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F23" i="12"/>
  <c r="AA23" i="12"/>
  <c r="V23" i="12"/>
  <c r="Q23" i="12"/>
  <c r="AU63" i="12"/>
  <c r="AP63" i="12"/>
  <c r="AF88" i="12"/>
  <c r="CR102" i="12"/>
  <c r="AU88" i="12"/>
  <c r="AP88" i="12" l="1"/>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CO34" i="10"/>
  <c r="CO35" i="10" s="1"/>
  <c r="AM34" i="10"/>
  <c r="C34" i="10"/>
  <c r="U34" i="10" s="1"/>
  <c r="U35" i="10" s="1"/>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<sst xmlns="http://schemas.openxmlformats.org/spreadsheetml/2006/main" count="1209" uniqueCount="626">
  <si>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</si>
  <si>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</si>
  <si>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</si>
  <si>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</si>
  <si>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</si>
  <si>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</si>
  <si>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</si>
  <si>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</si>
  <si>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</si>
  <si>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</si>
  <si>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</si>
  <si>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</si>
  <si>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</si>
  <si>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</si>
  <si>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</si>
  <si>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</si>
  <si>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</si>
  <si>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</si>
  <si>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</si>
  <si>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</si>
  <si>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</si>
  <si>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</si>
  <si>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</si>
  <si>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</si>
  <si>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</si>
  <si>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</si>
  <si>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</si>
  <si>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</si>
  <si>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</si>
  <si>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</si>
  <si>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</si>
  <si>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</si>
  <si>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</si>
  <si>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</si>
  <si>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</si>
  <si>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</si>
  <si>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</si>
  <si>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</si>
  <si>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</si>
  <si>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</si>
  <si>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</si>
  <si>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</si>
  <si>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</si>
  <si>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</si>
  <si>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</si>
  <si>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</si>
  <si>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</si>
  <si>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</si>
  <si>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</si>
  <si>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</si>
  <si>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</si>
  <si>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</si>
  <si>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</si>
  <si>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</si>
  <si>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</si>
  <si>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</si>
  <si>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</si>
  <si>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</si>
  <si>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</si>
  <si>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</si>
  <si>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</si>
  <si>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</si>
  <si>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</si>
  <si>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</si>
  <si>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</si>
  <si>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</si>
  <si>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</si>
  <si>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</si>
  <si>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</si>
  <si>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</si>
  <si>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</si>
  <si>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</si>
  <si>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</si>
  <si>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</si>
  <si>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</si>
  <si>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</si>
  <si>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</si>
  <si>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</si>
  <si>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</si>
  <si>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</si>
  <si>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</si>
  <si>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</si>
  <si>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</si>
  <si>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</si>
  <si>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</si>
  <si>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</si>
  <si>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</si>
  <si>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</si>
  <si>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</si>
  <si>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</si>
  <si>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</si>
  <si>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</si>
  <si>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</si>
  <si>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</si>
  <si>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</si>
  <si>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</si>
  <si>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</si>
  <si>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</si>
  <si>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</si>
  <si>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</si>
  <si>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</si>
  <si>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</si>
  <si>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</si>
  <si>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</si>
  <si>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</si>
  <si>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</si>
  <si>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</si>
  <si>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</si>
  <si>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</si>
  <si>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</si>
  <si>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</si>
  <si>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</si>
  <si>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</si>
  <si>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</si>
  <si>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</si>
  <si>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</si>
  <si>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</si>
  <si>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</si>
  <si>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</si>
  <si>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</si>
  <si>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</si>
  <si>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</si>
  <si>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</si>
  <si>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</si>
  <si>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</si>
  <si>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</si>
  <si>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</si>
  <si>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</si>
  <si>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</si>
  <si>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</si>
  <si>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</si>
  <si>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</si>
  <si>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</si>
  <si>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</si>
  <si>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</si>
  <si>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</si>
  <si>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</si>
  <si>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</si>
  <si>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</si>
  <si>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</si>
  <si>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</si>
  <si>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</si>
  <si>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</si>
  <si>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</si>
  <si>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</si>
  <si>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</si>
  <si>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</si>
  <si>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</si>
  <si>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</si>
  <si>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</si>
  <si>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</si>
  <si>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</si>
  <si>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</si>
  <si>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</si>
  <si>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</si>
  <si>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</si>
  <si>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</si>
  <si>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</si>
  <si>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</si>
  <si>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</si>
  <si>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</si>
  <si>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</si>
  <si>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</si>
  <si>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</si>
  <si>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</si>
  <si>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</si>
  <si>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</si>
  <si>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</si>
  <si>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</si>
  <si>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</si>
  <si>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</si>
  <si>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</si>
  <si>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</si>
  <si>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</si>
  <si>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</si>
  <si>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</si>
  <si>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</si>
  <si>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</si>
  <si>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</si>
  <si>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</si>
  <si>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</si>
  <si>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</si>
  <si>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</si>
  <si>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</si>
  <si>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</si>
  <si>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</si>
  <si>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</si>
  <si>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</si>
  <si>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</si>
  <si>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</si>
  <si>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</si>
  <si>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</si>
  <si>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</si>
  <si>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</si>
  <si>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</si>
  <si>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</si>
  <si>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</si>
  <si>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</si>
  <si>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</si>
  <si>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</si>
  <si>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</si>
  <si>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</si>
  <si>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</si>
  <si>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</si>
  <si>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</si>
  <si>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</si>
  <si>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</si>
  <si>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</si>
  <si>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</si>
  <si>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</si>
  <si>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</si>
  <si>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</si>
  <si>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</si>
  <si>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</si>
  <si>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</si>
  <si>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</si>
  <si>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</si>
  <si>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</si>
  <si>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</si>
  <si>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福岡県東峰村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</si>
  <si>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</si>
  <si>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</si>
  <si>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</si>
  <si>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</si>
  <si>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</si>
  <si>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</si>
  <si>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</si>
  <si>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</si>
  <si>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</si>
  <si>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</si>
  <si>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</si>
  <si>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</si>
  <si>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</si>
  <si>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</si>
  <si>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</si>
  <si>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</si>
  <si>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</si>
  <si>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</si>
  <si>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</si>
  <si>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</si>
  <si>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</si>
  <si>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</si>
  <si>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</si>
  <si>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</si>
  <si>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</si>
  <si>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</si>
  <si>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</si>
  <si>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</si>
  <si>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</si>
  <si>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</si>
  <si>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</si>
  <si>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</si>
  <si>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</si>
  <si>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</si>
  <si>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</si>
  <si>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</si>
  <si>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</si>
  <si>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</si>
  <si>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</si>
  <si>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</si>
  <si>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</si>
  <si>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</si>
  <si>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</si>
  <si>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</si>
  <si>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</si>
  <si>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</si>
  <si>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</si>
  <si>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</si>
  <si>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</si>
  <si>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</si>
  <si>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</si>
  <si>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</si>
  <si>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</si>
  <si>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</si>
  <si>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</si>
  <si>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</si>
  <si>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</si>
  <si>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</si>
  <si>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</si>
  <si>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</si>
  <si>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</si>
  <si>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</si>
  <si>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</si>
  <si>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</si>
  <si>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</si>
  <si>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</si>
  <si>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</si>
  <si>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</si>
  <si>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</si>
  <si>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</si>
  <si>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</si>
  <si>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</si>
  <si>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</si>
  <si>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</si>
  <si>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</si>
  <si>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</si>
  <si>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</si>
  <si>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</si>
  <si>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</si>
  <si>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</si>
  <si>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</si>
  <si>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</si>
  <si>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</si>
  <si>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</si>
  <si>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</si>
  <si>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</si>
  <si>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</si>
  <si>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</si>
  <si>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</si>
  <si>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</si>
  <si>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</si>
  <si>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</si>
  <si>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</si>
  <si>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</si>
  <si>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</si>
  <si>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</si>
  <si>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</si>
  <si>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</si>
  <si>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</si>
  <si>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</si>
  <si>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</si>
  <si>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</si>
  <si>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</si>
  <si>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</si>
  <si>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</si>
  <si>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</si>
  <si>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</si>
  <si>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</si>
  <si>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</si>
  <si>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</si>
  <si>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</si>
  <si>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</si>
  <si>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</si>
  <si>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</si>
  <si>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</si>
  <si>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</si>
  <si>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</si>
  <si>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</si>
  <si>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</si>
  <si>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</si>
  <si>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</si>
  <si>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</si>
  <si>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</si>
  <si>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</si>
  <si>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</si>
  <si>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</si>
  <si>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</si>
  <si>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</si>
  <si>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</si>
  <si>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</si>
  <si>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</si>
  <si>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</si>
  <si>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</si>
  <si>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</si>
  <si>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</si>
  <si>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</si>
  <si>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</si>
  <si>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</si>
  <si>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</si>
  <si>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</si>
  <si>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</si>
  <si>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</si>
  <si>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</si>
  <si>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</si>
  <si>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</si>
  <si>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</si>
  <si>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</si>
  <si>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</si>
  <si>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</si>
  <si>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</si>
  <si>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</si>
  <si>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</si>
  <si>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福岡県東峰村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</si>
  <si>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</si>
  <si>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</si>
  <si>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</si>
  <si>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</si>
  <si>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</si>
  <si>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</si>
  <si>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</si>
  <si>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</si>
  <si>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</si>
  <si>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</si>
  <si>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</si>
  <si>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</si>
  <si>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</si>
  <si>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</si>
  <si>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</si>
  <si>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</si>
  <si>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</si>
  <si>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</si>
  <si>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</si>
  <si>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</si>
  <si>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</si>
  <si>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</si>
  <si>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</si>
  <si>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</si>
  <si>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</si>
  <si>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</si>
  <si>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</si>
  <si>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</si>
  <si>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</si>
  <si>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</si>
  <si>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</si>
  <si>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</si>
  <si>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</si>
  <si>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</si>
  <si>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</si>
  <si>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</si>
  <si>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</si>
  <si>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</si>
  <si>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</si>
  <si>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</si>
  <si>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</si>
  <si>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</si>
  <si>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</si>
  <si>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</si>
  <si>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</si>
  <si>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</si>
  <si>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</si>
  <si>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</si>
  <si>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</si>
  <si>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</si>
  <si>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</si>
  <si>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</si>
  <si>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</si>
  <si>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</si>
  <si>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</si>
  <si>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</si>
  <si>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</si>
  <si>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</si>
  <si>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</si>
  <si>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</si>
  <si>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</si>
  <si>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</si>
  <si>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</si>
  <si>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</si>
  <si>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</si>
  <si>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</si>
  <si>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</si>
  <si>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</si>
  <si>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</si>
  <si>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</si>
  <si>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</si>
  <si>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</si>
  <si>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</si>
  <si>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</si>
  <si>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</si>
  <si>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</si>
  <si>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</si>
  <si>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</si>
  <si>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</si>
  <si>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</si>
  <si>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</si>
  <si>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</si>
  <si>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</si>
  <si>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</si>
  <si>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</si>
  <si>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</si>
  <si>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</si>
  <si>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</si>
  <si>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</si>
  <si>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</si>
  <si>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</si>
  <si>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</si>
  <si>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</si>
  <si>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</si>
  <si>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</si>
  <si>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</si>
  <si>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</si>
  <si>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</si>
  <si>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</si>
  <si>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</si>
  <si>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</si>
  <si>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</si>
  <si>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</si>
  <si>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</si>
  <si>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</si>
  <si>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</si>
  <si>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</si>
  <si>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</si>
  <si>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</si>
  <si>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</si>
  <si>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</si>
  <si>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</si>
  <si>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</si>
  <si>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</si>
  <si>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</si>
  <si>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</si>
  <si>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</si>
  <si>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</si>
  <si>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</si>
  <si>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</si>
  <si>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</si>
  <si>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</si>
  <si>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</si>
  <si>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</si>
  <si>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</si>
  <si>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</si>
  <si>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</si>
  <si>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</si>
  <si>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</si>
  <si>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</si>
  <si>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</si>
  <si>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</si>
  <si>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</si>
  <si>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</si>
  <si>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</si>
  <si>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</si>
  <si>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</si>
  <si>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</si>
  <si>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</si>
  <si>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</si>
  <si>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</si>
  <si>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</si>
  <si>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</si>
  <si>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</si>
  <si>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</si>
  <si>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</si>
  <si>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</si>
  <si>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</si>
  <si>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</si>
  <si>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</si>
  <si>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</si>
  <si>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</si>
  <si>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</si>
  <si>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</si>
  <si>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</si>
  <si>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</si>
  <si>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</si>
  <si>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</si>
  <si>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</si>
  <si>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</si>
  <si>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</si>
  <si>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</si>
  <si>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</si>
  <si>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</si>
  <si>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</si>
  <si>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</si>
  <si>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</si>
  <si>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</si>
  <si>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</si>
  <si>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</si>
  <si>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</si>
  <si>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</si>
  <si>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</si>
  <si>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</si>
  <si>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</si>
  <si>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</si>
  <si>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</si>
  <si>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</si>
  <si>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</si>
  <si>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</si>
  <si>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</si>
  <si>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</si>
  <si>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</si>
  <si>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</si>
  <si>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</si>
  <si>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</si>
  <si>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</si>
  <si>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</si>
  <si>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</si>
  <si>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</si>
  <si>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</si>
  <si>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</si>
  <si>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</si>
  <si>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</si>
  <si>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</si>
  <si>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</si>
  <si>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10.51</t>
  </si>
  <si>
    <t>▲ 4.08</t>
  </si>
  <si>
    <t>▲ 8.13</t>
  </si>
  <si>
    <t>▲ 2.65</t>
  </si>
  <si>
    <t>一般会計</t>
  </si>
  <si>
    <t>簡易水道事業</t>
  </si>
  <si>
    <t>▲ 1.59</t>
  </si>
  <si>
    <t>後期高齢者医療</t>
  </si>
  <si>
    <t>国民健康保険事業</t>
  </si>
  <si>
    <t>その他会計（赤字）</t>
  </si>
  <si>
    <t>その他会計（黒字）</t>
  </si>
  <si>
    <t>（百万円）</t>
    <phoneticPr fontId="5"/>
  </si>
  <si>
    <t>H30</t>
    <phoneticPr fontId="5"/>
  </si>
  <si>
    <t>R01</t>
    <phoneticPr fontId="5"/>
  </si>
  <si>
    <t>R02</t>
    <phoneticPr fontId="5"/>
  </si>
  <si>
    <t>R03</t>
    <phoneticPr fontId="5"/>
  </si>
  <si>
    <t>R04</t>
    <phoneticPr fontId="5"/>
  </si>
  <si>
    <t>施設改修等基金</t>
    <phoneticPr fontId="2"/>
  </si>
  <si>
    <t>水源かん養基金</t>
    <phoneticPr fontId="2"/>
  </si>
  <si>
    <t>すこやか子育て基金</t>
    <phoneticPr fontId="2"/>
  </si>
  <si>
    <t>振興開発事業基金</t>
    <phoneticPr fontId="2"/>
  </si>
  <si>
    <t>福岡県市町村消防団員等公務災害補償組合</t>
    <phoneticPr fontId="2"/>
  </si>
  <si>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</si>
  <si>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</si>
  <si>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t>
    <phoneticPr fontId="2"/>
  </si>
  <si>
    <t>-</t>
    <phoneticPr fontId="2"/>
  </si>
  <si>
    <t>-</t>
    <phoneticPr fontId="2"/>
  </si>
  <si>
    <t>-</t>
    <phoneticPr fontId="2"/>
  </si>
  <si>
    <t>福岡県自治会館管理組合</t>
    <phoneticPr fontId="2"/>
  </si>
  <si>
    <t>-</t>
    <phoneticPr fontId="2"/>
  </si>
  <si>
    <t>-</t>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</si>
  <si>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</si>
  <si>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</si>
  <si>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</si>
  <si>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</si>
  <si>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</si>
  <si>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t>
    <phoneticPr fontId="2"/>
  </si>
  <si>
    <t>福岡県介護保険広域連合（一般会計）</t>
    <rPh sb="12" eb="16">
      <t>イッパンカイケイ</t>
    </rPh>
    <phoneticPr fontId="2"/>
  </si>
  <si>
    <t>福岡県介護保険広域連合（介護保険事業特別会計）</t>
    <rPh sb="12" eb="16">
      <t>カイゴホケン</t>
    </rPh>
    <rPh sb="16" eb="18">
      <t>ジギョウ</t>
    </rPh>
    <rPh sb="18" eb="20">
      <t>トクベツ</t>
    </rPh>
    <rPh sb="20" eb="22">
      <t>カイケイ</t>
    </rPh>
    <phoneticPr fontId="2"/>
  </si>
  <si>
    <t>-</t>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</si>
  <si>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</si>
  <si>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</si>
  <si>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</si>
  <si>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小石原陶の里</t>
  </si>
  <si>
    <t>宝珠山ふるさと村</t>
  </si>
  <si>
    <t>合併振興基金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</si>
  <si>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</si>
  <si>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</si>
  <si>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</si>
  <si>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</si>
  <si>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</si>
  <si>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年々減少の傾向にあった将来負担比率は、H29以降の災害復旧事業債の新規発行、ほうしゅ楽舎再建築に係る過疎対策事業債の新規発行等により地方債の現在高が増加したが、基準財政需要額算入見込額の増など、相対的に平成23年度決算時以降マイナス比率の状態が継続している。
実質公債費比率については、平成18年度決算時の21.9に対し、令和3年度決算では6.6と大幅に改善しており、昨年度比-0.1ポイント減となった。
　今後、H29以降の災害復旧事業債、過疎対策事業債及び旧合併特例事業債に係る元利償還額の増加が懸念されるが、今後も継続して起債の抑制等を行い、後世に負担を残さない財政運営に努めていく。</t>
    <rPh sb="22" eb="24">
      <t>イコウ</t>
    </rPh>
    <rPh sb="42" eb="44">
      <t>ガクシャ</t>
    </rPh>
    <rPh sb="44" eb="47">
      <t>サイケンチク</t>
    </rPh>
    <rPh sb="50" eb="54">
      <t>カソタイサク</t>
    </rPh>
    <rPh sb="196" eb="197">
      <t>ゲン</t>
    </rPh>
    <rPh sb="210" eb="212">
      <t>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</si>
  <si>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</si>
  <si>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</si>
  <si>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</si>
  <si>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H29年度に起こった災害以降固定資産台帳が未整備であったため、今回前年との比較等ができないものの今後の施設の老朽化対策に活用していくものである。将来負担比率については、基準財政需要額算入見込額の増など、相対的に平成23年度決算時以降マイナス比率の状態が継続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</si>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</sst>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xmlns:c16r2="http://schemas.microsoft.com/office/drawing/2015/06/chart">
            <c:ext xmlns:c16="http://schemas.microsoft.com/office/drawing/2014/chart" uri="{C3380CC4-5D6E-409C-BE32-E72D297353CC}">
              <c16:uniqueId val="{00000000-91F9-4EC4-B64E-14BC829989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206370</c:v>
                </c:pt>
                <c:pt idx="1">
                  <c:v>317190</c:v>
                </c:pt>
                <c:pt idx="2">
                  <c:v>401068</c:v>
                </c:pt>
                <c:pt idx="3">
                  <c:v>223588</c:v>
                </c:pt>
                <c:pt idx="4">
                  <c:v>391649</c:v>
                </c:pt>
              </c:numCache>
            </c:numRef>
          </c:val>
          <c:smooth val="0"/>
          <c:extLst xmlns:c16r2="http://schemas.microsoft.com/office/drawing/2015/06/chart">
            <c:ext xmlns:c16="http://schemas.microsoft.com/office/drawing/2014/chart" uri="{C3380CC4-5D6E-409C-BE32-E72D297353CC}">
              <c16:uniqueId val="{00000001-91F9-4EC4-B64E-14BC82998993}"/>
            </c:ext>
          </c:extLst>
        </c:ser>
        <c:dLbls>
          <c:showLegendKey val="0"/>
          <c:showVal val="0"/>
          <c:showCatName val="0"/>
          <c:showSerName val="0"/>
          <c:showPercent val="0"/>
          <c:showBubbleSize val="0"/>
        </c:dLbls>
        <c:marker val="1"/>
        <c:smooth val="0"/>
        <c:axId val="408203640"/>
        <c:axId val="409352832"/>
      </c:lineChart>
      <c:catAx>
        <c:axId val="408203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352832"/>
        <c:crosses val="autoZero"/>
        <c:auto val="1"/>
        <c:lblAlgn val="ctr"/>
        <c:lblOffset val="100"/>
        <c:tickLblSkip val="1"/>
        <c:tickMarkSkip val="1"/>
        <c:noMultiLvlLbl val="0"/>
      </c:catAx>
      <c:valAx>
        <c:axId val="40935283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203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7.31</c:v>
                </c:pt>
                <c:pt idx="1">
                  <c:v>6.57</c:v>
                </c:pt>
                <c:pt idx="2">
                  <c:v>4.58</c:v>
                </c:pt>
                <c:pt idx="3">
                  <c:v>7.21</c:v>
                </c:pt>
                <c:pt idx="4">
                  <c:v>6.93</c:v>
                </c:pt>
              </c:numCache>
            </c:numRef>
          </c:val>
          <c:extLst xmlns:c16r2="http://schemas.microsoft.com/office/drawing/2015/06/chart">
            <c:ext xmlns:c16="http://schemas.microsoft.com/office/drawing/2014/chart" uri="{C3380CC4-5D6E-409C-BE32-E72D297353CC}">
              <c16:uniqueId val="{00000000-6F6D-472B-B9B5-F33F17913C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85.98</c:v>
                </c:pt>
                <c:pt idx="1">
                  <c:v>81.569999999999993</c:v>
                </c:pt>
                <c:pt idx="2">
                  <c:v>70.099999999999994</c:v>
                </c:pt>
                <c:pt idx="3">
                  <c:v>63.92</c:v>
                </c:pt>
                <c:pt idx="4">
                  <c:v>60.95</c:v>
                </c:pt>
              </c:numCache>
            </c:numRef>
          </c:val>
          <c:extLst xmlns:c16r2="http://schemas.microsoft.com/office/drawing/2015/06/chart">
            <c:ext xmlns:c16="http://schemas.microsoft.com/office/drawing/2014/chart" uri="{C3380CC4-5D6E-409C-BE32-E72D297353CC}">
              <c16:uniqueId val="{00000001-6F6D-472B-B9B5-F33F17913C64}"/>
            </c:ext>
          </c:extLst>
        </c:ser>
        <c:dLbls>
          <c:showLegendKey val="0"/>
          <c:showVal val="0"/>
          <c:showCatName val="0"/>
          <c:showSerName val="0"/>
          <c:showPercent val="0"/>
          <c:showBubbleSize val="0"/>
        </c:dLbls>
        <c:gapWidth val="250"/>
        <c:overlap val="100"/>
        <c:axId val="508228840"/>
        <c:axId val="501083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-10.51</c:v>
                </c:pt>
                <c:pt idx="1">
                  <c:v>-4.08</c:v>
                </c:pt>
                <c:pt idx="2">
                  <c:v>-8.1300000000000008</c:v>
                </c:pt>
                <c:pt idx="3">
                  <c:v>3.15</c:v>
                </c:pt>
                <c:pt idx="4">
                  <c:v>-2.65</c:v>
                </c:pt>
              </c:numCache>
            </c:numRef>
          </c:val>
          <c:smooth val="0"/>
          <c:extLst xmlns:c16r2="http://schemas.microsoft.com/office/drawing/2015/06/chart">
            <c:ext xmlns:c16="http://schemas.microsoft.com/office/drawing/2014/chart" uri="{C3380CC4-5D6E-409C-BE32-E72D297353CC}">
              <c16:uniqueId val="{00000002-6F6D-472B-B9B5-F33F17913C64}"/>
            </c:ext>
          </c:extLst>
        </c:ser>
        <c:dLbls>
          <c:showLegendKey val="0"/>
          <c:showVal val="0"/>
          <c:showCatName val="0"/>
          <c:showSerName val="0"/>
          <c:showPercent val="0"/>
          <c:showBubbleSize val="0"/>
        </c:dLbls>
        <c:marker val="1"/>
        <c:smooth val="0"/>
        <c:axId val="508228840"/>
        <c:axId val="501083192"/>
      </c:lineChart>
      <c:catAx>
        <c:axId val="50822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083192"/>
        <c:crosses val="autoZero"/>
        <c:auto val="1"/>
        <c:lblAlgn val="ctr"/>
        <c:lblOffset val="100"/>
        <c:tickLblSkip val="1"/>
        <c:tickMarkSkip val="1"/>
        <c:noMultiLvlLbl val="0"/>
      </c:catAx>
      <c:valAx>
        <c:axId val="501083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2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12C-42FF-BAEB-C90374824B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12C-42FF-BAEB-C90374824B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12C-42FF-BAEB-C90374824B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12C-42FF-BAEB-C90374824B3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12C-42FF-BAEB-C90374824B3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12C-42FF-BAEB-C90374824B36}"/>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0.34</c:v>
                </c:pt>
                <c:pt idx="4">
                  <c:v>#N/A</c:v>
                </c:pt>
                <c:pt idx="5">
                  <c:v>2.94</c:v>
                </c:pt>
                <c:pt idx="6">
                  <c:v>#N/A</c:v>
                </c:pt>
                <c:pt idx="7">
                  <c:v>1.72</c:v>
                </c:pt>
                <c:pt idx="8">
                  <c:v>#N/A</c:v>
                </c:pt>
                <c:pt idx="9">
                  <c:v>0</c:v>
                </c:pt>
              </c:numCache>
            </c:numRef>
          </c:val>
          <c:extLst xmlns:c16r2="http://schemas.microsoft.com/office/drawing/2015/06/chart">
            <c:ext xmlns:c16="http://schemas.microsoft.com/office/drawing/2014/chart" uri="{C3380CC4-5D6E-409C-BE32-E72D297353CC}">
              <c16:uniqueId val="{00000006-E12C-42FF-BAEB-C90374824B36}"/>
            </c:ext>
          </c:extLst>
        </c:ser>
        <c:ser>
          <c:idx val="7"/>
          <c:order val="7"/>
          <c:tx>
            <c:strRef>
              <c:f>データシート!$A$34</c:f>
              <c:strCache>
                <c:ptCount val="1"/>
                <c:pt idx="0">
                  <c:v>後期高齢者医療</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0.01</c:v>
                </c:pt>
                <c:pt idx="2">
                  <c:v>#N/A</c:v>
                </c:pt>
                <c:pt idx="3">
                  <c:v>0.04</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7-E12C-42FF-BAEB-C90374824B36}"/>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1.59</c:v>
                </c:pt>
                <c:pt idx="3">
                  <c:v>#N/A</c:v>
                </c:pt>
                <c:pt idx="4">
                  <c:v>#N/A</c:v>
                </c:pt>
                <c:pt idx="5">
                  <c:v>0.28000000000000003</c:v>
                </c:pt>
                <c:pt idx="6">
                  <c:v>#N/A</c:v>
                </c:pt>
                <c:pt idx="7">
                  <c:v>0.34</c:v>
                </c:pt>
                <c:pt idx="8">
                  <c:v>#N/A</c:v>
                </c:pt>
                <c:pt idx="9">
                  <c:v>0.49</c:v>
                </c:pt>
              </c:numCache>
            </c:numRef>
          </c:val>
          <c:extLst xmlns:c16r2="http://schemas.microsoft.com/office/drawing/2015/06/chart">
            <c:ext xmlns:c16="http://schemas.microsoft.com/office/drawing/2014/chart" uri="{C3380CC4-5D6E-409C-BE32-E72D297353CC}">
              <c16:uniqueId val="{00000008-E12C-42FF-BAEB-C90374824B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7.31</c:v>
                </c:pt>
                <c:pt idx="2">
                  <c:v>#N/A</c:v>
                </c:pt>
                <c:pt idx="3">
                  <c:v>6.56</c:v>
                </c:pt>
                <c:pt idx="4">
                  <c:v>#N/A</c:v>
                </c:pt>
                <c:pt idx="5">
                  <c:v>4.58</c:v>
                </c:pt>
                <c:pt idx="6">
                  <c:v>#N/A</c:v>
                </c:pt>
                <c:pt idx="7">
                  <c:v>7.21</c:v>
                </c:pt>
                <c:pt idx="8">
                  <c:v>#N/A</c:v>
                </c:pt>
                <c:pt idx="9">
                  <c:v>6.93</c:v>
                </c:pt>
              </c:numCache>
            </c:numRef>
          </c:val>
          <c:extLst xmlns:c16r2="http://schemas.microsoft.com/office/drawing/2015/06/chart">
            <c:ext xmlns:c16="http://schemas.microsoft.com/office/drawing/2014/chart" uri="{C3380CC4-5D6E-409C-BE32-E72D297353CC}">
              <c16:uniqueId val="{00000009-E12C-42FF-BAEB-C90374824B36}"/>
            </c:ext>
          </c:extLst>
        </c:ser>
        <c:dLbls>
          <c:showLegendKey val="0"/>
          <c:showVal val="0"/>
          <c:showCatName val="0"/>
          <c:showSerName val="0"/>
          <c:showPercent val="0"/>
          <c:showBubbleSize val="0"/>
        </c:dLbls>
        <c:gapWidth val="150"/>
        <c:overlap val="100"/>
        <c:axId val="508634608"/>
        <c:axId val="508898600"/>
      </c:barChart>
      <c:catAx>
        <c:axId val="50863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898600"/>
        <c:crosses val="autoZero"/>
        <c:auto val="1"/>
        <c:lblAlgn val="ctr"/>
        <c:lblOffset val="100"/>
        <c:tickLblSkip val="1"/>
        <c:tickMarkSkip val="1"/>
        <c:noMultiLvlLbl val="0"/>
      </c:catAx>
      <c:valAx>
        <c:axId val="508898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634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178</c:v>
                </c:pt>
                <c:pt idx="5">
                  <c:v>200</c:v>
                </c:pt>
                <c:pt idx="8">
                  <c:v>212</c:v>
                </c:pt>
                <c:pt idx="11">
                  <c:v>222</c:v>
                </c:pt>
                <c:pt idx="14">
                  <c:v>254</c:v>
                </c:pt>
              </c:numCache>
            </c:numRef>
          </c:val>
          <c:extLst xmlns:c16r2="http://schemas.microsoft.com/office/drawing/2015/06/chart">
            <c:ext xmlns:c16="http://schemas.microsoft.com/office/drawing/2014/chart" uri="{C3380CC4-5D6E-409C-BE32-E72D297353CC}">
              <c16:uniqueId val="{00000000-7169-45E4-9418-17BFBCFF14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169-45E4-9418-17BFBCFF14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169-45E4-9418-17BFBCFF14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c:v>
                </c:pt>
                <c:pt idx="3">
                  <c:v>16</c:v>
                </c:pt>
                <c:pt idx="6">
                  <c:v>10</c:v>
                </c:pt>
                <c:pt idx="9">
                  <c:v>15</c:v>
                </c:pt>
                <c:pt idx="12">
                  <c:v>18</c:v>
                </c:pt>
              </c:numCache>
            </c:numRef>
          </c:val>
          <c:extLst xmlns:c16r2="http://schemas.microsoft.com/office/drawing/2015/06/chart">
            <c:ext xmlns:c16="http://schemas.microsoft.com/office/drawing/2014/chart" uri="{C3380CC4-5D6E-409C-BE32-E72D297353CC}">
              <c16:uniqueId val="{00000003-7169-45E4-9418-17BFBCFF14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c:v>
                </c:pt>
                <c:pt idx="3">
                  <c:v>13</c:v>
                </c:pt>
                <c:pt idx="6">
                  <c:v>17</c:v>
                </c:pt>
                <c:pt idx="9">
                  <c:v>18</c:v>
                </c:pt>
                <c:pt idx="12">
                  <c:v>14</c:v>
                </c:pt>
              </c:numCache>
            </c:numRef>
          </c:val>
          <c:extLst xmlns:c16r2="http://schemas.microsoft.com/office/drawing/2015/06/chart">
            <c:ext xmlns:c16="http://schemas.microsoft.com/office/drawing/2014/chart" uri="{C3380CC4-5D6E-409C-BE32-E72D297353CC}">
              <c16:uniqueId val="{00000004-7169-45E4-9418-17BFBCFF14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69-45E4-9418-17BFBCFF14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169-45E4-9418-17BFBCFF14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221</c:v>
                </c:pt>
                <c:pt idx="3">
                  <c:v>256</c:v>
                </c:pt>
                <c:pt idx="6">
                  <c:v>269</c:v>
                </c:pt>
                <c:pt idx="9">
                  <c:v>281</c:v>
                </c:pt>
                <c:pt idx="12">
                  <c:v>314</c:v>
                </c:pt>
              </c:numCache>
            </c:numRef>
          </c:val>
          <c:extLst xmlns:c16r2="http://schemas.microsoft.com/office/drawing/2015/06/chart">
            <c:ext xmlns:c16="http://schemas.microsoft.com/office/drawing/2014/chart" uri="{C3380CC4-5D6E-409C-BE32-E72D297353CC}">
              <c16:uniqueId val="{00000007-7169-45E4-9418-17BFBCFF147A}"/>
            </c:ext>
          </c:extLst>
        </c:ser>
        <c:dLbls>
          <c:showLegendKey val="0"/>
          <c:showVal val="0"/>
          <c:showCatName val="0"/>
          <c:showSerName val="0"/>
          <c:showPercent val="0"/>
          <c:showBubbleSize val="0"/>
        </c:dLbls>
        <c:gapWidth val="100"/>
        <c:overlap val="100"/>
        <c:axId val="506119328"/>
        <c:axId val="506114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c:v>
                </c:pt>
                <c:pt idx="2">
                  <c:v>#N/A</c:v>
                </c:pt>
                <c:pt idx="3">
                  <c:v>#N/A</c:v>
                </c:pt>
                <c:pt idx="4">
                  <c:v>85</c:v>
                </c:pt>
                <c:pt idx="5">
                  <c:v>#N/A</c:v>
                </c:pt>
                <c:pt idx="6">
                  <c:v>#N/A</c:v>
                </c:pt>
                <c:pt idx="7">
                  <c:v>84</c:v>
                </c:pt>
                <c:pt idx="8">
                  <c:v>#N/A</c:v>
                </c:pt>
                <c:pt idx="9">
                  <c:v>#N/A</c:v>
                </c:pt>
                <c:pt idx="10">
                  <c:v>92</c:v>
                </c:pt>
                <c:pt idx="11">
                  <c:v>#N/A</c:v>
                </c:pt>
                <c:pt idx="12">
                  <c:v>#N/A</c:v>
                </c:pt>
                <c:pt idx="13">
                  <c:v>92</c:v>
                </c:pt>
                <c:pt idx="14">
                  <c:v>#N/A</c:v>
                </c:pt>
              </c:numCache>
            </c:numRef>
          </c:val>
          <c:smooth val="0"/>
          <c:extLst xmlns:c16r2="http://schemas.microsoft.com/office/drawing/2015/06/chart">
            <c:ext xmlns:c16="http://schemas.microsoft.com/office/drawing/2014/chart" uri="{C3380CC4-5D6E-409C-BE32-E72D297353CC}">
              <c16:uniqueId val="{00000008-7169-45E4-9418-17BFBCFF147A}"/>
            </c:ext>
          </c:extLst>
        </c:ser>
        <c:dLbls>
          <c:showLegendKey val="0"/>
          <c:showVal val="0"/>
          <c:showCatName val="0"/>
          <c:showSerName val="0"/>
          <c:showPercent val="0"/>
          <c:showBubbleSize val="0"/>
        </c:dLbls>
        <c:marker val="1"/>
        <c:smooth val="0"/>
        <c:axId val="506119328"/>
        <c:axId val="506114920"/>
      </c:lineChart>
      <c:catAx>
        <c:axId val="50611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114920"/>
        <c:crosses val="autoZero"/>
        <c:auto val="1"/>
        <c:lblAlgn val="ctr"/>
        <c:lblOffset val="100"/>
        <c:tickLblSkip val="1"/>
        <c:tickMarkSkip val="1"/>
        <c:noMultiLvlLbl val="0"/>
      </c:catAx>
      <c:valAx>
        <c:axId val="506114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11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2247</c:v>
                </c:pt>
                <c:pt idx="5">
                  <c:v>2612</c:v>
                </c:pt>
                <c:pt idx="8">
                  <c:v>2927</c:v>
                </c:pt>
                <c:pt idx="11">
                  <c:v>3255</c:v>
                </c:pt>
                <c:pt idx="14">
                  <c:v>3338</c:v>
                </c:pt>
              </c:numCache>
            </c:numRef>
          </c:val>
          <c:extLst xmlns:c16r2="http://schemas.microsoft.com/office/drawing/2015/06/chart">
            <c:ext xmlns:c16="http://schemas.microsoft.com/office/drawing/2014/chart" uri="{C3380CC4-5D6E-409C-BE32-E72D297353CC}">
              <c16:uniqueId val="{00000000-D37F-4BE9-AF98-C2808A4DA3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c:v>
                </c:pt>
                <c:pt idx="5">
                  <c:v>53</c:v>
                </c:pt>
                <c:pt idx="8">
                  <c:v>47</c:v>
                </c:pt>
                <c:pt idx="11">
                  <c:v>40</c:v>
                </c:pt>
                <c:pt idx="14">
                  <c:v>35</c:v>
                </c:pt>
              </c:numCache>
            </c:numRef>
          </c:val>
          <c:extLst xmlns:c16r2="http://schemas.microsoft.com/office/drawing/2015/06/chart">
            <c:ext xmlns:c16="http://schemas.microsoft.com/office/drawing/2014/chart" uri="{C3380CC4-5D6E-409C-BE32-E72D297353CC}">
              <c16:uniqueId val="{00000001-D37F-4BE9-AF98-C2808A4DA3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2487</c:v>
                </c:pt>
                <c:pt idx="5">
                  <c:v>2525</c:v>
                </c:pt>
                <c:pt idx="8">
                  <c:v>2231</c:v>
                </c:pt>
                <c:pt idx="11">
                  <c:v>2582</c:v>
                </c:pt>
                <c:pt idx="14">
                  <c:v>2689</c:v>
                </c:pt>
              </c:numCache>
            </c:numRef>
          </c:val>
          <c:extLst xmlns:c16r2="http://schemas.microsoft.com/office/drawing/2015/06/chart">
            <c:ext xmlns:c16="http://schemas.microsoft.com/office/drawing/2014/chart" uri="{C3380CC4-5D6E-409C-BE32-E72D297353CC}">
              <c16:uniqueId val="{00000002-D37F-4BE9-AF98-C2808A4DA3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7F-4BE9-AF98-C2808A4DA3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7F-4BE9-AF98-C2808A4DA3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7F-4BE9-AF98-C2808A4DA3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229</c:v>
                </c:pt>
                <c:pt idx="3">
                  <c:v>216</c:v>
                </c:pt>
                <c:pt idx="6">
                  <c:v>241</c:v>
                </c:pt>
                <c:pt idx="9">
                  <c:v>416</c:v>
                </c:pt>
                <c:pt idx="12">
                  <c:v>343</c:v>
                </c:pt>
              </c:numCache>
            </c:numRef>
          </c:val>
          <c:extLst xmlns:c16r2="http://schemas.microsoft.com/office/drawing/2015/06/chart">
            <c:ext xmlns:c16="http://schemas.microsoft.com/office/drawing/2014/chart" uri="{C3380CC4-5D6E-409C-BE32-E72D297353CC}">
              <c16:uniqueId val="{00000006-D37F-4BE9-AF98-C2808A4DA3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71</c:v>
                </c:pt>
                <c:pt idx="3">
                  <c:v>91</c:v>
                </c:pt>
                <c:pt idx="6">
                  <c:v>104</c:v>
                </c:pt>
                <c:pt idx="9">
                  <c:v>94</c:v>
                </c:pt>
                <c:pt idx="12">
                  <c:v>77</c:v>
                </c:pt>
              </c:numCache>
            </c:numRef>
          </c:val>
          <c:extLst xmlns:c16r2="http://schemas.microsoft.com/office/drawing/2015/06/chart">
            <c:ext xmlns:c16="http://schemas.microsoft.com/office/drawing/2014/chart" uri="{C3380CC4-5D6E-409C-BE32-E72D297353CC}">
              <c16:uniqueId val="{00000007-D37F-4BE9-AF98-C2808A4DA3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155</c:v>
                </c:pt>
                <c:pt idx="3">
                  <c:v>140</c:v>
                </c:pt>
                <c:pt idx="6">
                  <c:v>137</c:v>
                </c:pt>
                <c:pt idx="9">
                  <c:v>132</c:v>
                </c:pt>
                <c:pt idx="12">
                  <c:v>118</c:v>
                </c:pt>
              </c:numCache>
            </c:numRef>
          </c:val>
          <c:extLst xmlns:c16r2="http://schemas.microsoft.com/office/drawing/2015/06/chart">
            <c:ext xmlns:c16="http://schemas.microsoft.com/office/drawing/2014/chart" uri="{C3380CC4-5D6E-409C-BE32-E72D297353CC}">
              <c16:uniqueId val="{00000008-D37F-4BE9-AF98-C2808A4DA3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37F-4BE9-AF98-C2808A4DA3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2912</c:v>
                </c:pt>
                <c:pt idx="3">
                  <c:v>3515</c:v>
                </c:pt>
                <c:pt idx="6">
                  <c:v>4003</c:v>
                </c:pt>
                <c:pt idx="9">
                  <c:v>4322</c:v>
                </c:pt>
                <c:pt idx="12">
                  <c:v>4580</c:v>
                </c:pt>
              </c:numCache>
            </c:numRef>
          </c:val>
          <c:extLst xmlns:c16r2="http://schemas.microsoft.com/office/drawing/2015/06/chart">
            <c:ext xmlns:c16="http://schemas.microsoft.com/office/drawing/2014/chart" uri="{C3380CC4-5D6E-409C-BE32-E72D297353CC}">
              <c16:uniqueId val="{0000000A-D37F-4BE9-AF98-C2808A4DA3E1}"/>
            </c:ext>
          </c:extLst>
        </c:ser>
        <c:dLbls>
          <c:showLegendKey val="0"/>
          <c:showVal val="0"/>
          <c:showCatName val="0"/>
          <c:showSerName val="0"/>
          <c:showPercent val="0"/>
          <c:showBubbleSize val="0"/>
        </c:dLbls>
        <c:gapWidth val="100"/>
        <c:overlap val="100"/>
        <c:axId val="506101776"/>
        <c:axId val="505883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37F-4BE9-AF98-C2808A4DA3E1}"/>
            </c:ext>
          </c:extLst>
        </c:ser>
        <c:dLbls>
          <c:showLegendKey val="0"/>
          <c:showVal val="0"/>
          <c:showCatName val="0"/>
          <c:showSerName val="0"/>
          <c:showPercent val="0"/>
          <c:showBubbleSize val="0"/>
        </c:dLbls>
        <c:marker val="1"/>
        <c:smooth val="0"/>
        <c:axId val="506101776"/>
        <c:axId val="505883032"/>
      </c:lineChart>
      <c:catAx>
        <c:axId val="50610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883032"/>
        <c:crosses val="autoZero"/>
        <c:auto val="1"/>
        <c:lblAlgn val="ctr"/>
        <c:lblOffset val="100"/>
        <c:tickLblSkip val="1"/>
        <c:tickMarkSkip val="1"/>
        <c:noMultiLvlLbl val="0"/>
      </c:catAx>
      <c:valAx>
        <c:axId val="505883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10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1044</c:v>
                </c:pt>
                <c:pt idx="1">
                  <c:v>1045</c:v>
                </c:pt>
                <c:pt idx="2">
                  <c:v>997</c:v>
                </c:pt>
              </c:numCache>
            </c:numRef>
          </c:val>
          <c:extLst xmlns:c16r2="http://schemas.microsoft.com/office/drawing/2015/06/chart">
            <c:ext xmlns:c16="http://schemas.microsoft.com/office/drawing/2014/chart" uri="{C3380CC4-5D6E-409C-BE32-E72D297353CC}">
              <c16:uniqueId val="{00000000-427A-4699-8257-9AAAF0F0F9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128</c:v>
                </c:pt>
                <c:pt idx="1">
                  <c:v>141</c:v>
                </c:pt>
                <c:pt idx="2">
                  <c:v>132</c:v>
                </c:pt>
              </c:numCache>
            </c:numRef>
          </c:val>
          <c:extLst xmlns:c16r2="http://schemas.microsoft.com/office/drawing/2015/06/chart">
            <c:ext xmlns:c16="http://schemas.microsoft.com/office/drawing/2014/chart" uri="{C3380CC4-5D6E-409C-BE32-E72D297353CC}">
              <c16:uniqueId val="{00000001-427A-4699-8257-9AAAF0F0F9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2025</c:v>
                </c:pt>
                <c:pt idx="1">
                  <c:v>2331</c:v>
                </c:pt>
                <c:pt idx="2">
                  <c:v>2472</c:v>
                </c:pt>
              </c:numCache>
            </c:numRef>
          </c:val>
          <c:extLst xmlns:c16r2="http://schemas.microsoft.com/office/drawing/2015/06/chart">
            <c:ext xmlns:c16="http://schemas.microsoft.com/office/drawing/2014/chart" uri="{C3380CC4-5D6E-409C-BE32-E72D297353CC}">
              <c16:uniqueId val="{00000002-427A-4699-8257-9AAAF0F0F9C0}"/>
            </c:ext>
          </c:extLst>
        </c:ser>
        <c:dLbls>
          <c:showLegendKey val="0"/>
          <c:showVal val="0"/>
          <c:showCatName val="0"/>
          <c:showSerName val="0"/>
          <c:showPercent val="0"/>
          <c:showBubbleSize val="0"/>
        </c:dLbls>
        <c:gapWidth val="120"/>
        <c:overlap val="100"/>
        <c:axId val="509917040"/>
        <c:axId val="509917424"/>
      </c:barChart>
      <c:catAx>
        <c:axId val="50991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917424"/>
        <c:crosses val="autoZero"/>
        <c:auto val="1"/>
        <c:lblAlgn val="ctr"/>
        <c:lblOffset val="100"/>
        <c:tickLblSkip val="1"/>
        <c:tickMarkSkip val="1"/>
        <c:noMultiLvlLbl val="0"/>
      </c:catAx>
      <c:valAx>
        <c:axId val="509917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91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D3C-4F4A-BEE0-8B192360AE76}"/>
                </c:ext>
                <c:ext xmlns:c15="http://schemas.microsoft.com/office/drawing/2012/chart" uri="{CE6537A1-D6FC-4f65-9D91-7224C49458BB}">
                  <c15:dlblFieldTable>
                    <c15:dlblFTEntry>
                      <c15:txfldGUID>{8A07C5FB-13FF-45D3-A579-21A86816F5DC}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D3C-4F4A-BEE0-8B192360AE76}"/>
                </c:ext>
                <c:ext xmlns:c15="http://schemas.microsoft.com/office/drawing/2012/chart" uri="{CE6537A1-D6FC-4f65-9D91-7224C49458BB}">
                  <c15:dlblFieldTable>
                    <c15:dlblFTEntry>
                      <c15:txfldGUID>{4B3A97FC-2B17-48CE-9E8D-DDFB4BEB43BC}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D3C-4F4A-BEE0-8B192360AE76}"/>
                </c:ext>
                <c:ext xmlns:c15="http://schemas.microsoft.com/office/drawing/2012/chart" uri="{CE6537A1-D6FC-4f65-9D91-7224C49458BB}">
                  <c15:dlblFieldTable>
                    <c15:dlblFTEntry>
                      <c15:txfldGUID>{9FFE8195-BA64-4BE9-8788-80A1C7D1514C}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D3C-4F4A-BEE0-8B192360AE76}"/>
                </c:ext>
                <c:ext xmlns:c15="http://schemas.microsoft.com/office/drawing/2012/chart" uri="{CE6537A1-D6FC-4f65-9D91-7224C49458BB}">
                  <c15:dlblFieldTable>
                    <c15:dlblFTEntry>
                      <c15:txfldGUID>{AA8AFC42-E4CC-4638-B0A3-40DC74520653}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D3C-4F4A-BEE0-8B192360AE76}"/>
                </c:ext>
                <c:ext xmlns:c15="http://schemas.microsoft.com/office/drawing/2012/chart" uri="{CE6537A1-D6FC-4f65-9D91-7224C49458BB}">
                  <c15:dlblFieldTable>
                    <c15:dlblFTEntry>
                      <c15:txfldGUID>{C21CE060-2B15-4C4A-AB6D-395166716656}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D3C-4F4A-BEE0-8B192360AE76}"/>
                </c:ext>
                <c:ext xmlns:c15="http://schemas.microsoft.com/office/drawing/2012/chart" uri="{CE6537A1-D6FC-4f65-9D91-7224C49458BB}">
                  <c15:dlblFieldTable>
                    <c15:dlblFTEntry>
                      <c15:txfldGUID>{A07D8E00-76B3-4AF4-85A9-94013C60DF7A}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D3C-4F4A-BEE0-8B192360AE76}"/>
                </c:ext>
                <c:ext xmlns:c15="http://schemas.microsoft.com/office/drawing/2012/chart" uri="{CE6537A1-D6FC-4f65-9D91-7224C49458BB}">
                  <c15:dlblFieldTable>
                    <c15:dlblFTEntry>
                      <c15:txfldGUID>{14301CC4-3F83-446F-BB32-ABF00F740823}</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D3C-4F4A-BEE0-8B192360AE76}"/>
                </c:ext>
                <c:ext xmlns:c15="http://schemas.microsoft.com/office/drawing/2012/chart" uri="{CE6537A1-D6FC-4f65-9D91-7224C49458BB}">
                  <c15:dlblFieldTable>
                    <c15:dlblFTEntry>
                      <c15:txfldGUID>{2C91E965-50CC-40CD-8C05-DBD7880C6327}</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D3C-4F4A-BEE0-8B192360AE76}"/>
                </c:ext>
                <c:ext xmlns:c15="http://schemas.microsoft.com/office/drawing/2012/chart" uri="{CE6537A1-D6FC-4f65-9D91-7224C49458BB}">
                  <c15:dlblFieldTable>
                    <c15:dlblFTEntry>
                      <c15:txfldGUID>{D6170665-0C20-44BA-9781-368F12448532}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57.9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D3C-4F4A-BEE0-8B192360AE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D3C-4F4A-BEE0-8B192360AE76}"/>
                </c:ext>
                <c:ext xmlns:c15="http://schemas.microsoft.com/office/drawing/2012/chart" uri="{CE6537A1-D6FC-4f65-9D91-7224C49458BB}">
                  <c15:dlblFieldTable>
                    <c15:dlblFTEntry>
                      <c15:txfldGUID>{16E73DEA-5391-4D7C-838A-6B1A00848BDF}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D3C-4F4A-BEE0-8B192360AE76}"/>
                </c:ext>
                <c:ext xmlns:c15="http://schemas.microsoft.com/office/drawing/2012/chart" uri="{CE6537A1-D6FC-4f65-9D91-7224C49458BB}">
                  <c15:dlblFieldTable>
                    <c15:dlblFTEntry>
                      <c15:txfldGUID>{445D7874-ADC0-42EA-A78D-96653E7505DB}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D3C-4F4A-BEE0-8B192360AE76}"/>
                </c:ext>
                <c:ext xmlns:c15="http://schemas.microsoft.com/office/drawing/2012/chart" uri="{CE6537A1-D6FC-4f65-9D91-7224C49458BB}">
                  <c15:dlblFieldTable>
                    <c15:dlblFTEntry>
                      <c15:txfldGUID>{20A29D5F-E079-4342-92AB-D89AC7400290}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D3C-4F4A-BEE0-8B192360AE76}"/>
                </c:ext>
                <c:ext xmlns:c15="http://schemas.microsoft.com/office/drawing/2012/chart" uri="{CE6537A1-D6FC-4f65-9D91-7224C49458BB}">
                  <c15:dlblFieldTable>
                    <c15:dlblFTEntry>
                      <c15:txfldGUID>{40F7269B-531F-41B4-8521-C47706394FE6}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D3C-4F4A-BEE0-8B192360AE76}"/>
                </c:ext>
                <c:ext xmlns:c15="http://schemas.microsoft.com/office/drawing/2012/chart" uri="{CE6537A1-D6FC-4f65-9D91-7224C49458BB}">
                  <c15:dlblFieldTable>
                    <c15:dlblFTEntry>
                      <c15:txfldGUID>{6898B997-E3E8-47C7-8656-50B9800B3251}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D3C-4F4A-BEE0-8B192360AE76}"/>
                </c:ext>
                <c:ext xmlns:c15="http://schemas.microsoft.com/office/drawing/2012/chart" uri="{CE6537A1-D6FC-4f65-9D91-7224C49458BB}">
                  <c15:dlblFieldTable>
                    <c15:dlblFTEntry>
                      <c15:txfldGUID>{3BB8D86F-F70C-41B8-B2E9-26B5EF0B9873}</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D3C-4F4A-BEE0-8B192360AE76}"/>
                </c:ext>
                <c:ext xmlns:c15="http://schemas.microsoft.com/office/drawing/2012/chart" uri="{CE6537A1-D6FC-4f65-9D91-7224C49458BB}">
                  <c15:dlblFieldTable>
                    <c15:dlblFTEntry>
                      <c15:txfldGUID>{678DF913-0315-46E6-A8B4-5B7CE5DF7C3F}</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D3C-4F4A-BEE0-8B192360AE76}"/>
                </c:ext>
                <c:ext xmlns:c15="http://schemas.microsoft.com/office/drawing/2012/chart" uri="{CE6537A1-D6FC-4f65-9D91-7224C49458BB}">
                  <c15:dlblFieldTable>
                    <c15:dlblFTEntry>
                      <c15:txfldGUID>{80662D9C-B7AE-486B-A452-A517D77033DB}</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D3C-4F4A-BEE0-8B192360AE76}"/>
                </c:ext>
                <c:ext xmlns:c15="http://schemas.microsoft.com/office/drawing/2012/chart" uri="{CE6537A1-D6FC-4f65-9D91-7224C49458BB}">
                  <c15:dlblFieldTable>
                    <c15:dlblFTEntry>
                      <c15:txfldGUID>{971D5E8E-13D8-4B5A-AD92-DE4602B714C4}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62.9</c:v>
                </c:pt>
              </c:numCache>
            </c:numRef>
          </c:xVal>
          <c:yVal>
            <c:numRef>
              <c:f>公会計指標分析・財政指標組合せ分析表!$BP$55:$DC$55</c:f>
              <c:numCache>
                <c:formatCode>#,##0.0;"▲ "#,##0.0</c:formatCode>
                <c:ptCount val="40"/>
                <c:pt idx="32">
                  <c:v>0</c:v>
                </c:pt>
              </c:numCache>
            </c:numRef>
          </c:yVal>
          <c:smooth val="0"/>
          <c:extLst xmlns:c16r2="http://schemas.microsoft.com/office/drawing/2015/06/chart">
            <c:ext xmlns:c16="http://schemas.microsoft.com/office/drawing/2014/chart" uri="{C3380CC4-5D6E-409C-BE32-E72D297353CC}">
              <c16:uniqueId val="{00000013-CD3C-4F4A-BEE0-8B192360AE76}"/>
            </c:ext>
          </c:extLst>
        </c:ser>
        <c:dLbls>
          <c:showLegendKey val="0"/>
          <c:showVal val="1"/>
          <c:showCatName val="0"/>
          <c:showSerName val="0"/>
          <c:showPercent val="0"/>
          <c:showBubbleSize val="0"/>
        </c:dLbls>
        <c:axId val="511095864"/>
        <c:axId val="511105760"/>
      </c:scatterChart>
      <c:valAx>
        <c:axId val="511095864"/>
        <c:scaling>
          <c:orientation val="maxMin"/>
          <c:max val="75.5"/>
          <c:min val="50.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105760"/>
        <c:crosses val="autoZero"/>
        <c:crossBetween val="midCat"/>
      </c:valAx>
      <c:valAx>
        <c:axId val="511105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095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1C-4C13-B730-029D6FDEE5E9}"/>
                </c:ext>
                <c:ext xmlns:c15="http://schemas.microsoft.com/office/drawing/2012/chart" uri="{CE6537A1-D6FC-4f65-9D91-7224C49458BB}">
                  <c15:dlblFieldTable>
                    <c15:dlblFTEntry>
                      <c15:txfldGUID>{C2371762-CBEC-4E41-8720-BAE41863B56E}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1C-4C13-B730-029D6FDEE5E9}"/>
                </c:ext>
                <c:ext xmlns:c15="http://schemas.microsoft.com/office/drawing/2012/chart" uri="{CE6537A1-D6FC-4f65-9D91-7224C49458BB}">
                  <c15:dlblFieldTable>
                    <c15:dlblFTEntry>
                      <c15:txfldGUID>{95C045C8-6708-4D5C-91CF-3DFBBC91464E}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1C-4C13-B730-029D6FDEE5E9}"/>
                </c:ext>
                <c:ext xmlns:c15="http://schemas.microsoft.com/office/drawing/2012/chart" uri="{CE6537A1-D6FC-4f65-9D91-7224C49458BB}">
                  <c15:dlblFieldTable>
                    <c15:dlblFTEntry>
                      <c15:txfldGUID>{E9FED3FE-E86B-4472-AFAF-6FD68CD6EE4A}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1C-4C13-B730-029D6FDEE5E9}"/>
                </c:ext>
                <c:ext xmlns:c15="http://schemas.microsoft.com/office/drawing/2012/chart" uri="{CE6537A1-D6FC-4f65-9D91-7224C49458BB}">
                  <c15:dlblFieldTable>
                    <c15:dlblFTEntry>
                      <c15:txfldGUID>{7BBD0673-1480-4353-86ED-036498C84CB8}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1C-4C13-B730-029D6FDEE5E9}"/>
                </c:ext>
                <c:ext xmlns:c15="http://schemas.microsoft.com/office/drawing/2012/chart" uri="{CE6537A1-D6FC-4f65-9D91-7224C49458BB}">
                  <c15:dlblFieldTable>
                    <c15:dlblFTEntry>
                      <c15:txfldGUID>{3A4877B7-966A-4F50-8E54-22CC997218EF}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1C-4C13-B730-029D6FDEE5E9}"/>
                </c:ext>
                <c:ext xmlns:c15="http://schemas.microsoft.com/office/drawing/2012/chart" uri="{CE6537A1-D6FC-4f65-9D91-7224C49458BB}">
                  <c15:dlblFieldTable>
                    <c15:dlblFTEntry>
                      <c15:txfldGUID>{61DABAF9-9AC3-4823-91D4-5A7CBA9B5EF7}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1C-4C13-B730-029D6FDEE5E9}"/>
                </c:ext>
                <c:ext xmlns:c15="http://schemas.microsoft.com/office/drawing/2012/chart" uri="{CE6537A1-D6FC-4f65-9D91-7224C49458BB}">
                  <c15:dlblFieldTable>
                    <c15:dlblFTEntry>
                      <c15:txfldGUID>{5BEFCDC3-F478-4D94-A0DA-BD9A0DE08B7A}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1C-4C13-B730-029D6FDEE5E9}"/>
                </c:ext>
                <c:ext xmlns:c15="http://schemas.microsoft.com/office/drawing/2012/chart" uri="{CE6537A1-D6FC-4f65-9D91-7224C49458BB}">
                  <c15:dlblFieldTable>
                    <c15:dlblFTEntry>
                      <c15:txfldGUID>{04D913FA-8D1B-4508-8E16-4514A8480B0F}</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1C-4C13-B730-029D6FDEE5E9}"/>
                </c:ext>
                <c:ext xmlns:c15="http://schemas.microsoft.com/office/drawing/2012/chart" uri="{CE6537A1-D6FC-4f65-9D91-7224C49458BB}">
                  <c15:dlblFieldTable>
                    <c15:dlblFTEntry>
                      <c15:txfldGUID>{1DB4C71D-4C86-4855-9CDD-91475176A148}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5.9</c:v>
                </c:pt>
                <c:pt idx="16">
                  <c:v>6.2</c:v>
                </c:pt>
                <c:pt idx="24">
                  <c:v>6.6</c:v>
                </c:pt>
                <c:pt idx="32">
                  <c:v>6.5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91C-4C13-B730-029D6FDEE5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1C-4C13-B730-029D6FDEE5E9}"/>
                </c:ext>
                <c:ext xmlns:c15="http://schemas.microsoft.com/office/drawing/2012/chart" uri="{CE6537A1-D6FC-4f65-9D91-7224C49458BB}">
                  <c15:dlblFieldTable>
                    <c15:dlblFTEntry>
                      <c15:txfldGUID>{AC0D5064-FDCE-4207-8E53-06E083BE5730}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1C-4C13-B730-029D6FDEE5E9}"/>
                </c:ext>
                <c:ext xmlns:c15="http://schemas.microsoft.com/office/drawing/2012/chart" uri="{CE6537A1-D6FC-4f65-9D91-7224C49458BB}">
                  <c15:dlblFieldTable>
                    <c15:dlblFTEntry>
                      <c15:txfldGUID>{08442884-EC8C-408D-892A-6FCA4454A1D5}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1C-4C13-B730-029D6FDEE5E9}"/>
                </c:ext>
                <c:ext xmlns:c15="http://schemas.microsoft.com/office/drawing/2012/chart" uri="{CE6537A1-D6FC-4f65-9D91-7224C49458BB}">
                  <c15:dlblFieldTable>
                    <c15:dlblFTEntry>
                      <c15:txfldGUID>{1E5CB4F4-FCC4-4F68-983B-52D0F1174A02}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1C-4C13-B730-029D6FDEE5E9}"/>
                </c:ext>
                <c:ext xmlns:c15="http://schemas.microsoft.com/office/drawing/2012/chart" uri="{CE6537A1-D6FC-4f65-9D91-7224C49458BB}">
                  <c15:dlblFieldTable>
                    <c15:dlblFTEntry>
                      <c15:txfldGUID>{28B1C8F4-5D63-4CAB-A8E1-B30F82FAEF0D}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1C-4C13-B730-029D6FDEE5E9}"/>
                </c:ext>
                <c:ext xmlns:c15="http://schemas.microsoft.com/office/drawing/2012/chart" uri="{CE6537A1-D6FC-4f65-9D91-7224C49458BB}">
                  <c15:dlblFieldTable>
                    <c15:dlblFTEntry>
                      <c15:txfldGUID>{EDD46685-39CF-46C9-B6B3-775862CE71CB}</c15:txfldGUID>
                      <c15:f>#REF!</c15:f>
                      <c15:dlblFieldTableCache>
                        <c:ptCount val="1"/>
                        <c:pt idx="0">
                          <c:v>#REF!</c:v>
                        </c:pt>
                      </c15:dlblFieldTableCache>
                    </c15:dlblFTEntry>
                  </c15:dlblFieldTable>
                  <c15:showDataLabelsRange val="0"/>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1C-4C13-B730-029D6FDEE5E9}"/>
                </c:ext>
                <c:ext xmlns:c15="http://schemas.microsoft.com/office/drawing/2012/chart" uri="{CE6537A1-D6FC-4f65-9D91-7224C49458BB}">
                  <c15:dlblFieldTable>
                    <c15:dlblFTEntry>
                      <c15:txfldGUID>{69FE83FC-B81F-40C7-8D8C-C1C11D73F342}</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1C-4C13-B730-029D6FDEE5E9}"/>
                </c:ext>
                <c:ext xmlns:c15="http://schemas.microsoft.com/office/drawing/2012/chart" uri="{CE6537A1-D6FC-4f65-9D91-7224C49458BB}">
                  <c15:dlblFieldTable>
                    <c15:dlblFTEntry>
                      <c15:txfldGUID>{C1F39D39-DD3D-47A3-A6D3-FF1A25476C13}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1C-4C13-B730-029D6FDEE5E9}"/>
                </c:ext>
                <c:ext xmlns:c15="http://schemas.microsoft.com/office/drawing/2012/chart" uri="{CE6537A1-D6FC-4f65-9D91-7224C49458BB}">
                  <c15:dlblFieldTable>
                    <c15:dlblFTEntry>
                      <c15:txfldGUID>{F50DF582-D02A-4C74-A25D-4622CC395DF9}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1C-4C13-B730-029D6FDEE5E9}"/>
                </c:ext>
                <c:ext xmlns:c15="http://schemas.microsoft.com/office/drawing/2012/chart" uri="{CE6537A1-D6FC-4f65-9D91-7224C49458BB}">
                  <c15:dlblFieldTable>
                    <c15:dlblFTEntry>
                      <c15:txfldGUID>{FD16E5A0-4C61-4438-B806-435969E57BE9}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91C-4C13-B730-029D6FDEE5E9}"/>
            </c:ext>
          </c:extLst>
        </c:ser>
        <c:dLbls>
          <c:showLegendKey val="0"/>
          <c:showVal val="1"/>
          <c:showCatName val="0"/>
          <c:showSerName val="0"/>
          <c:showPercent val="0"/>
          <c:showBubbleSize val="0"/>
        </c:dLbls>
        <c:axId val="336869616"/>
        <c:axId val="336867656"/>
      </c:scatterChart>
      <c:valAx>
        <c:axId val="33686961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867656"/>
        <c:crosses val="autoZero"/>
        <c:crossBetween val="midCat"/>
      </c:valAx>
      <c:valAx>
        <c:axId val="33686765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6869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年度決算時の</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に対し、令和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年度決算では</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となり、平成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年災害以降度重なる災害に係る元利償還金の増加によるものが影響している。</a:t>
          </a:r>
        </a:p>
        <a:p>
          <a:r>
            <a:rPr kumimoji="1" lang="ja-JP" altLang="en-US" sz="1400">
              <a:latin typeface="ＭＳ ゴシック" pitchFamily="49" charset="-128"/>
              <a:ea typeface="ＭＳ ゴシック" pitchFamily="49" charset="-128"/>
            </a:rPr>
            <a:t>　今後も</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災害復旧事業債、及び旧合併特例事業債に係る元利償還額の増加が考えられ、継続して起債の抑制等を行い、後世に負担を残さない財政運営に努めていく。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年々減少の傾向にあった将来負担比率は、</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H30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災害復旧事業債の新規発行、定住促進住宅中原団地整備に係る旧合併特例事業債の新規発行等により地方債の現在高が増加し、基準財政需要額算入見込額の増など、相対的に平成</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年度決算時以降マイナス比率の状態が継続している。</a:t>
          </a:r>
        </a:p>
        <a:p>
          <a:r>
            <a:rPr kumimoji="1" lang="ja-JP" altLang="en-US" sz="1400">
              <a:solidFill>
                <a:sysClr val="windowText" lastClr="000000"/>
              </a:solidFill>
              <a:latin typeface="ＭＳ ゴシック" pitchFamily="49" charset="-128"/>
              <a:ea typeface="ＭＳ ゴシック" pitchFamily="49" charset="-128"/>
            </a:rPr>
            <a:t>　今後も後世への負担を軽減するために起債の抑制や基金の適正運用を行う事により引き続いてのマイナス比率の確保に努める。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寄附金を財源とし、自然環境の保全、医療・福祉、産業の振興等の事業に充てるためのふるさと基金として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百万円取り崩したこと、公共施設の施設改修のため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百万円を取り崩した。災害復旧対策、復興対策を円滑に推進するため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少子高齢化に伴う社会保障関係経費の増大、大規模災害への備えを踏まえて計画的な運用に努める。減債基金については、経済情勢の著しい変動等に備えて計画的な運用に努める。その他特定目的基金については、其々の目的に応じた計画的な運用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・合併振興基金：合併に伴う地域の振興及び住民の一体感醸成のため。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・小石原川ダム水源地域振興整備事業基金：筑後川水系小石原川ダムに係る東峰村の水源地域の振興整備事業に要する経費。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・水源かん養基金：水源地域における水源かん養機能の向上及び水源保全を図る事業に要する経費。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・農業振興基金（旧 中山間地域活性化基金）：東峰村の農業及び農村の振興を図るため。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・小石原川ダム水源地域振興整備事業基金：小石原川ダムに係る水源地域整備事業に要する経費に充てるため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・水源かん養基金：水源保全を図る事業に要する経費に充てるため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・振興開発事業基金：地域づくり事業の円滑な執行を図るため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・施設改修基金：公共施設の施設改修のため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・災害対策基金：災害復旧対策、復興対策を円滑に推進するため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・ふるさと基金：寄附金を財源とし、自然環境の保全、医療・福祉、産業の振興等の事業に充てるため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・すこやか子育て基金：子育て支援の事業に要する経費に充てるため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・スクールバス買替資金充当基金：スクールバス買替に要する資金に充当するため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・その他目的基金として、基金運用益分については、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・合併振興基金については、果実分を含め新村計画による事業に充当する。その他目的基金については、其々計画的な運用に努める。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基金運用益分については、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普通交付税について、平成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以降では平成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ピークに減少傾向にあり、合併算定替が終了し一本算定となっていることから普通交付税の減少が更に見込まれる。また、少子高齢化に伴う社会保障関係経費の増大や大規模災害への備えを踏まえて計画的な運用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発生した繰上償還に充てるため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情勢の著しい変動等により財源が著しく不足する場合や償還期限の満了に伴う地方債の償還額が他年度と比べて著しく多額となる年度において当該年度の地方債を償還する場合、償還期限を繰り上げて地方債を償還する場合、地方債のうち地方税の減収補てんまたは財源対策のため発行されたものを償還する場合に限り、その財源に充てることができるため、それに備えて計画的な運用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96CD791E-721C-495E-B0F6-9BA8B87C1F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1187D2D4-2D63-4687-B410-59531C0CDF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xmlns="" id="{388A6CCF-F2E4-4F44-8F14-5241E5A0FB9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0E495841-0E65-464A-8CC1-79AD99BF140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422C995C-06B3-467C-9F05-C3BE4653154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715DE274-D98C-4EBD-8518-A7A227F3763A}"/>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F13055E1-5690-423A-B87D-A2130491B78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CA8884B2-6B5A-4017-A037-E9480F9AA86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BAF65DB2-58CC-4ED7-8BD4-7BB9AA5BD4C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3A0ECBA0-6FE1-4CBD-B38D-EFFFBC60BF7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7713B5FF-E646-4F8C-9B29-86E396D1D48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464D5415-B286-431E-876A-D89AE5F6091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500DF82D-B732-4911-9C11-F31AC67224B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CD20D800-511B-4262-AC2F-7A6F375E6D1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C2EA0A8C-5EEB-4863-94C4-3A56625C7F8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925065F6-AD46-4C6B-A7C0-7B7260B1B14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A09A4FBB-D5ED-43A6-A925-A6A95C7E712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AAADFA21-F238-4476-BA87-C13A69B2AF1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901E4457-0101-405E-BFA8-3550778AC25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900D751D-23D1-42F1-B100-B98ABCC3110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E78D3DE1-BD85-4168-B573-8547D9FB173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404A0FBB-AC87-44AC-901D-311D9A5FCB7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14241778-135B-4371-AD38-464D98B21FE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FAF4D0BC-F10F-4339-B514-6B440E103FB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55DD62FD-BEDB-421F-B674-09A82411C33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E46C545E-1EE9-4B02-B168-7471D9A401A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EEF54A11-C99A-4C94-90C1-A1489F64D2E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B3AA7312-1AC1-4D4F-BE96-32D7AC21E79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D91B7F91-4CCE-40F0-BC83-380DD1AEA5E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0393F43F-46D9-450D-A310-CDC3B3E3AF0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EB1B135F-4544-48B8-8DE4-B0FB17A57D1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7DD650C6-8E15-4A28-A194-7A889CA8563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6335B6CB-B537-42C7-90D9-B9D07DAAAFB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50D6BDD8-8449-4ED0-BCE8-2437B9ECB2F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ECFAE00E-25D8-46A9-B861-B53D5360488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xmlns="" id="{C41303DE-80C4-439C-8ADE-876C4E0DA34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xmlns="" id="{60F48CED-0061-4244-976D-AB58BF2CE67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xmlns="" id="{0D8C8927-C863-42AE-B87E-F698D5D28B9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xmlns="" id="{851F2156-B5BF-4960-A53F-59738D2B827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xmlns="" id="{837DBD50-EF91-49DD-B386-6642B9AA9AB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E61E748C-D2F2-4036-BF67-6037FEFE7F6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9F005159-B162-4769-AE74-DC2803306C2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E2F7F2CE-865D-4840-8711-A78E2BB54E8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1E171416-589D-4D9A-90A4-3A0AE4229DA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FEC0BF32-7BDF-4550-B3B0-E78CC37C43B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8BACB091-04BE-4A78-A444-2B6BA105F89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C13C9DE1-133E-4B9C-8F72-E02CE7F8801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F9B6DAAB-47E9-49D2-85C7-3B94718A551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5A682A95-F5DC-4DF6-B579-9814DEDBD62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16AAC373-F73B-4F8A-9AB4-C718C05E4BC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FD3F6669-BC93-43F6-878B-2BBDB50BFEA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B0A69784-6766-424A-B7CF-3CB3DB1C4B0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56C61B29-9E6A-4304-9E2F-F7272FF0FF0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a:t>
          </a:r>
          <a:r>
            <a:rPr kumimoji="1" lang="en-US" altLang="ja-JP" sz="1100">
              <a:latin typeface="ＭＳ Ｐゴシック" panose="020B0600070205080204" pitchFamily="50" charset="-128"/>
              <a:ea typeface="ＭＳ Ｐゴシック" panose="020B0600070205080204" pitchFamily="50" charset="-128"/>
            </a:rPr>
            <a:t>62.9</a:t>
          </a:r>
          <a:r>
            <a:rPr kumimoji="1" lang="ja-JP" altLang="en-US" sz="1100">
              <a:latin typeface="ＭＳ Ｐゴシック" panose="020B0600070205080204" pitchFamily="50" charset="-128"/>
              <a:ea typeface="ＭＳ Ｐゴシック" panose="020B0600070205080204" pitchFamily="50" charset="-128"/>
            </a:rPr>
            <a:t>％に対し、当該団体は</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％と若干下回っている状況にある。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年度に起こった災害以降固定資産台帳が未整備であったため、今回前年との比較等ができないものの今後の施設の老朽化対策に活用していくものである。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CC9E94B1-EBA8-4093-8CCF-22C938795FE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D15E7BAB-AB8A-4BD2-82AD-65547B8A69C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xmlns="" id="{B58A3CAE-3559-428E-8E89-C112BE37608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xmlns="" id="{42B3AF81-1687-4E72-9729-6EEFF5FEA9E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xmlns="" id="{025C75EC-F48A-4140-B9C2-669EC65C9193}"/>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xmlns="" id="{6EAC27C8-F612-4162-95EC-97A1F99F6CF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xmlns="" id="{D4103ABF-706E-4AB2-A2A9-5184AB98C7C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xmlns="" id="{3409889D-8DF4-44B8-A838-26AD4D1EF47D}"/>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xmlns="" id="{4D922CCE-8437-4196-AEDA-70864AE9F0EA}"/>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xmlns="" id="{49573B44-C935-4187-9A6F-AE0ED8E59D4B}"/>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xmlns="" id="{79CDA059-5785-487B-95D5-7B84873A7DE2}"/>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xmlns="" id="{92A81389-C83D-45EE-9E16-52A15FEC67BC}"/>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xmlns="" id="{9CED3343-019A-409A-B133-BB6B449990CC}"/>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xmlns="" id="{BB3756A1-0B3E-46BD-A25C-EB79E7EEE81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xmlns="" id="{EF577137-38C8-47D0-924B-AD0BAFAADCF2}"/>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73F274E7-73B5-4FB6-B074-9C561D341EE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10250779-EB4A-4341-9C43-6C668BE7136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2D24ED8C-0014-4907-91E4-5FB4062940F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3" name="直線コネクタ 72">
          <a:extLst>
            <a:ext uri="{FF2B5EF4-FFF2-40B4-BE49-F238E27FC236}">
              <a16:creationId xmlns:a16="http://schemas.microsoft.com/office/drawing/2014/main" xmlns="" id="{F1660C2B-0186-45D2-8210-E91414163A2A}"/>
            </a:ext>
          </a:extLst>
        </xdr:cNvPr>
        <xdr:cNvCxnSpPr/>
      </xdr:nvCxnSpPr>
      <xdr:spPr>
        <a:xfrm flipV="1">
          <a:off x="4760595" y="4526915"/>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4" name="有形固定資産減価償却率最小値テキスト">
          <a:extLst>
            <a:ext uri="{FF2B5EF4-FFF2-40B4-BE49-F238E27FC236}">
              <a16:creationId xmlns:a16="http://schemas.microsoft.com/office/drawing/2014/main" xmlns="" id="{D048871D-5B8D-4507-A9B5-D3A3E3AB4A78}"/>
            </a:ext>
          </a:extLst>
        </xdr:cNvPr>
        <xdr:cNvSpPr txBox="1"/>
      </xdr:nvSpPr>
      <xdr:spPr>
        <a:xfrm>
          <a:off x="4813300" y="605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5" name="直線コネクタ 74">
          <a:extLst>
            <a:ext uri="{FF2B5EF4-FFF2-40B4-BE49-F238E27FC236}">
              <a16:creationId xmlns:a16="http://schemas.microsoft.com/office/drawing/2014/main" xmlns="" id="{F2B1289C-9EF1-4E64-949E-1BAFAA6D2C76}"/>
            </a:ext>
          </a:extLst>
        </xdr:cNvPr>
        <xdr:cNvCxnSpPr/>
      </xdr:nvCxnSpPr>
      <xdr:spPr>
        <a:xfrm>
          <a:off x="4673600" y="604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76" name="有形固定資産減価償却率最大値テキスト">
          <a:extLst>
            <a:ext uri="{FF2B5EF4-FFF2-40B4-BE49-F238E27FC236}">
              <a16:creationId xmlns:a16="http://schemas.microsoft.com/office/drawing/2014/main" xmlns="" id="{B35DD015-6B00-4C92-8FAB-6669849AFDE5}"/>
            </a:ext>
          </a:extLst>
        </xdr:cNvPr>
        <xdr:cNvSpPr txBox="1"/>
      </xdr:nvSpPr>
      <xdr:spPr>
        <a:xfrm>
          <a:off x="4813300" y="430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77" name="直線コネクタ 76">
          <a:extLst>
            <a:ext uri="{FF2B5EF4-FFF2-40B4-BE49-F238E27FC236}">
              <a16:creationId xmlns:a16="http://schemas.microsoft.com/office/drawing/2014/main" xmlns="" id="{D9C69F0D-997E-434A-8DC5-FC9C8FDA2A56}"/>
            </a:ext>
          </a:extLst>
        </xdr:cNvPr>
        <xdr:cNvCxnSpPr/>
      </xdr:nvCxnSpPr>
      <xdr:spPr>
        <a:xfrm>
          <a:off x="4673600" y="452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xmlns="" id="{79661F02-4D75-4B03-BA72-FC88AB1BD576}"/>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xmlns="" id="{69EA5E4D-C8E6-46A9-B107-D4E387D376A1}"/>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0" name="フローチャート: 判断 79">
          <a:extLst>
            <a:ext uri="{FF2B5EF4-FFF2-40B4-BE49-F238E27FC236}">
              <a16:creationId xmlns:a16="http://schemas.microsoft.com/office/drawing/2014/main" xmlns="" id="{459BF9A7-CA6C-450C-8A85-8719E58D1D63}"/>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1" name="フローチャート: 判断 80">
          <a:extLst>
            <a:ext uri="{FF2B5EF4-FFF2-40B4-BE49-F238E27FC236}">
              <a16:creationId xmlns:a16="http://schemas.microsoft.com/office/drawing/2014/main" xmlns="" id="{968E3AB8-00A8-41E6-9A14-B96C85725A72}"/>
            </a:ext>
          </a:extLst>
        </xdr:cNvPr>
        <xdr:cNvSpPr/>
      </xdr:nvSpPr>
      <xdr:spPr>
        <a:xfrm>
          <a:off x="3238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2" name="フローチャート: 判断 81">
          <a:extLst>
            <a:ext uri="{FF2B5EF4-FFF2-40B4-BE49-F238E27FC236}">
              <a16:creationId xmlns:a16="http://schemas.microsoft.com/office/drawing/2014/main" xmlns="" id="{09C1DB11-6588-4018-B010-9070C7F5930C}"/>
            </a:ext>
          </a:extLst>
        </xdr:cNvPr>
        <xdr:cNvSpPr/>
      </xdr:nvSpPr>
      <xdr:spPr>
        <a:xfrm>
          <a:off x="2476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3" name="フローチャート: 判断 82">
          <a:extLst>
            <a:ext uri="{FF2B5EF4-FFF2-40B4-BE49-F238E27FC236}">
              <a16:creationId xmlns:a16="http://schemas.microsoft.com/office/drawing/2014/main" xmlns="" id="{83F93680-8CF0-4B11-A5F8-C917148E7B2D}"/>
            </a:ext>
          </a:extLst>
        </xdr:cNvPr>
        <xdr:cNvSpPr/>
      </xdr:nvSpPr>
      <xdr:spPr>
        <a:xfrm>
          <a:off x="17145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3F205934-E8F5-4B61-A646-CC8874BAF0D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E283BA40-D082-45CB-9454-7C8CC3BCAE0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F393C3E-56C0-4A4E-9F37-AB785DFB641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9455C52B-AE61-4567-93A1-AA0B237D268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9B44DC02-B739-4C1D-BFCB-1ED277974B4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19141</xdr:rowOff>
    </xdr:from>
    <xdr:to>
      <xdr:col>23</xdr:col>
      <xdr:colOff>136525</xdr:colOff>
      <xdr:row>29</xdr:row>
      <xdr:rowOff>120741</xdr:rowOff>
    </xdr:to>
    <xdr:sp macro="" textlink="">
      <xdr:nvSpPr>
        <xdr:cNvPr id="89" name="楕円 88">
          <a:extLst>
            <a:ext uri="{FF2B5EF4-FFF2-40B4-BE49-F238E27FC236}">
              <a16:creationId xmlns:a16="http://schemas.microsoft.com/office/drawing/2014/main" xmlns="" id="{0B2BC37D-98F6-4DC8-AA51-D65BFC6A5652}"/>
            </a:ext>
          </a:extLst>
        </xdr:cNvPr>
        <xdr:cNvSpPr/>
      </xdr:nvSpPr>
      <xdr:spPr>
        <a:xfrm>
          <a:off x="4711700" y="49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42018</xdr:rowOff>
    </xdr:from>
    <xdr:ext cx="405111" cy="259045"/>
    <xdr:sp macro="" textlink="">
      <xdr:nvSpPr>
        <xdr:cNvPr id="90" name="有形固定資産減価償却率該当値テキスト">
          <a:extLst>
            <a:ext uri="{FF2B5EF4-FFF2-40B4-BE49-F238E27FC236}">
              <a16:creationId xmlns:a16="http://schemas.microsoft.com/office/drawing/2014/main" xmlns="" id="{EAA0E0FC-24F8-4051-8CA7-BE48398C3EE7}"/>
            </a:ext>
          </a:extLst>
        </xdr:cNvPr>
        <xdr:cNvSpPr txBox="1"/>
      </xdr:nvSpPr>
      <xdr:spPr>
        <a:xfrm>
          <a:off x="4813300" y="484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1" name="n_1aveValue有形固定資産減価償却率">
          <a:extLst>
            <a:ext uri="{FF2B5EF4-FFF2-40B4-BE49-F238E27FC236}">
              <a16:creationId xmlns:a16="http://schemas.microsoft.com/office/drawing/2014/main" xmlns="" id="{CC5E480F-ED15-4BB9-92C6-5920071EB4C2}"/>
            </a:ext>
          </a:extLst>
        </xdr:cNvPr>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2" name="n_2aveValue有形固定資産減価償却率">
          <a:extLst>
            <a:ext uri="{FF2B5EF4-FFF2-40B4-BE49-F238E27FC236}">
              <a16:creationId xmlns:a16="http://schemas.microsoft.com/office/drawing/2014/main" xmlns="" id="{AEBC087D-45BF-4E5E-A245-DA5F7D7A09B0}"/>
            </a:ext>
          </a:extLst>
        </xdr:cNvPr>
        <xdr:cNvSpPr txBox="1"/>
      </xdr:nvSpPr>
      <xdr:spPr>
        <a:xfrm>
          <a:off x="3086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93" name="n_3aveValue有形固定資産減価償却率">
          <a:extLst>
            <a:ext uri="{FF2B5EF4-FFF2-40B4-BE49-F238E27FC236}">
              <a16:creationId xmlns:a16="http://schemas.microsoft.com/office/drawing/2014/main" xmlns="" id="{20813501-0D6F-45A2-93DA-1A681D9E8A6D}"/>
            </a:ext>
          </a:extLst>
        </xdr:cNvPr>
        <xdr:cNvSpPr txBox="1"/>
      </xdr:nvSpPr>
      <xdr:spPr>
        <a:xfrm>
          <a:off x="2324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94" name="n_4aveValue有形固定資産減価償却率">
          <a:extLst>
            <a:ext uri="{FF2B5EF4-FFF2-40B4-BE49-F238E27FC236}">
              <a16:creationId xmlns:a16="http://schemas.microsoft.com/office/drawing/2014/main" xmlns="" id="{F6E5B729-7368-4673-AEFD-1289CD363EEE}"/>
            </a:ext>
          </a:extLst>
        </xdr:cNvPr>
        <xdr:cNvSpPr txBox="1"/>
      </xdr:nvSpPr>
      <xdr:spPr>
        <a:xfrm>
          <a:off x="1562744" y="4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xmlns="" id="{743354FC-96F0-40AD-AEDE-4CECB34B35D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xmlns="" id="{9D17E9DB-FDA0-4D41-8ECA-38E75AA589F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xmlns="" id="{72690F17-8957-457F-80F6-31DF3ED6072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xmlns="" id="{1E5EB3E7-F8EF-42D8-A53C-FEABF11A7B8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xmlns="" id="{4C9951B5-D3A6-421E-9CEC-B6DFA0314EB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xmlns="" id="{15B5E3A9-5950-4A0A-B6FE-FC73B3B6464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xmlns="" id="{8C572862-0609-48E5-8E24-85235B56032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xmlns="" id="{C41611BA-BA00-484D-9AB3-97BC2C6D72E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xmlns="" id="{67350C77-3842-47FC-A84F-2E9FCE48971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xmlns="" id="{99C348A0-D043-47D0-960E-4A45FB4417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xmlns="" id="{8D98D229-7D10-4B89-A74C-98B9BB16A31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xmlns="" id="{1FEE2CEB-1CF7-46A6-924B-49D4F546BD4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xmlns="" id="{071EA56B-58E1-4F59-8C51-8473A91312D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5,118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百万円）に対し、充当可能財源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百万円）となり、債務償還比率は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となった。これは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災害によって崩壊した施設の再建築等により、地方債の現在高が増加したものの、充当可能財源の増加により今回</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今後も事業精査による新たな起債の抑制と基金の計画的な運用に努める。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xmlns="" id="{6C2D7A18-8332-4716-B5CD-F04CFBBC40B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xmlns="" id="{D72DE0CC-A3A6-49DF-99C8-5DD6CA3C0B4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0" name="テキスト ボックス 109">
          <a:extLst>
            <a:ext uri="{FF2B5EF4-FFF2-40B4-BE49-F238E27FC236}">
              <a16:creationId xmlns:a16="http://schemas.microsoft.com/office/drawing/2014/main" xmlns="" id="{D8B01E01-F442-4EB7-A500-17E95E3FD149}"/>
            </a:ext>
          </a:extLst>
        </xdr:cNvPr>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a:extLst>
            <a:ext uri="{FF2B5EF4-FFF2-40B4-BE49-F238E27FC236}">
              <a16:creationId xmlns:a16="http://schemas.microsoft.com/office/drawing/2014/main" xmlns="" id="{39B78B83-A87D-40F1-BBB5-A1EBC8F1461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2" name="テキスト ボックス 111">
          <a:extLst>
            <a:ext uri="{FF2B5EF4-FFF2-40B4-BE49-F238E27FC236}">
              <a16:creationId xmlns:a16="http://schemas.microsoft.com/office/drawing/2014/main" xmlns="" id="{67151F5E-69F3-4E85-949C-6978A19573BF}"/>
            </a:ext>
          </a:extLst>
        </xdr:cNvPr>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a:extLst>
            <a:ext uri="{FF2B5EF4-FFF2-40B4-BE49-F238E27FC236}">
              <a16:creationId xmlns:a16="http://schemas.microsoft.com/office/drawing/2014/main" xmlns="" id="{1709CFF6-F0F7-4E71-8F0E-3EF13BD71BCE}"/>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4" name="テキスト ボックス 113">
          <a:extLst>
            <a:ext uri="{FF2B5EF4-FFF2-40B4-BE49-F238E27FC236}">
              <a16:creationId xmlns:a16="http://schemas.microsoft.com/office/drawing/2014/main" xmlns="" id="{2018552C-B0ED-4427-BEFA-C3D0879F6528}"/>
            </a:ext>
          </a:extLst>
        </xdr:cNvPr>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a:extLst>
            <a:ext uri="{FF2B5EF4-FFF2-40B4-BE49-F238E27FC236}">
              <a16:creationId xmlns:a16="http://schemas.microsoft.com/office/drawing/2014/main" xmlns="" id="{A236C8EB-6DBE-4C34-AF33-3227D4F6F94A}"/>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6" name="テキスト ボックス 115">
          <a:extLst>
            <a:ext uri="{FF2B5EF4-FFF2-40B4-BE49-F238E27FC236}">
              <a16:creationId xmlns:a16="http://schemas.microsoft.com/office/drawing/2014/main" xmlns="" id="{26A8DE52-88EC-418C-9B86-3EDFB562D1BC}"/>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a:extLst>
            <a:ext uri="{FF2B5EF4-FFF2-40B4-BE49-F238E27FC236}">
              <a16:creationId xmlns:a16="http://schemas.microsoft.com/office/drawing/2014/main" xmlns="" id="{D5F69F8C-5D00-44B6-A355-369913790DD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8" name="テキスト ボックス 117">
          <a:extLst>
            <a:ext uri="{FF2B5EF4-FFF2-40B4-BE49-F238E27FC236}">
              <a16:creationId xmlns:a16="http://schemas.microsoft.com/office/drawing/2014/main" xmlns="" id="{4192FE0C-F586-4DC1-B597-385A5AF0A1DE}"/>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BD4AC507-486F-48B3-8428-052E9061E82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xmlns="" id="{B8A71C2B-49A1-4AC6-BD06-AD1EAB35255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21" name="直線コネクタ 120">
          <a:extLst>
            <a:ext uri="{FF2B5EF4-FFF2-40B4-BE49-F238E27FC236}">
              <a16:creationId xmlns:a16="http://schemas.microsoft.com/office/drawing/2014/main" xmlns="" id="{7ECE8569-2C57-45F7-8308-7CD0B6873138}"/>
            </a:ext>
          </a:extLst>
        </xdr:cNvPr>
        <xdr:cNvCxnSpPr/>
      </xdr:nvCxnSpPr>
      <xdr:spPr>
        <a:xfrm flipV="1">
          <a:off x="14793595" y="4613275"/>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22" name="債務償還比率最小値テキスト">
          <a:extLst>
            <a:ext uri="{FF2B5EF4-FFF2-40B4-BE49-F238E27FC236}">
              <a16:creationId xmlns:a16="http://schemas.microsoft.com/office/drawing/2014/main" xmlns="" id="{72182CFA-7DB8-4C18-A6D9-5E618A0EF456}"/>
            </a:ext>
          </a:extLst>
        </xdr:cNvPr>
        <xdr:cNvSpPr txBox="1"/>
      </xdr:nvSpPr>
      <xdr:spPr>
        <a:xfrm>
          <a:off x="14846300" y="599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23" name="直線コネクタ 122">
          <a:extLst>
            <a:ext uri="{FF2B5EF4-FFF2-40B4-BE49-F238E27FC236}">
              <a16:creationId xmlns:a16="http://schemas.microsoft.com/office/drawing/2014/main" xmlns="" id="{7D4B454D-04B5-42AF-AB6A-19794967E881}"/>
            </a:ext>
          </a:extLst>
        </xdr:cNvPr>
        <xdr:cNvCxnSpPr/>
      </xdr:nvCxnSpPr>
      <xdr:spPr>
        <a:xfrm>
          <a:off x="14706600" y="599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4" name="債務償還比率最大値テキスト">
          <a:extLst>
            <a:ext uri="{FF2B5EF4-FFF2-40B4-BE49-F238E27FC236}">
              <a16:creationId xmlns:a16="http://schemas.microsoft.com/office/drawing/2014/main" xmlns="" id="{5CABDDEC-251E-4BF6-820D-BF0E85A39296}"/>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5" name="直線コネクタ 124">
          <a:extLst>
            <a:ext uri="{FF2B5EF4-FFF2-40B4-BE49-F238E27FC236}">
              <a16:creationId xmlns:a16="http://schemas.microsoft.com/office/drawing/2014/main" xmlns="" id="{A291970A-2379-4D4D-81A5-D5EC0ACC1205}"/>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26" name="債務償還比率平均値テキスト">
          <a:extLst>
            <a:ext uri="{FF2B5EF4-FFF2-40B4-BE49-F238E27FC236}">
              <a16:creationId xmlns:a16="http://schemas.microsoft.com/office/drawing/2014/main" xmlns="" id="{6747D495-4CBB-4720-9450-CA1EF51EE1A2}"/>
            </a:ext>
          </a:extLst>
        </xdr:cNvPr>
        <xdr:cNvSpPr txBox="1"/>
      </xdr:nvSpPr>
      <xdr:spPr>
        <a:xfrm>
          <a:off x="14846300" y="464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27" name="フローチャート: 判断 126">
          <a:extLst>
            <a:ext uri="{FF2B5EF4-FFF2-40B4-BE49-F238E27FC236}">
              <a16:creationId xmlns:a16="http://schemas.microsoft.com/office/drawing/2014/main" xmlns="" id="{077EA18D-F84C-4BB2-A594-63AA247A9F59}"/>
            </a:ext>
          </a:extLst>
        </xdr:cNvPr>
        <xdr:cNvSpPr/>
      </xdr:nvSpPr>
      <xdr:spPr>
        <a:xfrm>
          <a:off x="14744700" y="479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28" name="フローチャート: 判断 127">
          <a:extLst>
            <a:ext uri="{FF2B5EF4-FFF2-40B4-BE49-F238E27FC236}">
              <a16:creationId xmlns:a16="http://schemas.microsoft.com/office/drawing/2014/main" xmlns="" id="{FB686B15-8683-4743-AE6C-9B3AA3286578}"/>
            </a:ext>
          </a:extLst>
        </xdr:cNvPr>
        <xdr:cNvSpPr/>
      </xdr:nvSpPr>
      <xdr:spPr>
        <a:xfrm>
          <a:off x="14033500" y="480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29" name="フローチャート: 判断 128">
          <a:extLst>
            <a:ext uri="{FF2B5EF4-FFF2-40B4-BE49-F238E27FC236}">
              <a16:creationId xmlns:a16="http://schemas.microsoft.com/office/drawing/2014/main" xmlns="" id="{3A61DEBE-106F-4CA8-AC18-B192317C414F}"/>
            </a:ext>
          </a:extLst>
        </xdr:cNvPr>
        <xdr:cNvSpPr/>
      </xdr:nvSpPr>
      <xdr:spPr>
        <a:xfrm>
          <a:off x="13271500" y="503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30" name="フローチャート: 判断 129">
          <a:extLst>
            <a:ext uri="{FF2B5EF4-FFF2-40B4-BE49-F238E27FC236}">
              <a16:creationId xmlns:a16="http://schemas.microsoft.com/office/drawing/2014/main" xmlns="" id="{A190D10F-DE1E-4B12-9CC2-867534218A00}"/>
            </a:ext>
          </a:extLst>
        </xdr:cNvPr>
        <xdr:cNvSpPr/>
      </xdr:nvSpPr>
      <xdr:spPr>
        <a:xfrm>
          <a:off x="12509500" y="51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31" name="フローチャート: 判断 130">
          <a:extLst>
            <a:ext uri="{FF2B5EF4-FFF2-40B4-BE49-F238E27FC236}">
              <a16:creationId xmlns:a16="http://schemas.microsoft.com/office/drawing/2014/main" xmlns="" id="{BC737ADF-66F8-420B-84B9-DC2EB0E68ECE}"/>
            </a:ext>
          </a:extLst>
        </xdr:cNvPr>
        <xdr:cNvSpPr/>
      </xdr:nvSpPr>
      <xdr:spPr>
        <a:xfrm>
          <a:off x="11747500" y="506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A010C25F-C713-4040-B566-0AA3260B961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53E71909-6779-483E-95D5-09A13F0CAD8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79E79D28-B788-4CD5-BCF4-FE8E3C4A32B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19E402EF-F0C1-451A-8DD4-F324E3171A0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77F05C7E-3F1E-476B-B035-E862916CC58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167932</xdr:rowOff>
    </xdr:from>
    <xdr:to>
      <xdr:col>76</xdr:col>
      <xdr:colOff>73025</xdr:colOff>
      <xdr:row>31</xdr:row>
      <xdr:rowOff>98082</xdr:rowOff>
    </xdr:to>
    <xdr:sp macro="" textlink="">
      <xdr:nvSpPr>
        <xdr:cNvPr id="137" name="楕円 136">
          <a:extLst>
            <a:ext uri="{FF2B5EF4-FFF2-40B4-BE49-F238E27FC236}">
              <a16:creationId xmlns:a16="http://schemas.microsoft.com/office/drawing/2014/main" xmlns="" id="{54B88D9D-EB8F-4FDD-9619-4666AAA2A7CA}"/>
            </a:ext>
          </a:extLst>
        </xdr:cNvPr>
        <xdr:cNvSpPr/>
      </xdr:nvSpPr>
      <xdr:spPr>
        <a:xfrm>
          <a:off x="14744700" y="53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146359</xdr:rowOff>
    </xdr:from>
    <xdr:ext cx="469744" cy="259045"/>
    <xdr:sp macro="" textlink="">
      <xdr:nvSpPr>
        <xdr:cNvPr id="138" name="債務償還比率該当値テキスト">
          <a:extLst>
            <a:ext uri="{FF2B5EF4-FFF2-40B4-BE49-F238E27FC236}">
              <a16:creationId xmlns:a16="http://schemas.microsoft.com/office/drawing/2014/main" xmlns="" id="{B8A0E424-38F9-45A1-9051-17BCF6E3350D}"/>
            </a:ext>
          </a:extLst>
        </xdr:cNvPr>
        <xdr:cNvSpPr txBox="1"/>
      </xdr:nvSpPr>
      <xdr:spPr>
        <a:xfrm>
          <a:off x="14846300" y="528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1880</xdr:rowOff>
    </xdr:from>
    <xdr:to>
      <xdr:col>72</xdr:col>
      <xdr:colOff>123825</xdr:colOff>
      <xdr:row>31</xdr:row>
      <xdr:rowOff>103480</xdr:rowOff>
    </xdr:to>
    <xdr:sp macro="" textlink="">
      <xdr:nvSpPr>
        <xdr:cNvPr id="139" name="楕円 138">
          <a:extLst>
            <a:ext uri="{FF2B5EF4-FFF2-40B4-BE49-F238E27FC236}">
              <a16:creationId xmlns:a16="http://schemas.microsoft.com/office/drawing/2014/main" xmlns="" id="{3DED83AD-6006-4CD8-AA6C-94FFBD552624}"/>
            </a:ext>
          </a:extLst>
        </xdr:cNvPr>
        <xdr:cNvSpPr/>
      </xdr:nvSpPr>
      <xdr:spPr>
        <a:xfrm>
          <a:off x="14033500" y="53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47282</xdr:rowOff>
    </xdr:from>
    <xdr:to>
      <xdr:col>76</xdr:col>
      <xdr:colOff>22225</xdr:colOff>
      <xdr:row>31</xdr:row>
      <xdr:rowOff>52680</xdr:rowOff>
    </xdr:to>
    <xdr:cxnSp macro="">
      <xdr:nvCxnSpPr>
        <xdr:cNvPr id="140" name="直線コネクタ 139">
          <a:extLst>
            <a:ext uri="{FF2B5EF4-FFF2-40B4-BE49-F238E27FC236}">
              <a16:creationId xmlns:a16="http://schemas.microsoft.com/office/drawing/2014/main" xmlns="" id="{C080C990-3177-4508-99C4-B64A7FC891C7}"/>
            </a:ext>
          </a:extLst>
        </xdr:cNvPr>
        <xdr:cNvCxnSpPr/>
      </xdr:nvCxnSpPr>
      <xdr:spPr>
        <a:xfrm flipV="1">
          <a:off x="14084300" y="5362232"/>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130340</xdr:rowOff>
    </xdr:from>
    <xdr:to>
      <xdr:col>68</xdr:col>
      <xdr:colOff>123825</xdr:colOff>
      <xdr:row>32</xdr:row>
      <xdr:rowOff>60490</xdr:rowOff>
    </xdr:to>
    <xdr:sp macro="" textlink="">
      <xdr:nvSpPr>
        <xdr:cNvPr id="141" name="楕円 140">
          <a:extLst>
            <a:ext uri="{FF2B5EF4-FFF2-40B4-BE49-F238E27FC236}">
              <a16:creationId xmlns:a16="http://schemas.microsoft.com/office/drawing/2014/main" xmlns="" id="{27A2C2A1-EF53-456F-B66D-C90E6A91A1DD}"/>
            </a:ext>
          </a:extLst>
        </xdr:cNvPr>
        <xdr:cNvSpPr/>
      </xdr:nvSpPr>
      <xdr:spPr>
        <a:xfrm>
          <a:off x="13271500" y="54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52680</xdr:rowOff>
    </xdr:from>
    <xdr:to>
      <xdr:col>72</xdr:col>
      <xdr:colOff>73025</xdr:colOff>
      <xdr:row>32</xdr:row>
      <xdr:rowOff>9690</xdr:rowOff>
    </xdr:to>
    <xdr:cxnSp macro="">
      <xdr:nvCxnSpPr>
        <xdr:cNvPr id="142" name="直線コネクタ 141">
          <a:extLst>
            <a:ext uri="{FF2B5EF4-FFF2-40B4-BE49-F238E27FC236}">
              <a16:creationId xmlns:a16="http://schemas.microsoft.com/office/drawing/2014/main" xmlns="" id="{10338B2A-613D-4EDB-B4F5-34E9B93F64D3}"/>
            </a:ext>
          </a:extLst>
        </xdr:cNvPr>
        <xdr:cNvCxnSpPr/>
      </xdr:nvCxnSpPr>
      <xdr:spPr>
        <a:xfrm flipV="1">
          <a:off x="13322300" y="5367630"/>
          <a:ext cx="762000" cy="1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52857</xdr:rowOff>
    </xdr:from>
    <xdr:to>
      <xdr:col>64</xdr:col>
      <xdr:colOff>123825</xdr:colOff>
      <xdr:row>30</xdr:row>
      <xdr:rowOff>154457</xdr:rowOff>
    </xdr:to>
    <xdr:sp macro="" textlink="">
      <xdr:nvSpPr>
        <xdr:cNvPr id="143" name="楕円 142">
          <a:extLst>
            <a:ext uri="{FF2B5EF4-FFF2-40B4-BE49-F238E27FC236}">
              <a16:creationId xmlns:a16="http://schemas.microsoft.com/office/drawing/2014/main" xmlns="" id="{369A0F01-45F7-418B-B2B4-932256CFAE0E}"/>
            </a:ext>
          </a:extLst>
        </xdr:cNvPr>
        <xdr:cNvSpPr/>
      </xdr:nvSpPr>
      <xdr:spPr>
        <a:xfrm>
          <a:off x="12509500" y="51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103657</xdr:rowOff>
    </xdr:from>
    <xdr:to>
      <xdr:col>68</xdr:col>
      <xdr:colOff>73025</xdr:colOff>
      <xdr:row>32</xdr:row>
      <xdr:rowOff>9690</xdr:rowOff>
    </xdr:to>
    <xdr:cxnSp macro="">
      <xdr:nvCxnSpPr>
        <xdr:cNvPr id="144" name="直線コネクタ 143">
          <a:extLst>
            <a:ext uri="{FF2B5EF4-FFF2-40B4-BE49-F238E27FC236}">
              <a16:creationId xmlns:a16="http://schemas.microsoft.com/office/drawing/2014/main" xmlns="" id="{7EEEE47C-B602-4F0B-BC50-C0DC74E3EE3D}"/>
            </a:ext>
          </a:extLst>
        </xdr:cNvPr>
        <xdr:cNvCxnSpPr/>
      </xdr:nvCxnSpPr>
      <xdr:spPr>
        <a:xfrm>
          <a:off x="12560300" y="5247157"/>
          <a:ext cx="762000" cy="2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18555</xdr:rowOff>
    </xdr:from>
    <xdr:to>
      <xdr:col>60</xdr:col>
      <xdr:colOff>123825</xdr:colOff>
      <xdr:row>29</xdr:row>
      <xdr:rowOff>120155</xdr:rowOff>
    </xdr:to>
    <xdr:sp macro="" textlink="">
      <xdr:nvSpPr>
        <xdr:cNvPr id="145" name="楕円 144">
          <a:extLst>
            <a:ext uri="{FF2B5EF4-FFF2-40B4-BE49-F238E27FC236}">
              <a16:creationId xmlns:a16="http://schemas.microsoft.com/office/drawing/2014/main" xmlns="" id="{80817BF9-CE7B-419C-BD25-FE0BDD543CAF}"/>
            </a:ext>
          </a:extLst>
        </xdr:cNvPr>
        <xdr:cNvSpPr/>
      </xdr:nvSpPr>
      <xdr:spPr>
        <a:xfrm>
          <a:off x="11747500" y="49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69355</xdr:rowOff>
    </xdr:from>
    <xdr:to>
      <xdr:col>64</xdr:col>
      <xdr:colOff>73025</xdr:colOff>
      <xdr:row>30</xdr:row>
      <xdr:rowOff>103657</xdr:rowOff>
    </xdr:to>
    <xdr:cxnSp macro="">
      <xdr:nvCxnSpPr>
        <xdr:cNvPr id="146" name="直線コネクタ 145">
          <a:extLst>
            <a:ext uri="{FF2B5EF4-FFF2-40B4-BE49-F238E27FC236}">
              <a16:creationId xmlns:a16="http://schemas.microsoft.com/office/drawing/2014/main" xmlns="" id="{1415EDDE-2315-4DF1-B5A5-D7BCB81AD262}"/>
            </a:ext>
          </a:extLst>
        </xdr:cNvPr>
        <xdr:cNvCxnSpPr/>
      </xdr:nvCxnSpPr>
      <xdr:spPr>
        <a:xfrm>
          <a:off x="11798300" y="5041405"/>
          <a:ext cx="762000" cy="2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47" name="n_1aveValue債務償還比率">
          <a:extLst>
            <a:ext uri="{FF2B5EF4-FFF2-40B4-BE49-F238E27FC236}">
              <a16:creationId xmlns:a16="http://schemas.microsoft.com/office/drawing/2014/main" xmlns="" id="{01708A4F-D86E-4C6A-8A25-BCCFB4138DF9}"/>
            </a:ext>
          </a:extLst>
        </xdr:cNvPr>
        <xdr:cNvSpPr txBox="1"/>
      </xdr:nvSpPr>
      <xdr:spPr>
        <a:xfrm>
          <a:off x="13836727" y="458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48" name="n_2aveValue債務償還比率">
          <a:extLst>
            <a:ext uri="{FF2B5EF4-FFF2-40B4-BE49-F238E27FC236}">
              <a16:creationId xmlns:a16="http://schemas.microsoft.com/office/drawing/2014/main" xmlns="" id="{B1C366E8-8FE1-4948-96A7-0BDA792C495F}"/>
            </a:ext>
          </a:extLst>
        </xdr:cNvPr>
        <xdr:cNvSpPr txBox="1"/>
      </xdr:nvSpPr>
      <xdr:spPr>
        <a:xfrm>
          <a:off x="13087427" y="481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49" name="n_3aveValue債務償還比率">
          <a:extLst>
            <a:ext uri="{FF2B5EF4-FFF2-40B4-BE49-F238E27FC236}">
              <a16:creationId xmlns:a16="http://schemas.microsoft.com/office/drawing/2014/main" xmlns="" id="{5572CBF3-68BA-494A-8C01-DB046B588617}"/>
            </a:ext>
          </a:extLst>
        </xdr:cNvPr>
        <xdr:cNvSpPr txBox="1"/>
      </xdr:nvSpPr>
      <xdr:spPr>
        <a:xfrm>
          <a:off x="12325427" y="49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15397</xdr:rowOff>
    </xdr:from>
    <xdr:ext cx="469744" cy="259045"/>
    <xdr:sp macro="" textlink="">
      <xdr:nvSpPr>
        <xdr:cNvPr id="150" name="n_4aveValue債務償還比率">
          <a:extLst>
            <a:ext uri="{FF2B5EF4-FFF2-40B4-BE49-F238E27FC236}">
              <a16:creationId xmlns:a16="http://schemas.microsoft.com/office/drawing/2014/main" xmlns="" id="{1FCB2AD6-A94D-4618-8E23-A305F1EBD573}"/>
            </a:ext>
          </a:extLst>
        </xdr:cNvPr>
        <xdr:cNvSpPr txBox="1"/>
      </xdr:nvSpPr>
      <xdr:spPr>
        <a:xfrm>
          <a:off x="11563427" y="515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94607</xdr:rowOff>
    </xdr:from>
    <xdr:ext cx="469744" cy="259045"/>
    <xdr:sp macro="" textlink="">
      <xdr:nvSpPr>
        <xdr:cNvPr id="151" name="n_1mainValue債務償還比率">
          <a:extLst>
            <a:ext uri="{FF2B5EF4-FFF2-40B4-BE49-F238E27FC236}">
              <a16:creationId xmlns:a16="http://schemas.microsoft.com/office/drawing/2014/main" xmlns="" id="{6BF83EA0-32A9-4FF8-9D40-A521C4D37CB1}"/>
            </a:ext>
          </a:extLst>
        </xdr:cNvPr>
        <xdr:cNvSpPr txBox="1"/>
      </xdr:nvSpPr>
      <xdr:spPr>
        <a:xfrm>
          <a:off x="13836727" y="54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51617</xdr:rowOff>
    </xdr:from>
    <xdr:ext cx="469744" cy="259045"/>
    <xdr:sp macro="" textlink="">
      <xdr:nvSpPr>
        <xdr:cNvPr id="152" name="n_2mainValue債務償還比率">
          <a:extLst>
            <a:ext uri="{FF2B5EF4-FFF2-40B4-BE49-F238E27FC236}">
              <a16:creationId xmlns:a16="http://schemas.microsoft.com/office/drawing/2014/main" xmlns="" id="{CAA6064F-4767-4BB9-8AF9-F9537250F4CB}"/>
            </a:ext>
          </a:extLst>
        </xdr:cNvPr>
        <xdr:cNvSpPr txBox="1"/>
      </xdr:nvSpPr>
      <xdr:spPr>
        <a:xfrm>
          <a:off x="13087427" y="553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145584</xdr:rowOff>
    </xdr:from>
    <xdr:ext cx="469744" cy="259045"/>
    <xdr:sp macro="" textlink="">
      <xdr:nvSpPr>
        <xdr:cNvPr id="153" name="n_3mainValue債務償還比率">
          <a:extLst>
            <a:ext uri="{FF2B5EF4-FFF2-40B4-BE49-F238E27FC236}">
              <a16:creationId xmlns:a16="http://schemas.microsoft.com/office/drawing/2014/main" xmlns="" id="{5CEED7A0-DE34-4A1F-BD81-0667E7E75B4F}"/>
            </a:ext>
          </a:extLst>
        </xdr:cNvPr>
        <xdr:cNvSpPr txBox="1"/>
      </xdr:nvSpPr>
      <xdr:spPr>
        <a:xfrm>
          <a:off x="12325427" y="528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136682</xdr:rowOff>
    </xdr:from>
    <xdr:ext cx="469744" cy="259045"/>
    <xdr:sp macro="" textlink="">
      <xdr:nvSpPr>
        <xdr:cNvPr id="154" name="n_4mainValue債務償還比率">
          <a:extLst>
            <a:ext uri="{FF2B5EF4-FFF2-40B4-BE49-F238E27FC236}">
              <a16:creationId xmlns:a16="http://schemas.microsoft.com/office/drawing/2014/main" xmlns="" id="{3ABE90E7-2C6E-456D-BCC5-E1F8BDEDC2CC}"/>
            </a:ext>
          </a:extLst>
        </xdr:cNvPr>
        <xdr:cNvSpPr txBox="1"/>
      </xdr:nvSpPr>
      <xdr:spPr>
        <a:xfrm>
          <a:off x="11563427" y="47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xmlns="" id="{E959E3FB-B5B5-4D17-A6FD-3462E2BB5B3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xmlns="" id="{F9FF3CBA-95D5-46AB-9B37-FB4E189CF7D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xmlns="" id="{0FC7F930-8DD1-4848-9830-EF000626A01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xmlns="" id="{D912433B-1C10-4EDF-B8E0-BC5CC0B745F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xmlns="" id="{056E446A-691A-4A91-B37A-36B17364E2D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xmlns="" id="{BCAF42D0-29DC-4329-95CF-5791AC0C109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61463C5-69BD-420A-932F-6A8AE219B9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37C446C-6A00-4AA8-9251-F55CA5B621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4E356E1-380C-4A64-974D-99C2C914CF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7A055B2-AEFA-4AAE-AD21-F3B4929A34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048BD97-BA8F-4B42-8D7F-C6F30F6481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BEC39F8-A694-4497-9C07-52835E8D11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FBEE141-6430-4711-8BF3-833F4441CB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38856C4-835D-404D-A9FB-D8358E470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71D9071-C0BD-4EF8-948C-7769E495B6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9FD4213-9CAB-4D24-BDF5-63140E67F1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8155333-106F-4A32-8052-C2FD7B9779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BD8531D-B454-4215-BF51-0D4917A8BD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B0F4AD7-93B8-45D7-AED9-3939E113CE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B540EA3-DB49-41E7-91E5-B1572EB072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C9EA65C-7533-4CF2-99A9-E5D5B6E180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F013C10-B7FA-484D-BCDA-3597DE76DC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3307D06-DA26-43FC-BEDD-2C3432BE87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6B02F22-5B9F-4A60-9D2A-4CF249A1CB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3C1100D-AF79-4BF8-B8F3-8D23A87350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45A4A79-33C8-4A9C-A214-39B3897B71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3223DF2-DA93-47E7-9F1E-0EC002E913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F2BED7-AAA1-4F5C-B071-CC58DFAE96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5E11C74-DE85-471E-975E-742D663001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2E54D6B-3C75-4829-8A87-3D1CAD16EF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F5C60AD-5BA8-4203-9129-B92D969803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6198B34-2F5D-4DA9-9184-94D4111472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96B1C9D-B027-4137-A637-F2CA82C4EC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3367DE2-600F-465B-824D-78D287F13C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F447514-1411-48A7-9249-0FE2682CE5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F1C722E-D736-492B-AF1B-9B16B8A1C2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CE81AB9-ACF7-4DE6-9B44-9EF7B09028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2C086CF-20D2-411D-8D00-743771602D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EDE47CB-316F-4112-943C-24235E04B8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550C72D-ACAD-4CBD-941C-323A137D97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07417F0-EA2F-4241-B91D-8789B7DF7F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D964D60-765D-4327-AE41-D9D0E3ECC0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332654B-BDAC-434C-9ABC-6A012773ED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644265E-6A8A-432D-B4CE-468208AEC0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44BE9B4-5BFC-48A0-BD09-F27CC1D578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3537015-F9F4-4AB9-8510-D58847EE67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746F112-D310-4EAA-B505-79DC060C1F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B484B72-7F27-4C37-A44F-6D8D2F6DC2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96861D16-9090-483A-8993-FE3C9CD8402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B8FA72C0-09C2-4354-9AD0-FD57D568789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69B57095-106E-45DF-BFA1-495BA206EA1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35998546-F09B-4E54-BC01-68947B7F9C7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88E6EE0-F8BC-432B-A8A3-20761294F12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DB91C98E-40F7-436A-8272-940811E2426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B62619DE-2ECD-400C-A341-CD8AEE3FCBE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3F64B59-9F4A-4AB5-8FB6-11D835B516B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12F6D23E-259C-4C68-9BFB-F7FC34E383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03465AE0-6827-4147-BA08-E6C9A258DAD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1D33A7DD-7259-42E1-8FA9-8E3D8B7BF1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xmlns="" id="{21A7807D-E257-44F5-86F0-C4DE134D11FA}"/>
            </a:ext>
          </a:extLst>
        </xdr:cNvPr>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38C62FC8-DFB6-4CDE-BEA5-D3FE2371C401}"/>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xmlns="" id="{8F905ED5-7C03-43C6-BA56-F0A56312AE4C}"/>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930E14F8-6F7F-4B35-962F-265F41A7D3D4}"/>
            </a:ext>
          </a:extLst>
        </xdr:cNvPr>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xmlns="" id="{7E4A9921-0281-4962-AEDA-1F0E332420E4}"/>
            </a:ext>
          </a:extLst>
        </xdr:cNvPr>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a:extLst>
            <a:ext uri="{FF2B5EF4-FFF2-40B4-BE49-F238E27FC236}">
              <a16:creationId xmlns:a16="http://schemas.microsoft.com/office/drawing/2014/main" xmlns="" id="{D511242D-A8B9-4D06-9D38-A8CAD7DAD95E}"/>
            </a:ext>
          </a:extLst>
        </xdr:cNvPr>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xmlns="" id="{93716228-0B17-4384-84D9-A60A6AE96634}"/>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xmlns="" id="{07E6DAD3-E42E-462D-B6BF-6107EE94C6FD}"/>
            </a:ext>
          </a:extLst>
        </xdr:cNvPr>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xmlns="" id="{5C54BD91-292B-4792-90CF-BF50DDD99623}"/>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xmlns="" id="{831CEEB7-380D-4BAE-B293-1119B2F09C08}"/>
            </a:ext>
          </a:extLst>
        </xdr:cNvPr>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xmlns="" id="{0F078719-FD15-48FD-B42C-E595AC474AC4}"/>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6F41B02-76B5-4A02-A726-5909EDE6DA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3A0DF5D-A0F2-4B7A-A8BA-ECA7B8359D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B65561D-1059-4275-8173-EFD8AB0357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C10278F-F936-441E-969C-48C7DB7CB9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C4D6996-D5F8-4D5B-B3AD-DF9478D4AA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xdr:rowOff>
    </xdr:from>
    <xdr:to>
      <xdr:col>24</xdr:col>
      <xdr:colOff>114300</xdr:colOff>
      <xdr:row>38</xdr:row>
      <xdr:rowOff>113284</xdr:rowOff>
    </xdr:to>
    <xdr:sp macro="" textlink="">
      <xdr:nvSpPr>
        <xdr:cNvPr id="71" name="楕円 70">
          <a:extLst>
            <a:ext uri="{FF2B5EF4-FFF2-40B4-BE49-F238E27FC236}">
              <a16:creationId xmlns:a16="http://schemas.microsoft.com/office/drawing/2014/main" xmlns="" id="{FF9CDF15-BBE2-451B-8700-AD2E04BF43F4}"/>
            </a:ext>
          </a:extLst>
        </xdr:cNvPr>
        <xdr:cNvSpPr/>
      </xdr:nvSpPr>
      <xdr:spPr>
        <a:xfrm>
          <a:off x="45847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161561</xdr:rowOff>
    </xdr:from>
    <xdr:ext cx="405111" cy="259045"/>
    <xdr:sp macro="" textlink="">
      <xdr:nvSpPr>
        <xdr:cNvPr id="72" name="【道路】&#10;有形固定資産減価償却率該当値テキスト">
          <a:extLst>
            <a:ext uri="{FF2B5EF4-FFF2-40B4-BE49-F238E27FC236}">
              <a16:creationId xmlns:a16="http://schemas.microsoft.com/office/drawing/2014/main" xmlns="" id="{F7C10431-EAE1-4624-B7FE-9A593A9D1F69}"/>
            </a:ext>
          </a:extLst>
        </xdr:cNvPr>
        <xdr:cNvSpPr txBox="1"/>
      </xdr:nvSpPr>
      <xdr:spPr>
        <a:xfrm>
          <a:off x="4673600"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134383</xdr:rowOff>
    </xdr:from>
    <xdr:ext cx="405111" cy="259045"/>
    <xdr:sp macro="" textlink="">
      <xdr:nvSpPr>
        <xdr:cNvPr id="73" name="n_1aveValue【道路】&#10;有形固定資産減価償却率">
          <a:extLst>
            <a:ext uri="{FF2B5EF4-FFF2-40B4-BE49-F238E27FC236}">
              <a16:creationId xmlns:a16="http://schemas.microsoft.com/office/drawing/2014/main" xmlns="" id="{B2D1789D-FD0D-4256-B3AE-37D69A2C0416}"/>
            </a:ext>
          </a:extLst>
        </xdr:cNvPr>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74" name="n_2aveValue【道路】&#10;有形固定資産減価償却率">
          <a:extLst>
            <a:ext uri="{FF2B5EF4-FFF2-40B4-BE49-F238E27FC236}">
              <a16:creationId xmlns:a16="http://schemas.microsoft.com/office/drawing/2014/main" xmlns="" id="{45378455-779D-46B6-B2C6-032B451C1040}"/>
            </a:ext>
          </a:extLst>
        </xdr:cNvPr>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75" name="n_3aveValue【道路】&#10;有形固定資産減価償却率">
          <a:extLst>
            <a:ext uri="{FF2B5EF4-FFF2-40B4-BE49-F238E27FC236}">
              <a16:creationId xmlns:a16="http://schemas.microsoft.com/office/drawing/2014/main" xmlns="" id="{1C20007F-9334-4EC8-879A-D937C255E797}"/>
            </a:ext>
          </a:extLst>
        </xdr:cNvPr>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76" name="n_4aveValue【道路】&#10;有形固定資産減価償却率">
          <a:extLst>
            <a:ext uri="{FF2B5EF4-FFF2-40B4-BE49-F238E27FC236}">
              <a16:creationId xmlns:a16="http://schemas.microsoft.com/office/drawing/2014/main" xmlns="" id="{D12036D6-B06A-49DC-8B72-434B7E609912}"/>
            </a:ext>
          </a:extLst>
        </xdr:cNvPr>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4294D970-357D-4BF4-9395-26F0E677A8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C54FF121-D589-4B5A-B25F-7A2D6A40D0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D73AE23D-27A2-4AB9-8DD0-0972DE00FB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406F2C78-2F61-41F2-8D1F-2B33FC4482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D38EA8B-18AA-4A99-969B-C0572CBFC8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FFF64DBB-E619-49A1-86B6-8FB6F5448C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5CFB5E94-9E22-449A-A047-110EBC90E6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BE573732-8146-4EF9-BA57-7278A3D2B2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A1094DFB-F15C-466B-9ECB-A858AFF9C6D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76AB8216-EB8F-4D40-8926-C2271064BA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xmlns="" id="{604A4BD4-C3C6-4381-B487-50612303C47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xmlns="" id="{5A09272F-58FB-45BC-94C9-88CCFFA3CC4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xmlns="" id="{1A263EBC-84FE-45CF-8104-ED7221757E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xmlns="" id="{9AF799F0-4B16-4F09-85A6-9F2367EEA46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xmlns="" id="{A031D225-56E8-48C7-B701-94F1231D984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xmlns="" id="{A119AFFA-1602-4D2E-B638-3F1BCDC1E56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xmlns="" id="{BBB12808-6A3F-4380-BADD-6FFD6D445E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xmlns="" id="{A99527EC-F71A-464A-89B1-24EC2EDBE55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xmlns="" id="{14ABE310-6D38-4093-A0FF-3EFFED5798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xmlns="" id="{7F248852-6528-4506-B8C0-AADC3BFA2CB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BF4811AC-5F46-4CD3-A275-48A8EA4931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xmlns="" id="{59B6943F-BBD1-4733-A429-A38C04CD85F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xmlns="" id="{3AA5BE9F-BF9F-4CAF-B508-36794E208E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00" name="直線コネクタ 99">
          <a:extLst>
            <a:ext uri="{FF2B5EF4-FFF2-40B4-BE49-F238E27FC236}">
              <a16:creationId xmlns:a16="http://schemas.microsoft.com/office/drawing/2014/main" xmlns="" id="{61D43B20-4BE8-4C6A-9530-F4E9309D95D5}"/>
            </a:ext>
          </a:extLst>
        </xdr:cNvPr>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01" name="【道路】&#10;一人当たり延長最小値テキスト">
          <a:extLst>
            <a:ext uri="{FF2B5EF4-FFF2-40B4-BE49-F238E27FC236}">
              <a16:creationId xmlns:a16="http://schemas.microsoft.com/office/drawing/2014/main" xmlns="" id="{637A6A33-69FB-4B4C-8325-7A860013B618}"/>
            </a:ext>
          </a:extLst>
        </xdr:cNvPr>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02" name="直線コネクタ 101">
          <a:extLst>
            <a:ext uri="{FF2B5EF4-FFF2-40B4-BE49-F238E27FC236}">
              <a16:creationId xmlns:a16="http://schemas.microsoft.com/office/drawing/2014/main" xmlns="" id="{D71AD92C-3C97-4900-A51D-E635CF779F8B}"/>
            </a:ext>
          </a:extLst>
        </xdr:cNvPr>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03" name="【道路】&#10;一人当たり延長最大値テキスト">
          <a:extLst>
            <a:ext uri="{FF2B5EF4-FFF2-40B4-BE49-F238E27FC236}">
              <a16:creationId xmlns:a16="http://schemas.microsoft.com/office/drawing/2014/main" xmlns="" id="{C3D95D67-C290-4D39-A622-8A6099ECA678}"/>
            </a:ext>
          </a:extLst>
        </xdr:cNvPr>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04" name="直線コネクタ 103">
          <a:extLst>
            <a:ext uri="{FF2B5EF4-FFF2-40B4-BE49-F238E27FC236}">
              <a16:creationId xmlns:a16="http://schemas.microsoft.com/office/drawing/2014/main" xmlns="" id="{0E72FE61-40D5-4BF6-8793-0D9779DBB9CC}"/>
            </a:ext>
          </a:extLst>
        </xdr:cNvPr>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05" name="【道路】&#10;一人当たり延長平均値テキスト">
          <a:extLst>
            <a:ext uri="{FF2B5EF4-FFF2-40B4-BE49-F238E27FC236}">
              <a16:creationId xmlns:a16="http://schemas.microsoft.com/office/drawing/2014/main" xmlns="" id="{8C3BADF4-C46D-49E6-92E0-64A5EF33CEFA}"/>
            </a:ext>
          </a:extLst>
        </xdr:cNvPr>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06" name="フローチャート: 判断 105">
          <a:extLst>
            <a:ext uri="{FF2B5EF4-FFF2-40B4-BE49-F238E27FC236}">
              <a16:creationId xmlns:a16="http://schemas.microsoft.com/office/drawing/2014/main" xmlns="" id="{A42D0139-5859-4327-89D9-2699A2B08403}"/>
            </a:ext>
          </a:extLst>
        </xdr:cNvPr>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07" name="フローチャート: 判断 106">
          <a:extLst>
            <a:ext uri="{FF2B5EF4-FFF2-40B4-BE49-F238E27FC236}">
              <a16:creationId xmlns:a16="http://schemas.microsoft.com/office/drawing/2014/main" xmlns="" id="{C55C5839-C4DD-4F24-AA43-44550751E1DA}"/>
            </a:ext>
          </a:extLst>
        </xdr:cNvPr>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08" name="フローチャート: 判断 107">
          <a:extLst>
            <a:ext uri="{FF2B5EF4-FFF2-40B4-BE49-F238E27FC236}">
              <a16:creationId xmlns:a16="http://schemas.microsoft.com/office/drawing/2014/main" xmlns="" id="{93282056-DFB7-4BCE-B803-0531F3A4902C}"/>
            </a:ext>
          </a:extLst>
        </xdr:cNvPr>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09" name="フローチャート: 判断 108">
          <a:extLst>
            <a:ext uri="{FF2B5EF4-FFF2-40B4-BE49-F238E27FC236}">
              <a16:creationId xmlns:a16="http://schemas.microsoft.com/office/drawing/2014/main" xmlns="" id="{F6EB18EB-2A72-4F6B-A958-2121B2CCF138}"/>
            </a:ext>
          </a:extLst>
        </xdr:cNvPr>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10" name="フローチャート: 判断 109">
          <a:extLst>
            <a:ext uri="{FF2B5EF4-FFF2-40B4-BE49-F238E27FC236}">
              <a16:creationId xmlns:a16="http://schemas.microsoft.com/office/drawing/2014/main" xmlns="" id="{E1878A5E-815F-429E-A751-B3D681237884}"/>
            </a:ext>
          </a:extLst>
        </xdr:cNvPr>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44439484-57C1-4F04-ABA4-8CE4BD0ECB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39B92870-B6CC-4E27-A492-19E71863EA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ACAA08B-48CB-4F27-90F1-E8D3A3941B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CA0F8826-A3D8-4CF6-A373-71D2D78024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B935B5C9-DEFA-4EC3-B896-E4E49C0BDA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115233</xdr:rowOff>
    </xdr:from>
    <xdr:to>
      <xdr:col>55</xdr:col>
      <xdr:colOff>50800</xdr:colOff>
      <xdr:row>40</xdr:row>
      <xdr:rowOff>45383</xdr:rowOff>
    </xdr:to>
    <xdr:sp macro="" textlink="">
      <xdr:nvSpPr>
        <xdr:cNvPr id="116" name="楕円 115">
          <a:extLst>
            <a:ext uri="{FF2B5EF4-FFF2-40B4-BE49-F238E27FC236}">
              <a16:creationId xmlns:a16="http://schemas.microsoft.com/office/drawing/2014/main" xmlns="" id="{C3B770DA-812C-4182-ACDA-48B2D167610A}"/>
            </a:ext>
          </a:extLst>
        </xdr:cNvPr>
        <xdr:cNvSpPr/>
      </xdr:nvSpPr>
      <xdr:spPr>
        <a:xfrm>
          <a:off x="10426700" y="6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93660</xdr:rowOff>
    </xdr:from>
    <xdr:ext cx="534377" cy="259045"/>
    <xdr:sp macro="" textlink="">
      <xdr:nvSpPr>
        <xdr:cNvPr id="117" name="【道路】&#10;一人当たり延長該当値テキスト">
          <a:extLst>
            <a:ext uri="{FF2B5EF4-FFF2-40B4-BE49-F238E27FC236}">
              <a16:creationId xmlns:a16="http://schemas.microsoft.com/office/drawing/2014/main" xmlns="" id="{0DC6D686-6884-4C23-A910-BC0839BA05DD}"/>
            </a:ext>
          </a:extLst>
        </xdr:cNvPr>
        <xdr:cNvSpPr txBox="1"/>
      </xdr:nvSpPr>
      <xdr:spPr>
        <a:xfrm>
          <a:off x="10515600" y="67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155894</xdr:rowOff>
    </xdr:from>
    <xdr:ext cx="534377" cy="259045"/>
    <xdr:sp macro="" textlink="">
      <xdr:nvSpPr>
        <xdr:cNvPr id="118" name="n_1aveValue【道路】&#10;一人当たり延長">
          <a:extLst>
            <a:ext uri="{FF2B5EF4-FFF2-40B4-BE49-F238E27FC236}">
              <a16:creationId xmlns:a16="http://schemas.microsoft.com/office/drawing/2014/main" xmlns="" id="{D967CCA1-BC04-472B-A371-FBA2114F1B5C}"/>
            </a:ext>
          </a:extLst>
        </xdr:cNvPr>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19" name="n_2aveValue【道路】&#10;一人当たり延長">
          <a:extLst>
            <a:ext uri="{FF2B5EF4-FFF2-40B4-BE49-F238E27FC236}">
              <a16:creationId xmlns:a16="http://schemas.microsoft.com/office/drawing/2014/main" xmlns="" id="{965B8D95-D908-4670-AE32-B8DC70EABD57}"/>
            </a:ext>
          </a:extLst>
        </xdr:cNvPr>
        <xdr:cNvSpPr txBox="1"/>
      </xdr:nvSpPr>
      <xdr:spPr>
        <a:xfrm>
          <a:off x="8483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38820</xdr:rowOff>
    </xdr:from>
    <xdr:ext cx="534377" cy="259045"/>
    <xdr:sp macro="" textlink="">
      <xdr:nvSpPr>
        <xdr:cNvPr id="120" name="n_3aveValue【道路】&#10;一人当たり延長">
          <a:extLst>
            <a:ext uri="{FF2B5EF4-FFF2-40B4-BE49-F238E27FC236}">
              <a16:creationId xmlns:a16="http://schemas.microsoft.com/office/drawing/2014/main" xmlns="" id="{E54CC12D-F08D-4738-A05B-86D75CBD190E}"/>
            </a:ext>
          </a:extLst>
        </xdr:cNvPr>
        <xdr:cNvSpPr txBox="1"/>
      </xdr:nvSpPr>
      <xdr:spPr>
        <a:xfrm>
          <a:off x="7594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45693</xdr:rowOff>
    </xdr:from>
    <xdr:ext cx="534377" cy="259045"/>
    <xdr:sp macro="" textlink="">
      <xdr:nvSpPr>
        <xdr:cNvPr id="121" name="n_4aveValue【道路】&#10;一人当たり延長">
          <a:extLst>
            <a:ext uri="{FF2B5EF4-FFF2-40B4-BE49-F238E27FC236}">
              <a16:creationId xmlns:a16="http://schemas.microsoft.com/office/drawing/2014/main" xmlns="" id="{5C7845E7-A1C7-4C91-B264-4297BDC0DD3A}"/>
            </a:ext>
          </a:extLst>
        </xdr:cNvPr>
        <xdr:cNvSpPr txBox="1"/>
      </xdr:nvSpPr>
      <xdr:spPr>
        <a:xfrm>
          <a:off x="6705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xmlns="" id="{8DC8D679-EB84-409A-903E-62FF7779FE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xmlns="" id="{15CA6A90-FEFA-4AFF-98EE-0C32B94F9C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xmlns="" id="{C86A36B4-BA08-4B18-8831-48ECE278E4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xmlns="" id="{20C1E8F0-5CD6-4B1E-8494-4976891677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xmlns="" id="{452CD91A-99DE-458A-9CCC-2C829465EC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xmlns="" id="{BDD3958C-D65F-4998-A3B7-439D8398FF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xmlns="" id="{F712EA20-A7F7-4849-9F07-430BBCE5B7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xmlns="" id="{08275DC6-EC21-4068-A220-9B00E4CA95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xmlns="" id="{71DC5216-D69F-4793-95B8-8408663E30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xmlns="" id="{F74D69AE-B29E-483E-BF39-BBE9F08F8A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a:extLst>
            <a:ext uri="{FF2B5EF4-FFF2-40B4-BE49-F238E27FC236}">
              <a16:creationId xmlns:a16="http://schemas.microsoft.com/office/drawing/2014/main" xmlns="" id="{0DACE526-ECCC-4703-A69A-014BA12AC0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xmlns="" id="{A5937DED-07D4-4FA9-BF6B-3BC97E9F30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a:extLst>
            <a:ext uri="{FF2B5EF4-FFF2-40B4-BE49-F238E27FC236}">
              <a16:creationId xmlns:a16="http://schemas.microsoft.com/office/drawing/2014/main" xmlns="" id="{AC120407-6B46-4695-B761-447503102C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xmlns="" id="{176790C0-FB95-487E-AE2D-41759BBA994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xmlns="" id="{1982612C-C3DE-436E-A442-1FD5B33242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xmlns="" id="{1B04FD96-6573-41E8-BCD4-DC56771C33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xmlns="" id="{5D7A4E7D-694E-4A25-9BA6-C3FC999B20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xmlns="" id="{C6506A6F-CF73-40A6-93C7-DBBC727AD9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xmlns="" id="{7DB048B5-CA3C-4040-A66D-C7DE27857C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xmlns="" id="{A281AD51-4858-4007-9672-C2D6362BD4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xmlns="" id="{FB9CA63B-F73C-42A7-8C0E-E4F74DA921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xmlns="" id="{0A790D7E-65B1-4E2D-A400-B55D1B89788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a:extLst>
            <a:ext uri="{FF2B5EF4-FFF2-40B4-BE49-F238E27FC236}">
              <a16:creationId xmlns:a16="http://schemas.microsoft.com/office/drawing/2014/main" xmlns="" id="{3A921970-B283-4C3E-B94A-DEE2FD36150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xmlns="" id="{20D7445A-7FE3-41C7-A464-4808EF71B0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xmlns="" id="{BCA63ED5-34B4-4304-A4D6-D0EEFB4105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47" name="直線コネクタ 146">
          <a:extLst>
            <a:ext uri="{FF2B5EF4-FFF2-40B4-BE49-F238E27FC236}">
              <a16:creationId xmlns:a16="http://schemas.microsoft.com/office/drawing/2014/main" xmlns="" id="{1082B458-4F8F-4937-8202-7AFAB45B7C6A}"/>
            </a:ext>
          </a:extLst>
        </xdr:cNvPr>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xmlns="" id="{1C26835E-8D8F-44B0-908F-CC7E9FA61D85}"/>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49" name="直線コネクタ 148">
          <a:extLst>
            <a:ext uri="{FF2B5EF4-FFF2-40B4-BE49-F238E27FC236}">
              <a16:creationId xmlns:a16="http://schemas.microsoft.com/office/drawing/2014/main" xmlns="" id="{98F7D8CA-7D24-49A9-AE87-8B4FB191DD98}"/>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50" name="【橋りょう・トンネル】&#10;有形固定資産減価償却率最大値テキスト">
          <a:extLst>
            <a:ext uri="{FF2B5EF4-FFF2-40B4-BE49-F238E27FC236}">
              <a16:creationId xmlns:a16="http://schemas.microsoft.com/office/drawing/2014/main" xmlns="" id="{80016FC8-C1BE-4B6A-B0A8-4F64240A69E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1" name="直線コネクタ 150">
          <a:extLst>
            <a:ext uri="{FF2B5EF4-FFF2-40B4-BE49-F238E27FC236}">
              <a16:creationId xmlns:a16="http://schemas.microsoft.com/office/drawing/2014/main" xmlns="" id="{AE4194CA-F8E4-4025-A7BD-F0201EA698F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xmlns="" id="{ECBBD82E-3912-43EE-8F7F-4CEC7CB9EA91}"/>
            </a:ext>
          </a:extLst>
        </xdr:cNvPr>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53" name="フローチャート: 判断 152">
          <a:extLst>
            <a:ext uri="{FF2B5EF4-FFF2-40B4-BE49-F238E27FC236}">
              <a16:creationId xmlns:a16="http://schemas.microsoft.com/office/drawing/2014/main" xmlns="" id="{80D6AAE8-2387-4878-BE10-F8F4A259D6D7}"/>
            </a:ext>
          </a:extLst>
        </xdr:cNvPr>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54" name="フローチャート: 判断 153">
          <a:extLst>
            <a:ext uri="{FF2B5EF4-FFF2-40B4-BE49-F238E27FC236}">
              <a16:creationId xmlns:a16="http://schemas.microsoft.com/office/drawing/2014/main" xmlns="" id="{9BAC524A-6057-4D60-93D8-089FF78AA43F}"/>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55" name="フローチャート: 判断 154">
          <a:extLst>
            <a:ext uri="{FF2B5EF4-FFF2-40B4-BE49-F238E27FC236}">
              <a16:creationId xmlns:a16="http://schemas.microsoft.com/office/drawing/2014/main" xmlns="" id="{D1284D9F-B6E6-4F1C-B308-58388BD6AB48}"/>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56" name="フローチャート: 判断 155">
          <a:extLst>
            <a:ext uri="{FF2B5EF4-FFF2-40B4-BE49-F238E27FC236}">
              <a16:creationId xmlns:a16="http://schemas.microsoft.com/office/drawing/2014/main" xmlns="" id="{7549B679-4BB9-4B6D-AAE2-2348C2FCA216}"/>
            </a:ext>
          </a:extLst>
        </xdr:cNvPr>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57" name="フローチャート: 判断 156">
          <a:extLst>
            <a:ext uri="{FF2B5EF4-FFF2-40B4-BE49-F238E27FC236}">
              <a16:creationId xmlns:a16="http://schemas.microsoft.com/office/drawing/2014/main" xmlns="" id="{52EF4D0B-12C3-452E-BD59-63FB75E11081}"/>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89102A93-E6A8-4FF1-B41B-A9EF60AC00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C779A283-2D63-4F88-BFAB-1944A055E2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792FD6A0-A39B-488E-BC6C-B3B488EB19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5A9266C5-822D-457B-B1DA-5315FCB4B8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6892FC6C-4E87-4CAD-AB75-C2E1014F32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63" name="楕円 162">
          <a:extLst>
            <a:ext uri="{FF2B5EF4-FFF2-40B4-BE49-F238E27FC236}">
              <a16:creationId xmlns:a16="http://schemas.microsoft.com/office/drawing/2014/main" xmlns="" id="{0CEDCADE-57CF-4D50-9E38-95EBCD1DC898}"/>
            </a:ext>
          </a:extLst>
        </xdr:cNvPr>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64" name="【橋りょう・トンネル】&#10;有形固定資産減価償却率該当値テキスト">
          <a:extLst>
            <a:ext uri="{FF2B5EF4-FFF2-40B4-BE49-F238E27FC236}">
              <a16:creationId xmlns:a16="http://schemas.microsoft.com/office/drawing/2014/main" xmlns="" id="{F04B479E-F50D-4981-9FE4-7499E58E3EC1}"/>
            </a:ext>
          </a:extLst>
        </xdr:cNvPr>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44467</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xmlns="" id="{27658659-E0F6-4B2C-AA55-3BC3C7F09045}"/>
            </a:ext>
          </a:extLst>
        </xdr:cNvPr>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xmlns="" id="{09C654A4-4E86-405F-AD9F-955F76FDE857}"/>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67" name="n_3aveValue【橋りょう・トンネル】&#10;有形固定資産減価償却率">
          <a:extLst>
            <a:ext uri="{FF2B5EF4-FFF2-40B4-BE49-F238E27FC236}">
              <a16:creationId xmlns:a16="http://schemas.microsoft.com/office/drawing/2014/main" xmlns="" id="{FD352F28-2E45-4E05-A791-F8DEE187C79E}"/>
            </a:ext>
          </a:extLst>
        </xdr:cNvPr>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168" name="n_4aveValue【橋りょう・トンネル】&#10;有形固定資産減価償却率">
          <a:extLst>
            <a:ext uri="{FF2B5EF4-FFF2-40B4-BE49-F238E27FC236}">
              <a16:creationId xmlns:a16="http://schemas.microsoft.com/office/drawing/2014/main" xmlns="" id="{C6F363C3-F98F-4D40-A86D-5D35F09CCED1}"/>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xmlns="" id="{DB1ED816-FEE1-47EA-AE03-86601E6F71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xmlns="" id="{D2986532-FA65-4E42-8835-E99FAFF241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xmlns="" id="{8F3E96C2-536D-4FC4-917A-4EBC8494EB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xmlns="" id="{DCE45DF8-06AE-4B81-BD62-5F613C30C3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xmlns="" id="{E82051A0-844C-4384-8DD1-475864BB94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xmlns="" id="{CB7D4CDD-C28E-4B7E-8BD2-B50CCC5673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xmlns="" id="{F0A1C575-B887-49F7-BF88-A13463E3B8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xmlns="" id="{176629B1-3DBE-4EAF-8425-2B1CBD8825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xmlns="" id="{36361C90-0F38-4DC0-B9B8-6472F33826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xmlns="" id="{F770EFE1-E144-4CAE-B141-3275BEFA50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a:extLst>
            <a:ext uri="{FF2B5EF4-FFF2-40B4-BE49-F238E27FC236}">
              <a16:creationId xmlns:a16="http://schemas.microsoft.com/office/drawing/2014/main" xmlns="" id="{B309FFC2-7BA1-45BB-8DAA-836CB62BAA2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0" name="テキスト ボックス 179">
          <a:extLst>
            <a:ext uri="{FF2B5EF4-FFF2-40B4-BE49-F238E27FC236}">
              <a16:creationId xmlns:a16="http://schemas.microsoft.com/office/drawing/2014/main" xmlns="" id="{0B11DE34-4C6B-47CC-ABE4-6215A2012CA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a:extLst>
            <a:ext uri="{FF2B5EF4-FFF2-40B4-BE49-F238E27FC236}">
              <a16:creationId xmlns:a16="http://schemas.microsoft.com/office/drawing/2014/main" xmlns="" id="{E1BBB16E-F81F-4EA6-AC39-620CCBCDAFB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2" name="テキスト ボックス 181">
          <a:extLst>
            <a:ext uri="{FF2B5EF4-FFF2-40B4-BE49-F238E27FC236}">
              <a16:creationId xmlns:a16="http://schemas.microsoft.com/office/drawing/2014/main" xmlns="" id="{3559E085-FFB6-48A0-BDFD-5343DA31B14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a:extLst>
            <a:ext uri="{FF2B5EF4-FFF2-40B4-BE49-F238E27FC236}">
              <a16:creationId xmlns:a16="http://schemas.microsoft.com/office/drawing/2014/main" xmlns="" id="{CCB7D533-5252-48A6-9715-297AB347329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4" name="テキスト ボックス 183">
          <a:extLst>
            <a:ext uri="{FF2B5EF4-FFF2-40B4-BE49-F238E27FC236}">
              <a16:creationId xmlns:a16="http://schemas.microsoft.com/office/drawing/2014/main" xmlns="" id="{2FF1B0F4-84DC-4654-9665-0F62DA84B191}"/>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a:extLst>
            <a:ext uri="{FF2B5EF4-FFF2-40B4-BE49-F238E27FC236}">
              <a16:creationId xmlns:a16="http://schemas.microsoft.com/office/drawing/2014/main" xmlns="" id="{69D567A4-9A1C-4181-811B-1967427F474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6" name="テキスト ボックス 185">
          <a:extLst>
            <a:ext uri="{FF2B5EF4-FFF2-40B4-BE49-F238E27FC236}">
              <a16:creationId xmlns:a16="http://schemas.microsoft.com/office/drawing/2014/main" xmlns="" id="{68B98FCF-80D3-42B3-B9A6-D889C5ECCF2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a:extLst>
            <a:ext uri="{FF2B5EF4-FFF2-40B4-BE49-F238E27FC236}">
              <a16:creationId xmlns:a16="http://schemas.microsoft.com/office/drawing/2014/main" xmlns="" id="{13AADBAB-66CB-4614-A23B-2C189EE941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8" name="テキスト ボックス 187">
          <a:extLst>
            <a:ext uri="{FF2B5EF4-FFF2-40B4-BE49-F238E27FC236}">
              <a16:creationId xmlns:a16="http://schemas.microsoft.com/office/drawing/2014/main" xmlns="" id="{D5B4F2AE-FC98-493B-A981-9E6ED5BFC97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a:extLst>
            <a:ext uri="{FF2B5EF4-FFF2-40B4-BE49-F238E27FC236}">
              <a16:creationId xmlns:a16="http://schemas.microsoft.com/office/drawing/2014/main" xmlns="" id="{907E8317-50FC-4720-9340-86D036A0A4D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90" name="テキスト ボックス 189">
          <a:extLst>
            <a:ext uri="{FF2B5EF4-FFF2-40B4-BE49-F238E27FC236}">
              <a16:creationId xmlns:a16="http://schemas.microsoft.com/office/drawing/2014/main" xmlns="" id="{77AA79E6-8838-443E-A901-1D46C6E15174}"/>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xmlns="" id="{7B3C2172-0B31-448D-AD05-D9D9AB6762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2" name="テキスト ボックス 191">
          <a:extLst>
            <a:ext uri="{FF2B5EF4-FFF2-40B4-BE49-F238E27FC236}">
              <a16:creationId xmlns:a16="http://schemas.microsoft.com/office/drawing/2014/main" xmlns="" id="{376FAFDE-9E6D-4A4A-8915-47943B46A7E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a:extLst>
            <a:ext uri="{FF2B5EF4-FFF2-40B4-BE49-F238E27FC236}">
              <a16:creationId xmlns:a16="http://schemas.microsoft.com/office/drawing/2014/main" xmlns="" id="{99069E5F-6C20-4386-8251-1C4829D7BF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194" name="直線コネクタ 193">
          <a:extLst>
            <a:ext uri="{FF2B5EF4-FFF2-40B4-BE49-F238E27FC236}">
              <a16:creationId xmlns:a16="http://schemas.microsoft.com/office/drawing/2014/main" xmlns="" id="{6DC90F77-27CD-485A-BE24-8DF0E7EA24B3}"/>
            </a:ext>
          </a:extLst>
        </xdr:cNvPr>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195" name="【橋りょう・トンネル】&#10;一人当たり有形固定資産（償却資産）額最小値テキスト">
          <a:extLst>
            <a:ext uri="{FF2B5EF4-FFF2-40B4-BE49-F238E27FC236}">
              <a16:creationId xmlns:a16="http://schemas.microsoft.com/office/drawing/2014/main" xmlns="" id="{D5FD0D3A-0551-49C2-86F8-2AA97DB2F4FF}"/>
            </a:ext>
          </a:extLst>
        </xdr:cNvPr>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196" name="直線コネクタ 195">
          <a:extLst>
            <a:ext uri="{FF2B5EF4-FFF2-40B4-BE49-F238E27FC236}">
              <a16:creationId xmlns:a16="http://schemas.microsoft.com/office/drawing/2014/main" xmlns="" id="{C9A5277C-369E-42FE-A23C-997288A76C7D}"/>
            </a:ext>
          </a:extLst>
        </xdr:cNvPr>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197" name="【橋りょう・トンネル】&#10;一人当たり有形固定資産（償却資産）額最大値テキスト">
          <a:extLst>
            <a:ext uri="{FF2B5EF4-FFF2-40B4-BE49-F238E27FC236}">
              <a16:creationId xmlns:a16="http://schemas.microsoft.com/office/drawing/2014/main" xmlns="" id="{5FC57CD0-2F40-4A83-B677-2FF2036AC71E}"/>
            </a:ext>
          </a:extLst>
        </xdr:cNvPr>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198" name="直線コネクタ 197">
          <a:extLst>
            <a:ext uri="{FF2B5EF4-FFF2-40B4-BE49-F238E27FC236}">
              <a16:creationId xmlns:a16="http://schemas.microsoft.com/office/drawing/2014/main" xmlns="" id="{2951A32F-4988-45A7-9D1D-65FB82D07E99}"/>
            </a:ext>
          </a:extLst>
        </xdr:cNvPr>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199" name="【橋りょう・トンネル】&#10;一人当たり有形固定資産（償却資産）額平均値テキスト">
          <a:extLst>
            <a:ext uri="{FF2B5EF4-FFF2-40B4-BE49-F238E27FC236}">
              <a16:creationId xmlns:a16="http://schemas.microsoft.com/office/drawing/2014/main" xmlns="" id="{69B72D12-839B-491F-8EBD-14456405AC0A}"/>
            </a:ext>
          </a:extLst>
        </xdr:cNvPr>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00" name="フローチャート: 判断 199">
          <a:extLst>
            <a:ext uri="{FF2B5EF4-FFF2-40B4-BE49-F238E27FC236}">
              <a16:creationId xmlns:a16="http://schemas.microsoft.com/office/drawing/2014/main" xmlns="" id="{468E893C-50A2-4EB5-9A1C-9428370EBA41}"/>
            </a:ext>
          </a:extLst>
        </xdr:cNvPr>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01" name="フローチャート: 判断 200">
          <a:extLst>
            <a:ext uri="{FF2B5EF4-FFF2-40B4-BE49-F238E27FC236}">
              <a16:creationId xmlns:a16="http://schemas.microsoft.com/office/drawing/2014/main" xmlns="" id="{BD0E11CB-C5CF-47FE-8FFB-1D0A2C50C155}"/>
            </a:ext>
          </a:extLst>
        </xdr:cNvPr>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02" name="フローチャート: 判断 201">
          <a:extLst>
            <a:ext uri="{FF2B5EF4-FFF2-40B4-BE49-F238E27FC236}">
              <a16:creationId xmlns:a16="http://schemas.microsoft.com/office/drawing/2014/main" xmlns="" id="{11E88566-4975-41CE-92FA-6367379D7C03}"/>
            </a:ext>
          </a:extLst>
        </xdr:cNvPr>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03" name="フローチャート: 判断 202">
          <a:extLst>
            <a:ext uri="{FF2B5EF4-FFF2-40B4-BE49-F238E27FC236}">
              <a16:creationId xmlns:a16="http://schemas.microsoft.com/office/drawing/2014/main" xmlns="" id="{F3F93FA8-2E30-40FC-A415-2061E1ECC85D}"/>
            </a:ext>
          </a:extLst>
        </xdr:cNvPr>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04" name="フローチャート: 判断 203">
          <a:extLst>
            <a:ext uri="{FF2B5EF4-FFF2-40B4-BE49-F238E27FC236}">
              <a16:creationId xmlns:a16="http://schemas.microsoft.com/office/drawing/2014/main" xmlns="" id="{A3C2C04C-A244-4FEA-B7AE-D441DB8AA1A2}"/>
            </a:ext>
          </a:extLst>
        </xdr:cNvPr>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xmlns="" id="{E45C396A-478A-417E-B530-FB20147CF2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xmlns="" id="{56916E02-624C-4D45-8C23-03750CDE1C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xmlns="" id="{9A58C661-FB0E-455E-A5EF-1997F151A9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xmlns="" id="{DE40B2EB-D06C-420E-8B58-57C6B4EEE9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xmlns="" id="{B4333FA0-78CA-4C5F-B6C5-7CE51DFAC1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49306</xdr:rowOff>
    </xdr:from>
    <xdr:to>
      <xdr:col>55</xdr:col>
      <xdr:colOff>50800</xdr:colOff>
      <xdr:row>63</xdr:row>
      <xdr:rowOff>150906</xdr:rowOff>
    </xdr:to>
    <xdr:sp macro="" textlink="">
      <xdr:nvSpPr>
        <xdr:cNvPr id="210" name="楕円 209">
          <a:extLst>
            <a:ext uri="{FF2B5EF4-FFF2-40B4-BE49-F238E27FC236}">
              <a16:creationId xmlns:a16="http://schemas.microsoft.com/office/drawing/2014/main" xmlns="" id="{F74E439A-0FCE-4D2A-9A79-B9EC63F5500E}"/>
            </a:ext>
          </a:extLst>
        </xdr:cNvPr>
        <xdr:cNvSpPr/>
      </xdr:nvSpPr>
      <xdr:spPr>
        <a:xfrm>
          <a:off x="10426700" y="108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27733</xdr:rowOff>
    </xdr:from>
    <xdr:ext cx="690189" cy="259045"/>
    <xdr:sp macro="" textlink="">
      <xdr:nvSpPr>
        <xdr:cNvPr id="211" name="【橋りょう・トンネル】&#10;一人当たり有形固定資産（償却資産）額該当値テキスト">
          <a:extLst>
            <a:ext uri="{FF2B5EF4-FFF2-40B4-BE49-F238E27FC236}">
              <a16:creationId xmlns:a16="http://schemas.microsoft.com/office/drawing/2014/main" xmlns="" id="{B32DC770-A870-42F8-A356-820DBD16BC4F}"/>
            </a:ext>
          </a:extLst>
        </xdr:cNvPr>
        <xdr:cNvSpPr txBox="1"/>
      </xdr:nvSpPr>
      <xdr:spPr>
        <a:xfrm>
          <a:off x="10515600" y="10829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162970</xdr:rowOff>
    </xdr:from>
    <xdr:ext cx="690189" cy="259045"/>
    <xdr:sp macro="" textlink="">
      <xdr:nvSpPr>
        <xdr:cNvPr id="212" name="n_1aveValue【橋りょう・トンネル】&#10;一人当たり有形固定資産（償却資産）額">
          <a:extLst>
            <a:ext uri="{FF2B5EF4-FFF2-40B4-BE49-F238E27FC236}">
              <a16:creationId xmlns:a16="http://schemas.microsoft.com/office/drawing/2014/main" xmlns="" id="{7D087118-D706-4113-9B71-BE11DFE25393}"/>
            </a:ext>
          </a:extLst>
        </xdr:cNvPr>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13" name="n_2aveValue【橋りょう・トンネル】&#10;一人当たり有形固定資産（償却資産）額">
          <a:extLst>
            <a:ext uri="{FF2B5EF4-FFF2-40B4-BE49-F238E27FC236}">
              <a16:creationId xmlns:a16="http://schemas.microsoft.com/office/drawing/2014/main" xmlns="" id="{DEDBD84D-AAF7-4770-B0B5-9EC9A0BA77A3}"/>
            </a:ext>
          </a:extLst>
        </xdr:cNvPr>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14" name="n_3aveValue【橋りょう・トンネル】&#10;一人当たり有形固定資産（償却資産）額">
          <a:extLst>
            <a:ext uri="{FF2B5EF4-FFF2-40B4-BE49-F238E27FC236}">
              <a16:creationId xmlns:a16="http://schemas.microsoft.com/office/drawing/2014/main" xmlns="" id="{885BF428-FF5F-447B-ABC2-514DF6E1DA58}"/>
            </a:ext>
          </a:extLst>
        </xdr:cNvPr>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15" name="n_4aveValue【橋りょう・トンネル】&#10;一人当たり有形固定資産（償却資産）額">
          <a:extLst>
            <a:ext uri="{FF2B5EF4-FFF2-40B4-BE49-F238E27FC236}">
              <a16:creationId xmlns:a16="http://schemas.microsoft.com/office/drawing/2014/main" xmlns="" id="{5E4B573C-3539-4AF4-8FD8-3BB8427C7194}"/>
            </a:ext>
          </a:extLst>
        </xdr:cNvPr>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xmlns="" id="{4D54B09F-0349-4BDD-BDFB-885FABA0D7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xmlns="" id="{A0DCBEEA-3606-4356-AF4B-8F14491B40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xmlns="" id="{11428D04-2A65-4D16-A0C1-717278C92B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xmlns="" id="{0245E56D-9F57-4422-A53D-65BAB052C3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xmlns="" id="{826AC4C8-9EB8-47B8-AD32-D28D0DE7B5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xmlns="" id="{9A1E4967-FE7A-4147-8070-C2576CF178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xmlns="" id="{2665DB05-683C-4322-A5D4-D3A4FB638F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xmlns="" id="{498DC791-4DC1-40E8-9FC3-B3E01B1E44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xmlns="" id="{F07BEBB1-3A2D-4E5C-B546-5CC88B838C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xmlns="" id="{4FC55170-8564-4179-A8E7-878485B4D6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xmlns="" id="{3F85050B-A31D-4797-AD4E-5A079F56CA5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a:extLst>
            <a:ext uri="{FF2B5EF4-FFF2-40B4-BE49-F238E27FC236}">
              <a16:creationId xmlns:a16="http://schemas.microsoft.com/office/drawing/2014/main" xmlns="" id="{911AE412-A685-4126-80B7-9599769765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xmlns="" id="{96E551F2-21D8-4409-9012-60428A98B3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a:extLst>
            <a:ext uri="{FF2B5EF4-FFF2-40B4-BE49-F238E27FC236}">
              <a16:creationId xmlns:a16="http://schemas.microsoft.com/office/drawing/2014/main" xmlns="" id="{B933BD75-2551-464F-9589-3D50835AF7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a:extLst>
            <a:ext uri="{FF2B5EF4-FFF2-40B4-BE49-F238E27FC236}">
              <a16:creationId xmlns:a16="http://schemas.microsoft.com/office/drawing/2014/main" xmlns="" id="{F7CFD061-8F00-4994-95D4-6F8D531E1D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a:extLst>
            <a:ext uri="{FF2B5EF4-FFF2-40B4-BE49-F238E27FC236}">
              <a16:creationId xmlns:a16="http://schemas.microsoft.com/office/drawing/2014/main" xmlns="" id="{072C8F5E-3DF3-4676-9054-43CB22FA92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a:extLst>
            <a:ext uri="{FF2B5EF4-FFF2-40B4-BE49-F238E27FC236}">
              <a16:creationId xmlns:a16="http://schemas.microsoft.com/office/drawing/2014/main" xmlns="" id="{87A0C228-669A-4014-B107-FF0B492406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a:extLst>
            <a:ext uri="{FF2B5EF4-FFF2-40B4-BE49-F238E27FC236}">
              <a16:creationId xmlns:a16="http://schemas.microsoft.com/office/drawing/2014/main" xmlns="" id="{0D79F9DD-E7B1-4D70-B0C5-8DAD889C86B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a:extLst>
            <a:ext uri="{FF2B5EF4-FFF2-40B4-BE49-F238E27FC236}">
              <a16:creationId xmlns:a16="http://schemas.microsoft.com/office/drawing/2014/main" xmlns="" id="{5A67ECA0-E1D2-4F70-9B0A-A7209BDC3EA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a:extLst>
            <a:ext uri="{FF2B5EF4-FFF2-40B4-BE49-F238E27FC236}">
              <a16:creationId xmlns:a16="http://schemas.microsoft.com/office/drawing/2014/main" xmlns="" id="{2BC63A93-E65E-4B3A-9992-E34A9FED228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6" name="テキスト ボックス 235">
          <a:extLst>
            <a:ext uri="{FF2B5EF4-FFF2-40B4-BE49-F238E27FC236}">
              <a16:creationId xmlns:a16="http://schemas.microsoft.com/office/drawing/2014/main" xmlns="" id="{2C5A7921-0E2C-4779-AA42-2821273034E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xmlns="" id="{76215631-12D8-45FF-82D5-ECA0B7EB13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8" name="テキスト ボックス 237">
          <a:extLst>
            <a:ext uri="{FF2B5EF4-FFF2-40B4-BE49-F238E27FC236}">
              <a16:creationId xmlns:a16="http://schemas.microsoft.com/office/drawing/2014/main" xmlns="" id="{0AE7703C-0570-4ADC-A9FB-38F5881413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xmlns="" id="{70425B80-7A60-4BD7-B76C-6DDA9E0FD90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40" name="直線コネクタ 239">
          <a:extLst>
            <a:ext uri="{FF2B5EF4-FFF2-40B4-BE49-F238E27FC236}">
              <a16:creationId xmlns:a16="http://schemas.microsoft.com/office/drawing/2014/main" xmlns="" id="{1F5E44BC-01BD-4789-9DD9-ADDCB20EEA2B}"/>
            </a:ext>
          </a:extLst>
        </xdr:cNvPr>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1" name="【公営住宅】&#10;有形固定資産減価償却率最小値テキスト">
          <a:extLst>
            <a:ext uri="{FF2B5EF4-FFF2-40B4-BE49-F238E27FC236}">
              <a16:creationId xmlns:a16="http://schemas.microsoft.com/office/drawing/2014/main" xmlns="" id="{33231826-6B52-413F-A8BB-2B1E1CBA9C2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2" name="直線コネクタ 241">
          <a:extLst>
            <a:ext uri="{FF2B5EF4-FFF2-40B4-BE49-F238E27FC236}">
              <a16:creationId xmlns:a16="http://schemas.microsoft.com/office/drawing/2014/main" xmlns="" id="{55B99E92-34C0-46E8-928F-2624AA2D30D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43" name="【公営住宅】&#10;有形固定資産減価償却率最大値テキスト">
          <a:extLst>
            <a:ext uri="{FF2B5EF4-FFF2-40B4-BE49-F238E27FC236}">
              <a16:creationId xmlns:a16="http://schemas.microsoft.com/office/drawing/2014/main" xmlns="" id="{CAE93A4D-C749-4281-81B1-5B128DCD5754}"/>
            </a:ext>
          </a:extLst>
        </xdr:cNvPr>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44" name="直線コネクタ 243">
          <a:extLst>
            <a:ext uri="{FF2B5EF4-FFF2-40B4-BE49-F238E27FC236}">
              <a16:creationId xmlns:a16="http://schemas.microsoft.com/office/drawing/2014/main" xmlns="" id="{C59A51A3-19AC-44E8-BD55-B90CA9197532}"/>
            </a:ext>
          </a:extLst>
        </xdr:cNvPr>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5" name="【公営住宅】&#10;有形固定資産減価償却率平均値テキスト">
          <a:extLst>
            <a:ext uri="{FF2B5EF4-FFF2-40B4-BE49-F238E27FC236}">
              <a16:creationId xmlns:a16="http://schemas.microsoft.com/office/drawing/2014/main" xmlns="" id="{9CA087C8-365C-4844-8ABF-61C4A7D4EB0A}"/>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6" name="フローチャート: 判断 245">
          <a:extLst>
            <a:ext uri="{FF2B5EF4-FFF2-40B4-BE49-F238E27FC236}">
              <a16:creationId xmlns:a16="http://schemas.microsoft.com/office/drawing/2014/main" xmlns="" id="{DFC8233C-25BD-4C11-A0A0-F896AC4B746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47" name="フローチャート: 判断 246">
          <a:extLst>
            <a:ext uri="{FF2B5EF4-FFF2-40B4-BE49-F238E27FC236}">
              <a16:creationId xmlns:a16="http://schemas.microsoft.com/office/drawing/2014/main" xmlns="" id="{1F163EEF-8FED-4336-B206-E552EB958B57}"/>
            </a:ext>
          </a:extLst>
        </xdr:cNvPr>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48" name="フローチャート: 判断 247">
          <a:extLst>
            <a:ext uri="{FF2B5EF4-FFF2-40B4-BE49-F238E27FC236}">
              <a16:creationId xmlns:a16="http://schemas.microsoft.com/office/drawing/2014/main" xmlns="" id="{C19D0F92-DA40-4AFA-87CC-1E6560FA209F}"/>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49" name="フローチャート: 判断 248">
          <a:extLst>
            <a:ext uri="{FF2B5EF4-FFF2-40B4-BE49-F238E27FC236}">
              <a16:creationId xmlns:a16="http://schemas.microsoft.com/office/drawing/2014/main" xmlns="" id="{EAAB807A-3D28-4C1E-8356-C3EB4A31D778}"/>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50" name="フローチャート: 判断 249">
          <a:extLst>
            <a:ext uri="{FF2B5EF4-FFF2-40B4-BE49-F238E27FC236}">
              <a16:creationId xmlns:a16="http://schemas.microsoft.com/office/drawing/2014/main" xmlns="" id="{2E9349A5-E869-49A6-B0CC-4D52B18800F6}"/>
            </a:ext>
          </a:extLst>
        </xdr:cNvPr>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F77D9AC7-4E54-4F97-A482-507235BCF3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F58160A7-B99B-4996-BB0E-18CD42D7B3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6741782F-9946-4179-8D12-84241365BC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90F1D9EB-FE16-40C3-BAAB-CB29002886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F563B0C1-23EF-481D-8577-7D772D58C3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56" name="楕円 255">
          <a:extLst>
            <a:ext uri="{FF2B5EF4-FFF2-40B4-BE49-F238E27FC236}">
              <a16:creationId xmlns:a16="http://schemas.microsoft.com/office/drawing/2014/main" xmlns="" id="{1A1DAFAB-D4FD-49CC-BF52-19D8936A9564}"/>
            </a:ext>
          </a:extLst>
        </xdr:cNvPr>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57" name="【公営住宅】&#10;有形固定資産減価償却率該当値テキスト">
          <a:extLst>
            <a:ext uri="{FF2B5EF4-FFF2-40B4-BE49-F238E27FC236}">
              <a16:creationId xmlns:a16="http://schemas.microsoft.com/office/drawing/2014/main" xmlns="" id="{504E01DC-C242-4935-BA1D-42665DDED291}"/>
            </a:ext>
          </a:extLst>
        </xdr:cNvPr>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58" name="n_1aveValue【公営住宅】&#10;有形固定資産減価償却率">
          <a:extLst>
            <a:ext uri="{FF2B5EF4-FFF2-40B4-BE49-F238E27FC236}">
              <a16:creationId xmlns:a16="http://schemas.microsoft.com/office/drawing/2014/main" xmlns="" id="{DB80C8D5-0E38-4F67-911B-E9704960ADA3}"/>
            </a:ext>
          </a:extLst>
        </xdr:cNvPr>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59" name="n_2aveValue【公営住宅】&#10;有形固定資産減価償却率">
          <a:extLst>
            <a:ext uri="{FF2B5EF4-FFF2-40B4-BE49-F238E27FC236}">
              <a16:creationId xmlns:a16="http://schemas.microsoft.com/office/drawing/2014/main" xmlns="" id="{6904638D-07FD-40F0-BFDF-A0D3746EBFEF}"/>
            </a:ext>
          </a:extLst>
        </xdr:cNvPr>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60" name="n_3aveValue【公営住宅】&#10;有形固定資産減価償却率">
          <a:extLst>
            <a:ext uri="{FF2B5EF4-FFF2-40B4-BE49-F238E27FC236}">
              <a16:creationId xmlns:a16="http://schemas.microsoft.com/office/drawing/2014/main" xmlns="" id="{42B87F08-9A85-4603-AC8C-413026A9E83B}"/>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50182</xdr:rowOff>
    </xdr:from>
    <xdr:ext cx="405111" cy="259045"/>
    <xdr:sp macro="" textlink="">
      <xdr:nvSpPr>
        <xdr:cNvPr id="261" name="n_4aveValue【公営住宅】&#10;有形固定資産減価償却率">
          <a:extLst>
            <a:ext uri="{FF2B5EF4-FFF2-40B4-BE49-F238E27FC236}">
              <a16:creationId xmlns:a16="http://schemas.microsoft.com/office/drawing/2014/main" xmlns="" id="{B4147FF7-CEE3-45FB-83B6-C293B0F5377A}"/>
            </a:ext>
          </a:extLst>
        </xdr:cNvPr>
        <xdr:cNvSpPr txBox="1"/>
      </xdr:nvSpPr>
      <xdr:spPr>
        <a:xfrm>
          <a:off x="927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xmlns="" id="{EA406727-9323-4462-A704-D381FC7492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xmlns="" id="{85D3B0F5-F8B6-4378-89B8-823021CD65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xmlns="" id="{CE26F9C7-61C4-49E1-A897-4980F2CC10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xmlns="" id="{24FF7E59-AAD5-44B4-881A-373EB9175F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xmlns="" id="{516E293A-AB07-4B01-90B2-CEBCA83BDC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xmlns="" id="{C8946919-828E-4060-A842-0F43E767AD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xmlns="" id="{44DF3BDA-8CFA-4303-AE4E-DFE1C830BE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xmlns="" id="{CBD771AA-3B2D-4DA0-8728-A159E02F4B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xmlns="" id="{5BD918F0-7760-444B-81A4-6DEC55AD34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xmlns="" id="{B495E1E2-B551-4F68-93B7-ABCD5B2996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a:extLst>
            <a:ext uri="{FF2B5EF4-FFF2-40B4-BE49-F238E27FC236}">
              <a16:creationId xmlns:a16="http://schemas.microsoft.com/office/drawing/2014/main" xmlns="" id="{261B2A7F-0D37-43DD-90FF-785D0DB7751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xmlns="" id="{B872D73D-EDBF-458D-B647-721F352881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a:extLst>
            <a:ext uri="{FF2B5EF4-FFF2-40B4-BE49-F238E27FC236}">
              <a16:creationId xmlns:a16="http://schemas.microsoft.com/office/drawing/2014/main" xmlns="" id="{5AB325F3-5924-470D-A20E-AA2F276DD04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5" name="テキスト ボックス 274">
          <a:extLst>
            <a:ext uri="{FF2B5EF4-FFF2-40B4-BE49-F238E27FC236}">
              <a16:creationId xmlns:a16="http://schemas.microsoft.com/office/drawing/2014/main" xmlns="" id="{7F1EB4B5-2F77-4BD5-93FD-86435AA2303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a:extLst>
            <a:ext uri="{FF2B5EF4-FFF2-40B4-BE49-F238E27FC236}">
              <a16:creationId xmlns:a16="http://schemas.microsoft.com/office/drawing/2014/main" xmlns="" id="{89D4D69D-FBA6-413E-A645-502F0996A7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7" name="テキスト ボックス 276">
          <a:extLst>
            <a:ext uri="{FF2B5EF4-FFF2-40B4-BE49-F238E27FC236}">
              <a16:creationId xmlns:a16="http://schemas.microsoft.com/office/drawing/2014/main" xmlns="" id="{8D2AF381-1B39-4B53-BE04-7C1DBF19685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a:extLst>
            <a:ext uri="{FF2B5EF4-FFF2-40B4-BE49-F238E27FC236}">
              <a16:creationId xmlns:a16="http://schemas.microsoft.com/office/drawing/2014/main" xmlns="" id="{49D35AC7-A4BC-45AB-B537-95B987790B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9" name="テキスト ボックス 278">
          <a:extLst>
            <a:ext uri="{FF2B5EF4-FFF2-40B4-BE49-F238E27FC236}">
              <a16:creationId xmlns:a16="http://schemas.microsoft.com/office/drawing/2014/main" xmlns="" id="{26371DBC-07A9-4A93-8239-5EED23483DB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a:extLst>
            <a:ext uri="{FF2B5EF4-FFF2-40B4-BE49-F238E27FC236}">
              <a16:creationId xmlns:a16="http://schemas.microsoft.com/office/drawing/2014/main" xmlns="" id="{AF681D3E-28DC-4046-AC2C-56267F1070C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1" name="テキスト ボックス 280">
          <a:extLst>
            <a:ext uri="{FF2B5EF4-FFF2-40B4-BE49-F238E27FC236}">
              <a16:creationId xmlns:a16="http://schemas.microsoft.com/office/drawing/2014/main" xmlns="" id="{DE5106CB-40A3-4CD4-BDB9-42B89357FB5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xmlns="" id="{FD99D9DD-F852-41DE-A81A-8C9073D178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3" name="テキスト ボックス 282">
          <a:extLst>
            <a:ext uri="{FF2B5EF4-FFF2-40B4-BE49-F238E27FC236}">
              <a16:creationId xmlns:a16="http://schemas.microsoft.com/office/drawing/2014/main" xmlns="" id="{6964685F-C7A2-4B8D-969D-CDADA098A38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xmlns="" id="{95478967-950B-4514-B0A4-B5B408E23E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285" name="直線コネクタ 284">
          <a:extLst>
            <a:ext uri="{FF2B5EF4-FFF2-40B4-BE49-F238E27FC236}">
              <a16:creationId xmlns:a16="http://schemas.microsoft.com/office/drawing/2014/main" xmlns="" id="{B3EBDAD1-5F86-45BC-A0A7-3856459D2FB7}"/>
            </a:ext>
          </a:extLst>
        </xdr:cNvPr>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286" name="【公営住宅】&#10;一人当たり面積最小値テキスト">
          <a:extLst>
            <a:ext uri="{FF2B5EF4-FFF2-40B4-BE49-F238E27FC236}">
              <a16:creationId xmlns:a16="http://schemas.microsoft.com/office/drawing/2014/main" xmlns="" id="{FFA9BA9A-9B6F-426A-8D7C-413D34EBCA7C}"/>
            </a:ext>
          </a:extLst>
        </xdr:cNvPr>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287" name="直線コネクタ 286">
          <a:extLst>
            <a:ext uri="{FF2B5EF4-FFF2-40B4-BE49-F238E27FC236}">
              <a16:creationId xmlns:a16="http://schemas.microsoft.com/office/drawing/2014/main" xmlns="" id="{A1F01105-6065-4445-961D-06BBA8A578F8}"/>
            </a:ext>
          </a:extLst>
        </xdr:cNvPr>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288" name="【公営住宅】&#10;一人当たり面積最大値テキスト">
          <a:extLst>
            <a:ext uri="{FF2B5EF4-FFF2-40B4-BE49-F238E27FC236}">
              <a16:creationId xmlns:a16="http://schemas.microsoft.com/office/drawing/2014/main" xmlns="" id="{9AC50E69-9D97-4CA7-B73C-5138BA879967}"/>
            </a:ext>
          </a:extLst>
        </xdr:cNvPr>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289" name="直線コネクタ 288">
          <a:extLst>
            <a:ext uri="{FF2B5EF4-FFF2-40B4-BE49-F238E27FC236}">
              <a16:creationId xmlns:a16="http://schemas.microsoft.com/office/drawing/2014/main" xmlns="" id="{AC1D5C99-9661-43EF-B09C-B5354B9E254B}"/>
            </a:ext>
          </a:extLst>
        </xdr:cNvPr>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290" name="【公営住宅】&#10;一人当たり面積平均値テキスト">
          <a:extLst>
            <a:ext uri="{FF2B5EF4-FFF2-40B4-BE49-F238E27FC236}">
              <a16:creationId xmlns:a16="http://schemas.microsoft.com/office/drawing/2014/main" xmlns="" id="{9677CD9B-E33A-4237-B6E5-F2AF5256A6B2}"/>
            </a:ext>
          </a:extLst>
        </xdr:cNvPr>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291" name="フローチャート: 判断 290">
          <a:extLst>
            <a:ext uri="{FF2B5EF4-FFF2-40B4-BE49-F238E27FC236}">
              <a16:creationId xmlns:a16="http://schemas.microsoft.com/office/drawing/2014/main" xmlns="" id="{E7C6D83B-96D4-4252-BFFC-2379155874BF}"/>
            </a:ext>
          </a:extLst>
        </xdr:cNvPr>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292" name="フローチャート: 判断 291">
          <a:extLst>
            <a:ext uri="{FF2B5EF4-FFF2-40B4-BE49-F238E27FC236}">
              <a16:creationId xmlns:a16="http://schemas.microsoft.com/office/drawing/2014/main" xmlns="" id="{B62CE7FE-3D71-419B-9FC8-F41A2756A9C6}"/>
            </a:ext>
          </a:extLst>
        </xdr:cNvPr>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293" name="フローチャート: 判断 292">
          <a:extLst>
            <a:ext uri="{FF2B5EF4-FFF2-40B4-BE49-F238E27FC236}">
              <a16:creationId xmlns:a16="http://schemas.microsoft.com/office/drawing/2014/main" xmlns="" id="{EBE6E1FE-91C0-4016-BCCC-31505ECD5D3A}"/>
            </a:ext>
          </a:extLst>
        </xdr:cNvPr>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294" name="フローチャート: 判断 293">
          <a:extLst>
            <a:ext uri="{FF2B5EF4-FFF2-40B4-BE49-F238E27FC236}">
              <a16:creationId xmlns:a16="http://schemas.microsoft.com/office/drawing/2014/main" xmlns="" id="{A9ECDEC4-9A8F-47E0-AC74-13E208C5F418}"/>
            </a:ext>
          </a:extLst>
        </xdr:cNvPr>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295" name="フローチャート: 判断 294">
          <a:extLst>
            <a:ext uri="{FF2B5EF4-FFF2-40B4-BE49-F238E27FC236}">
              <a16:creationId xmlns:a16="http://schemas.microsoft.com/office/drawing/2014/main" xmlns="" id="{585B03FD-FEB2-4373-B542-3F62200365E5}"/>
            </a:ext>
          </a:extLst>
        </xdr:cNvPr>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E0CFD24A-DE13-400D-9653-3B28154860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CC7620E2-32E0-4FBB-B2FB-DD01C114D0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2E1D061D-2981-487F-B303-A3A4F03027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79DB014-1A41-4F96-BF6A-4A9C2C69D2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B30F7BB-9FF2-4081-B193-BD30B70808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158114</xdr:rowOff>
    </xdr:from>
    <xdr:to>
      <xdr:col>55</xdr:col>
      <xdr:colOff>50800</xdr:colOff>
      <xdr:row>77</xdr:row>
      <xdr:rowOff>88264</xdr:rowOff>
    </xdr:to>
    <xdr:sp macro="" textlink="">
      <xdr:nvSpPr>
        <xdr:cNvPr id="301" name="楕円 300">
          <a:extLst>
            <a:ext uri="{FF2B5EF4-FFF2-40B4-BE49-F238E27FC236}">
              <a16:creationId xmlns:a16="http://schemas.microsoft.com/office/drawing/2014/main" xmlns="" id="{818E246C-4145-4231-A153-E224FBA357AB}"/>
            </a:ext>
          </a:extLst>
        </xdr:cNvPr>
        <xdr:cNvSpPr/>
      </xdr:nvSpPr>
      <xdr:spPr>
        <a:xfrm>
          <a:off x="10426700" y="131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111141</xdr:rowOff>
    </xdr:from>
    <xdr:ext cx="534377" cy="259045"/>
    <xdr:sp macro="" textlink="">
      <xdr:nvSpPr>
        <xdr:cNvPr id="302" name="【公営住宅】&#10;一人当たり面積該当値テキスト">
          <a:extLst>
            <a:ext uri="{FF2B5EF4-FFF2-40B4-BE49-F238E27FC236}">
              <a16:creationId xmlns:a16="http://schemas.microsoft.com/office/drawing/2014/main" xmlns="" id="{6BB51577-157B-44B1-B864-FE03F7702B4B}"/>
            </a:ext>
          </a:extLst>
        </xdr:cNvPr>
        <xdr:cNvSpPr txBox="1"/>
      </xdr:nvSpPr>
      <xdr:spPr>
        <a:xfrm>
          <a:off x="10515600" y="1314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83838</xdr:rowOff>
    </xdr:from>
    <xdr:ext cx="469744" cy="259045"/>
    <xdr:sp macro="" textlink="">
      <xdr:nvSpPr>
        <xdr:cNvPr id="303" name="n_1aveValue【公営住宅】&#10;一人当たり面積">
          <a:extLst>
            <a:ext uri="{FF2B5EF4-FFF2-40B4-BE49-F238E27FC236}">
              <a16:creationId xmlns:a16="http://schemas.microsoft.com/office/drawing/2014/main" xmlns="" id="{48040090-6A10-4DE1-9355-4B72045A71E4}"/>
            </a:ext>
          </a:extLst>
        </xdr:cNvPr>
        <xdr:cNvSpPr txBox="1"/>
      </xdr:nvSpPr>
      <xdr:spPr>
        <a:xfrm>
          <a:off x="93917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04" name="n_2aveValue【公営住宅】&#10;一人当たり面積">
          <a:extLst>
            <a:ext uri="{FF2B5EF4-FFF2-40B4-BE49-F238E27FC236}">
              <a16:creationId xmlns:a16="http://schemas.microsoft.com/office/drawing/2014/main" xmlns="" id="{FA2A3949-0EB6-411F-B911-B2BDD329B9B5}"/>
            </a:ext>
          </a:extLst>
        </xdr:cNvPr>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05" name="n_3aveValue【公営住宅】&#10;一人当たり面積">
          <a:extLst>
            <a:ext uri="{FF2B5EF4-FFF2-40B4-BE49-F238E27FC236}">
              <a16:creationId xmlns:a16="http://schemas.microsoft.com/office/drawing/2014/main" xmlns="" id="{39F5A4A5-3ED2-4242-9B55-C7E7B0C2AFC5}"/>
            </a:ext>
          </a:extLst>
        </xdr:cNvPr>
        <xdr:cNvSpPr txBox="1"/>
      </xdr:nvSpPr>
      <xdr:spPr>
        <a:xfrm>
          <a:off x="7626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06" name="n_4aveValue【公営住宅】&#10;一人当たり面積">
          <a:extLst>
            <a:ext uri="{FF2B5EF4-FFF2-40B4-BE49-F238E27FC236}">
              <a16:creationId xmlns:a16="http://schemas.microsoft.com/office/drawing/2014/main" xmlns="" id="{A3509400-9FC5-443E-8201-A0C91EB14FF6}"/>
            </a:ext>
          </a:extLst>
        </xdr:cNvPr>
        <xdr:cNvSpPr txBox="1"/>
      </xdr:nvSpPr>
      <xdr:spPr>
        <a:xfrm>
          <a:off x="6737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xmlns="" id="{A906014E-452F-4442-BC55-2E37AC1885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xmlns="" id="{0878B9B3-69CC-4BB5-B572-43B6958E61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xmlns="" id="{2DF5561A-0127-41F2-9EAD-0D3C70931A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xmlns="" id="{94028780-B357-45A5-870F-AAFF7AD0F9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xmlns="" id="{7A11ED8A-5FDB-45E0-B0D7-AD421130C4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xmlns="" id="{E97F4219-6A53-4308-8407-086C76599A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xmlns="" id="{04691DC0-6E12-43BC-8B00-529ECE4FB8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xmlns="" id="{3CEB4AF9-6229-4CC4-9B44-7134ED22C40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xmlns="" id="{2825B7D6-584F-4AD6-B90F-CEBD699CFC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xmlns="" id="{0945E07E-D5BD-415D-ABAC-DD4496257F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xmlns="" id="{78F3D284-2253-4BF7-807B-C64E2345F8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xmlns="" id="{73F967CB-D14A-4789-8ACF-BBAD2AC1F6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xmlns="" id="{A9D4D5C3-4743-4AEE-BFB3-82EDAC8BC9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xmlns="" id="{0A4A4AA2-AB73-4505-AEE1-2AEA6FEB34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xmlns="" id="{C2432DE5-CCBF-45CE-A0F4-F2BDEA32A2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xmlns="" id="{0579AAA4-308B-4860-90DC-04E4CF198CE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a:extLst>
            <a:ext uri="{FF2B5EF4-FFF2-40B4-BE49-F238E27FC236}">
              <a16:creationId xmlns:a16="http://schemas.microsoft.com/office/drawing/2014/main" xmlns="" id="{13F25F08-4D90-4CFD-9F23-F5A9282B5D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a:extLst>
            <a:ext uri="{FF2B5EF4-FFF2-40B4-BE49-F238E27FC236}">
              <a16:creationId xmlns:a16="http://schemas.microsoft.com/office/drawing/2014/main" xmlns="" id="{D820B2B3-181B-4E21-A45F-FFEBD42779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a:extLst>
            <a:ext uri="{FF2B5EF4-FFF2-40B4-BE49-F238E27FC236}">
              <a16:creationId xmlns:a16="http://schemas.microsoft.com/office/drawing/2014/main" xmlns="" id="{62F2CA14-A5F0-45D6-BAB1-FAA494F5C1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a:extLst>
            <a:ext uri="{FF2B5EF4-FFF2-40B4-BE49-F238E27FC236}">
              <a16:creationId xmlns:a16="http://schemas.microsoft.com/office/drawing/2014/main" xmlns="" id="{C442FE5C-5FA1-4DD2-8785-98255D8D90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a:extLst>
            <a:ext uri="{FF2B5EF4-FFF2-40B4-BE49-F238E27FC236}">
              <a16:creationId xmlns:a16="http://schemas.microsoft.com/office/drawing/2014/main" xmlns="" id="{ED1331B8-EDD8-4D2F-8E64-1EBFB5521A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a:extLst>
            <a:ext uri="{FF2B5EF4-FFF2-40B4-BE49-F238E27FC236}">
              <a16:creationId xmlns:a16="http://schemas.microsoft.com/office/drawing/2014/main" xmlns="" id="{6C2DB3F9-6E4A-41B6-8162-4F7EF6A9D7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a:extLst>
            <a:ext uri="{FF2B5EF4-FFF2-40B4-BE49-F238E27FC236}">
              <a16:creationId xmlns:a16="http://schemas.microsoft.com/office/drawing/2014/main" xmlns="" id="{6D2FF688-89DD-447D-9DDC-90D41FA92A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a:extLst>
            <a:ext uri="{FF2B5EF4-FFF2-40B4-BE49-F238E27FC236}">
              <a16:creationId xmlns:a16="http://schemas.microsoft.com/office/drawing/2014/main" xmlns="" id="{CC1A788F-A7C5-4757-86BE-E7707A6F9A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a:extLst>
            <a:ext uri="{FF2B5EF4-FFF2-40B4-BE49-F238E27FC236}">
              <a16:creationId xmlns:a16="http://schemas.microsoft.com/office/drawing/2014/main" xmlns="" id="{10C2C7D7-06EA-477C-A0B2-76D34DCDA4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a:extLst>
            <a:ext uri="{FF2B5EF4-FFF2-40B4-BE49-F238E27FC236}">
              <a16:creationId xmlns:a16="http://schemas.microsoft.com/office/drawing/2014/main" xmlns="" id="{E7B27504-8BA6-48C5-B4DF-A9DB815915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3" name="テキスト ボックス 332">
          <a:extLst>
            <a:ext uri="{FF2B5EF4-FFF2-40B4-BE49-F238E27FC236}">
              <a16:creationId xmlns:a16="http://schemas.microsoft.com/office/drawing/2014/main" xmlns="" id="{6F46BFA2-7556-49F6-8141-2E87A6DDCD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4" name="直線コネクタ 333">
          <a:extLst>
            <a:ext uri="{FF2B5EF4-FFF2-40B4-BE49-F238E27FC236}">
              <a16:creationId xmlns:a16="http://schemas.microsoft.com/office/drawing/2014/main" xmlns="" id="{8BD9DF04-6A31-4ECF-9CF8-AFFA3154EF7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5" name="テキスト ボックス 334">
          <a:extLst>
            <a:ext uri="{FF2B5EF4-FFF2-40B4-BE49-F238E27FC236}">
              <a16:creationId xmlns:a16="http://schemas.microsoft.com/office/drawing/2014/main" xmlns="" id="{9C5A1EC2-0493-4578-95DA-25C3D61D24A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6" name="直線コネクタ 335">
          <a:extLst>
            <a:ext uri="{FF2B5EF4-FFF2-40B4-BE49-F238E27FC236}">
              <a16:creationId xmlns:a16="http://schemas.microsoft.com/office/drawing/2014/main" xmlns="" id="{388522E0-F8B7-427C-8F64-015787570B0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7" name="テキスト ボックス 336">
          <a:extLst>
            <a:ext uri="{FF2B5EF4-FFF2-40B4-BE49-F238E27FC236}">
              <a16:creationId xmlns:a16="http://schemas.microsoft.com/office/drawing/2014/main" xmlns="" id="{F181364D-0D5A-4C13-A104-66800175AB5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8" name="直線コネクタ 337">
          <a:extLst>
            <a:ext uri="{FF2B5EF4-FFF2-40B4-BE49-F238E27FC236}">
              <a16:creationId xmlns:a16="http://schemas.microsoft.com/office/drawing/2014/main" xmlns="" id="{06A5AAE9-3BED-4528-9DD6-6DDBA847D2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9" name="テキスト ボックス 338">
          <a:extLst>
            <a:ext uri="{FF2B5EF4-FFF2-40B4-BE49-F238E27FC236}">
              <a16:creationId xmlns:a16="http://schemas.microsoft.com/office/drawing/2014/main" xmlns="" id="{D5D5363A-C143-4959-91E8-83C4E14C8E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0" name="直線コネクタ 339">
          <a:extLst>
            <a:ext uri="{FF2B5EF4-FFF2-40B4-BE49-F238E27FC236}">
              <a16:creationId xmlns:a16="http://schemas.microsoft.com/office/drawing/2014/main" xmlns="" id="{C68A5CD1-2489-48B5-A122-EC43A3B9F0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1" name="テキスト ボックス 340">
          <a:extLst>
            <a:ext uri="{FF2B5EF4-FFF2-40B4-BE49-F238E27FC236}">
              <a16:creationId xmlns:a16="http://schemas.microsoft.com/office/drawing/2014/main" xmlns="" id="{05781AA1-6CBA-4D93-ABAC-01430722331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2" name="直線コネクタ 341">
          <a:extLst>
            <a:ext uri="{FF2B5EF4-FFF2-40B4-BE49-F238E27FC236}">
              <a16:creationId xmlns:a16="http://schemas.microsoft.com/office/drawing/2014/main" xmlns="" id="{97E8454C-D45D-4D16-9F4B-429AAA14318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3" name="テキスト ボックス 342">
          <a:extLst>
            <a:ext uri="{FF2B5EF4-FFF2-40B4-BE49-F238E27FC236}">
              <a16:creationId xmlns:a16="http://schemas.microsoft.com/office/drawing/2014/main" xmlns="" id="{1087E9E0-E9F2-4F20-9A81-710C1984687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4" name="直線コネクタ 343">
          <a:extLst>
            <a:ext uri="{FF2B5EF4-FFF2-40B4-BE49-F238E27FC236}">
              <a16:creationId xmlns:a16="http://schemas.microsoft.com/office/drawing/2014/main" xmlns="" id="{EED37540-65DB-42B0-94FA-38DA9E2387A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5" name="テキスト ボックス 344">
          <a:extLst>
            <a:ext uri="{FF2B5EF4-FFF2-40B4-BE49-F238E27FC236}">
              <a16:creationId xmlns:a16="http://schemas.microsoft.com/office/drawing/2014/main" xmlns="" id="{D1485BAD-00DA-4B93-AACB-004514D3014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a:extLst>
            <a:ext uri="{FF2B5EF4-FFF2-40B4-BE49-F238E27FC236}">
              <a16:creationId xmlns:a16="http://schemas.microsoft.com/office/drawing/2014/main" xmlns="" id="{277213E1-76AA-4FA5-93A3-83EDC003A7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a:extLst>
            <a:ext uri="{FF2B5EF4-FFF2-40B4-BE49-F238E27FC236}">
              <a16:creationId xmlns:a16="http://schemas.microsoft.com/office/drawing/2014/main" xmlns="" id="{E33A1238-18E1-462A-BE86-DE9B353A74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348" name="直線コネクタ 347">
          <a:extLst>
            <a:ext uri="{FF2B5EF4-FFF2-40B4-BE49-F238E27FC236}">
              <a16:creationId xmlns:a16="http://schemas.microsoft.com/office/drawing/2014/main" xmlns="" id="{0207EDF5-B444-406F-868B-F80343011B70}"/>
            </a:ext>
          </a:extLst>
        </xdr:cNvPr>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9" name="【認定こども園・幼稚園・保育所】&#10;有形固定資産減価償却率最小値テキスト">
          <a:extLst>
            <a:ext uri="{FF2B5EF4-FFF2-40B4-BE49-F238E27FC236}">
              <a16:creationId xmlns:a16="http://schemas.microsoft.com/office/drawing/2014/main" xmlns="" id="{198FA65C-3FD3-49EE-BF4F-E00EB34101D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0" name="直線コネクタ 349">
          <a:extLst>
            <a:ext uri="{FF2B5EF4-FFF2-40B4-BE49-F238E27FC236}">
              <a16:creationId xmlns:a16="http://schemas.microsoft.com/office/drawing/2014/main" xmlns="" id="{AF8D4CCF-6210-41B4-A860-44BCD349213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351" name="【認定こども園・幼稚園・保育所】&#10;有形固定資産減価償却率最大値テキスト">
          <a:extLst>
            <a:ext uri="{FF2B5EF4-FFF2-40B4-BE49-F238E27FC236}">
              <a16:creationId xmlns:a16="http://schemas.microsoft.com/office/drawing/2014/main" xmlns="" id="{90C185A3-5B24-40EC-845B-AC9A65FAFC30}"/>
            </a:ext>
          </a:extLst>
        </xdr:cNvPr>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352" name="直線コネクタ 351">
          <a:extLst>
            <a:ext uri="{FF2B5EF4-FFF2-40B4-BE49-F238E27FC236}">
              <a16:creationId xmlns:a16="http://schemas.microsoft.com/office/drawing/2014/main" xmlns="" id="{E35F1F5D-2CF6-4F15-AA0A-9E42E57AA3B3}"/>
            </a:ext>
          </a:extLst>
        </xdr:cNvPr>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353" name="【認定こども園・幼稚園・保育所】&#10;有形固定資産減価償却率平均値テキスト">
          <a:extLst>
            <a:ext uri="{FF2B5EF4-FFF2-40B4-BE49-F238E27FC236}">
              <a16:creationId xmlns:a16="http://schemas.microsoft.com/office/drawing/2014/main" xmlns="" id="{65867E69-123F-45D7-947A-1DDA39700DE9}"/>
            </a:ext>
          </a:extLst>
        </xdr:cNvPr>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54" name="フローチャート: 判断 353">
          <a:extLst>
            <a:ext uri="{FF2B5EF4-FFF2-40B4-BE49-F238E27FC236}">
              <a16:creationId xmlns:a16="http://schemas.microsoft.com/office/drawing/2014/main" xmlns="" id="{48E5E0BA-7436-42A6-A3BD-8C798A3B5E1E}"/>
            </a:ext>
          </a:extLst>
        </xdr:cNvPr>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355" name="フローチャート: 判断 354">
          <a:extLst>
            <a:ext uri="{FF2B5EF4-FFF2-40B4-BE49-F238E27FC236}">
              <a16:creationId xmlns:a16="http://schemas.microsoft.com/office/drawing/2014/main" xmlns="" id="{1E027880-C6B2-4050-8BFC-D8081810F58A}"/>
            </a:ext>
          </a:extLst>
        </xdr:cNvPr>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356" name="フローチャート: 判断 355">
          <a:extLst>
            <a:ext uri="{FF2B5EF4-FFF2-40B4-BE49-F238E27FC236}">
              <a16:creationId xmlns:a16="http://schemas.microsoft.com/office/drawing/2014/main" xmlns="" id="{8E473A2E-2FF3-43A3-8876-2A724AB4D57B}"/>
            </a:ext>
          </a:extLst>
        </xdr:cNvPr>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357" name="フローチャート: 判断 356">
          <a:extLst>
            <a:ext uri="{FF2B5EF4-FFF2-40B4-BE49-F238E27FC236}">
              <a16:creationId xmlns:a16="http://schemas.microsoft.com/office/drawing/2014/main" xmlns="" id="{C73BA251-7BD8-4BE3-9CAF-1329C0370C57}"/>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358" name="フローチャート: 判断 357">
          <a:extLst>
            <a:ext uri="{FF2B5EF4-FFF2-40B4-BE49-F238E27FC236}">
              <a16:creationId xmlns:a16="http://schemas.microsoft.com/office/drawing/2014/main" xmlns="" id="{C6FD8FDF-669F-436C-A326-6AB581F8D18E}"/>
            </a:ext>
          </a:extLst>
        </xdr:cNvPr>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xmlns="" id="{3566B4BA-62B3-4754-B0CE-758A28ABC8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xmlns="" id="{921A0118-6B9F-4ABB-9126-98DECDD7F7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xmlns="" id="{3BBD00CD-25E2-430B-9E78-3582A9AFDD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xmlns="" id="{B9212AEE-C246-49D6-B5D2-C4CBB5D86C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xmlns="" id="{172EC692-F63F-43FB-B803-0A2A1A8A03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95613</xdr:rowOff>
    </xdr:from>
    <xdr:to>
      <xdr:col>85</xdr:col>
      <xdr:colOff>177800</xdr:colOff>
      <xdr:row>41</xdr:row>
      <xdr:rowOff>25763</xdr:rowOff>
    </xdr:to>
    <xdr:sp macro="" textlink="">
      <xdr:nvSpPr>
        <xdr:cNvPr id="364" name="楕円 363">
          <a:extLst>
            <a:ext uri="{FF2B5EF4-FFF2-40B4-BE49-F238E27FC236}">
              <a16:creationId xmlns:a16="http://schemas.microsoft.com/office/drawing/2014/main" xmlns="" id="{54EC0B71-5B61-45B1-A663-5ED26F194C24}"/>
            </a:ext>
          </a:extLst>
        </xdr:cNvPr>
        <xdr:cNvSpPr/>
      </xdr:nvSpPr>
      <xdr:spPr>
        <a:xfrm>
          <a:off x="16268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74040</xdr:rowOff>
    </xdr:from>
    <xdr:ext cx="405111" cy="259045"/>
    <xdr:sp macro="" textlink="">
      <xdr:nvSpPr>
        <xdr:cNvPr id="365" name="【認定こども園・幼稚園・保育所】&#10;有形固定資産減価償却率該当値テキスト">
          <a:extLst>
            <a:ext uri="{FF2B5EF4-FFF2-40B4-BE49-F238E27FC236}">
              <a16:creationId xmlns:a16="http://schemas.microsoft.com/office/drawing/2014/main" xmlns="" id="{838753D8-0F37-4C94-82E0-B14394660897}"/>
            </a:ext>
          </a:extLst>
        </xdr:cNvPr>
        <xdr:cNvSpPr txBox="1"/>
      </xdr:nvSpPr>
      <xdr:spPr>
        <a:xfrm>
          <a:off x="1635760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1469</xdr:rowOff>
    </xdr:from>
    <xdr:ext cx="405111" cy="259045"/>
    <xdr:sp macro="" textlink="">
      <xdr:nvSpPr>
        <xdr:cNvPr id="366" name="n_1aveValue【認定こども園・幼稚園・保育所】&#10;有形固定資産減価償却率">
          <a:extLst>
            <a:ext uri="{FF2B5EF4-FFF2-40B4-BE49-F238E27FC236}">
              <a16:creationId xmlns:a16="http://schemas.microsoft.com/office/drawing/2014/main" xmlns="" id="{677C331D-619C-45F9-ABD8-CED93AF40963}"/>
            </a:ext>
          </a:extLst>
        </xdr:cNvPr>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367" name="n_2aveValue【認定こども園・幼稚園・保育所】&#10;有形固定資産減価償却率">
          <a:extLst>
            <a:ext uri="{FF2B5EF4-FFF2-40B4-BE49-F238E27FC236}">
              <a16:creationId xmlns:a16="http://schemas.microsoft.com/office/drawing/2014/main" xmlns="" id="{93A8D7BA-64BF-4360-B746-531FE326982A}"/>
            </a:ext>
          </a:extLst>
        </xdr:cNvPr>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368" name="n_3aveValue【認定こども園・幼稚園・保育所】&#10;有形固定資産減価償却率">
          <a:extLst>
            <a:ext uri="{FF2B5EF4-FFF2-40B4-BE49-F238E27FC236}">
              <a16:creationId xmlns:a16="http://schemas.microsoft.com/office/drawing/2014/main" xmlns="" id="{A895AAE5-D94D-4942-BFAA-78C85B1BB46A}"/>
            </a:ext>
          </a:extLst>
        </xdr:cNvPr>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369" name="n_4aveValue【認定こども園・幼稚園・保育所】&#10;有形固定資産減価償却率">
          <a:extLst>
            <a:ext uri="{FF2B5EF4-FFF2-40B4-BE49-F238E27FC236}">
              <a16:creationId xmlns:a16="http://schemas.microsoft.com/office/drawing/2014/main" xmlns="" id="{ABF6663E-D9B1-4D9B-B52B-3AE2295F17CD}"/>
            </a:ext>
          </a:extLst>
        </xdr:cNvPr>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a16="http://schemas.microsoft.com/office/drawing/2014/main" xmlns="" id="{59B8B878-7A1D-4AAE-9099-437A47F21E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a16="http://schemas.microsoft.com/office/drawing/2014/main" xmlns="" id="{F64D64D5-E3B6-4BED-93B8-9811FDF54E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a16="http://schemas.microsoft.com/office/drawing/2014/main" xmlns="" id="{4265F2ED-877F-4654-90C0-22B4254D64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a16="http://schemas.microsoft.com/office/drawing/2014/main" xmlns="" id="{7F16A57B-B611-4E96-84A9-2303624FA6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a16="http://schemas.microsoft.com/office/drawing/2014/main" xmlns="" id="{E17DD602-1C27-4197-9DE8-2E832141FB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a16="http://schemas.microsoft.com/office/drawing/2014/main" xmlns="" id="{97185FBE-1CA6-4EBE-97F3-2A98AB7069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a16="http://schemas.microsoft.com/office/drawing/2014/main" xmlns="" id="{0A60E233-1208-403E-9EE2-A84AC859BE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xmlns="" id="{04A52161-211A-4A3E-B04D-83AAE520D7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8" name="テキスト ボックス 377">
          <a:extLst>
            <a:ext uri="{FF2B5EF4-FFF2-40B4-BE49-F238E27FC236}">
              <a16:creationId xmlns:a16="http://schemas.microsoft.com/office/drawing/2014/main" xmlns="" id="{1BF04218-515A-433F-8BDE-3FC33C3D4E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a:extLst>
            <a:ext uri="{FF2B5EF4-FFF2-40B4-BE49-F238E27FC236}">
              <a16:creationId xmlns:a16="http://schemas.microsoft.com/office/drawing/2014/main" xmlns="" id="{0C86ECB9-1609-4BE3-8B28-958951A2A7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0" name="直線コネクタ 379">
          <a:extLst>
            <a:ext uri="{FF2B5EF4-FFF2-40B4-BE49-F238E27FC236}">
              <a16:creationId xmlns:a16="http://schemas.microsoft.com/office/drawing/2014/main" xmlns="" id="{E4DE311B-8129-456C-A667-8791D071DE6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1" name="テキスト ボックス 380">
          <a:extLst>
            <a:ext uri="{FF2B5EF4-FFF2-40B4-BE49-F238E27FC236}">
              <a16:creationId xmlns:a16="http://schemas.microsoft.com/office/drawing/2014/main" xmlns="" id="{73B2D750-5BB8-4FE7-81CC-9A8FBE666EF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2" name="直線コネクタ 381">
          <a:extLst>
            <a:ext uri="{FF2B5EF4-FFF2-40B4-BE49-F238E27FC236}">
              <a16:creationId xmlns:a16="http://schemas.microsoft.com/office/drawing/2014/main" xmlns="" id="{C9695785-31E1-4AE7-9FC1-D9350C70A9F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3" name="テキスト ボックス 382">
          <a:extLst>
            <a:ext uri="{FF2B5EF4-FFF2-40B4-BE49-F238E27FC236}">
              <a16:creationId xmlns:a16="http://schemas.microsoft.com/office/drawing/2014/main" xmlns="" id="{429BACBF-2276-49C8-9B48-C7D22CFACF4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4" name="直線コネクタ 383">
          <a:extLst>
            <a:ext uri="{FF2B5EF4-FFF2-40B4-BE49-F238E27FC236}">
              <a16:creationId xmlns:a16="http://schemas.microsoft.com/office/drawing/2014/main" xmlns="" id="{E00A1AA4-4F9E-4F36-826F-C939244ABFA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5" name="テキスト ボックス 384">
          <a:extLst>
            <a:ext uri="{FF2B5EF4-FFF2-40B4-BE49-F238E27FC236}">
              <a16:creationId xmlns:a16="http://schemas.microsoft.com/office/drawing/2014/main" xmlns="" id="{AB0D033A-E083-4C6B-ACDB-703F39ED258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6" name="直線コネクタ 385">
          <a:extLst>
            <a:ext uri="{FF2B5EF4-FFF2-40B4-BE49-F238E27FC236}">
              <a16:creationId xmlns:a16="http://schemas.microsoft.com/office/drawing/2014/main" xmlns="" id="{35A30CFF-FA1A-49B5-ADD2-404E7AFC715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7" name="テキスト ボックス 386">
          <a:extLst>
            <a:ext uri="{FF2B5EF4-FFF2-40B4-BE49-F238E27FC236}">
              <a16:creationId xmlns:a16="http://schemas.microsoft.com/office/drawing/2014/main" xmlns="" id="{42B74F08-93F3-4DBD-970A-D2D6104A855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8" name="直線コネクタ 387">
          <a:extLst>
            <a:ext uri="{FF2B5EF4-FFF2-40B4-BE49-F238E27FC236}">
              <a16:creationId xmlns:a16="http://schemas.microsoft.com/office/drawing/2014/main" xmlns="" id="{D372E17E-A46A-41FD-BE4A-CCDF021060F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9" name="テキスト ボックス 388">
          <a:extLst>
            <a:ext uri="{FF2B5EF4-FFF2-40B4-BE49-F238E27FC236}">
              <a16:creationId xmlns:a16="http://schemas.microsoft.com/office/drawing/2014/main" xmlns="" id="{5C1ABEEE-7FA4-4A8E-9E31-C8C46DCF682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0" name="直線コネクタ 389">
          <a:extLst>
            <a:ext uri="{FF2B5EF4-FFF2-40B4-BE49-F238E27FC236}">
              <a16:creationId xmlns:a16="http://schemas.microsoft.com/office/drawing/2014/main" xmlns="" id="{B08400D1-D4E0-406E-BE2A-17C978CB07D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1" name="テキスト ボックス 390">
          <a:extLst>
            <a:ext uri="{FF2B5EF4-FFF2-40B4-BE49-F238E27FC236}">
              <a16:creationId xmlns:a16="http://schemas.microsoft.com/office/drawing/2014/main" xmlns="" id="{66D69144-46F2-44DD-9D59-32FA08787BC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a16="http://schemas.microsoft.com/office/drawing/2014/main" xmlns="" id="{1B10BB93-74C8-4B12-82CD-A951860820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a:extLst>
            <a:ext uri="{FF2B5EF4-FFF2-40B4-BE49-F238E27FC236}">
              <a16:creationId xmlns:a16="http://schemas.microsoft.com/office/drawing/2014/main" xmlns="" id="{AD687F88-24D9-4DC7-870A-A193E846B8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a16="http://schemas.microsoft.com/office/drawing/2014/main" xmlns="" id="{083E4595-8D52-46AA-BFFA-2313B58B42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395" name="直線コネクタ 394">
          <a:extLst>
            <a:ext uri="{FF2B5EF4-FFF2-40B4-BE49-F238E27FC236}">
              <a16:creationId xmlns:a16="http://schemas.microsoft.com/office/drawing/2014/main" xmlns="" id="{0CFFA5F0-93AE-4958-A09B-F23FAB3E79A4}"/>
            </a:ext>
          </a:extLst>
        </xdr:cNvPr>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396" name="【認定こども園・幼稚園・保育所】&#10;一人当たり面積最小値テキスト">
          <a:extLst>
            <a:ext uri="{FF2B5EF4-FFF2-40B4-BE49-F238E27FC236}">
              <a16:creationId xmlns:a16="http://schemas.microsoft.com/office/drawing/2014/main" xmlns="" id="{F271E83F-EB0D-4F82-95CD-E5F279147285}"/>
            </a:ext>
          </a:extLst>
        </xdr:cNvPr>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397" name="直線コネクタ 396">
          <a:extLst>
            <a:ext uri="{FF2B5EF4-FFF2-40B4-BE49-F238E27FC236}">
              <a16:creationId xmlns:a16="http://schemas.microsoft.com/office/drawing/2014/main" xmlns="" id="{29AF2FE6-7022-4432-A9EF-3AE25084BA78}"/>
            </a:ext>
          </a:extLst>
        </xdr:cNvPr>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398" name="【認定こども園・幼稚園・保育所】&#10;一人当たり面積最大値テキスト">
          <a:extLst>
            <a:ext uri="{FF2B5EF4-FFF2-40B4-BE49-F238E27FC236}">
              <a16:creationId xmlns:a16="http://schemas.microsoft.com/office/drawing/2014/main" xmlns="" id="{11C0DEAD-C006-494D-A0B4-9CC52AC87675}"/>
            </a:ext>
          </a:extLst>
        </xdr:cNvPr>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399" name="直線コネクタ 398">
          <a:extLst>
            <a:ext uri="{FF2B5EF4-FFF2-40B4-BE49-F238E27FC236}">
              <a16:creationId xmlns:a16="http://schemas.microsoft.com/office/drawing/2014/main" xmlns="" id="{0CD5D839-2F6C-4A09-B544-9701647D0638}"/>
            </a:ext>
          </a:extLst>
        </xdr:cNvPr>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125021</xdr:rowOff>
    </xdr:from>
    <xdr:ext cx="469744" cy="259045"/>
    <xdr:sp macro="" textlink="">
      <xdr:nvSpPr>
        <xdr:cNvPr id="400" name="【認定こども園・幼稚園・保育所】&#10;一人当たり面積平均値テキスト">
          <a:extLst>
            <a:ext uri="{FF2B5EF4-FFF2-40B4-BE49-F238E27FC236}">
              <a16:creationId xmlns:a16="http://schemas.microsoft.com/office/drawing/2014/main" xmlns="" id="{CF219778-2520-4310-8BD8-A74C1F2D7FCE}"/>
            </a:ext>
          </a:extLst>
        </xdr:cNvPr>
        <xdr:cNvSpPr txBox="1"/>
      </xdr:nvSpPr>
      <xdr:spPr>
        <a:xfrm>
          <a:off x="22199600" y="664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01" name="フローチャート: 判断 400">
          <a:extLst>
            <a:ext uri="{FF2B5EF4-FFF2-40B4-BE49-F238E27FC236}">
              <a16:creationId xmlns:a16="http://schemas.microsoft.com/office/drawing/2014/main" xmlns="" id="{C3191ADE-60AB-433F-89DB-C66AB7908211}"/>
            </a:ext>
          </a:extLst>
        </xdr:cNvPr>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02" name="フローチャート: 判断 401">
          <a:extLst>
            <a:ext uri="{FF2B5EF4-FFF2-40B4-BE49-F238E27FC236}">
              <a16:creationId xmlns:a16="http://schemas.microsoft.com/office/drawing/2014/main" xmlns="" id="{200B9F62-C16A-415C-A6D2-7A7566304811}"/>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03" name="フローチャート: 判断 402">
          <a:extLst>
            <a:ext uri="{FF2B5EF4-FFF2-40B4-BE49-F238E27FC236}">
              <a16:creationId xmlns:a16="http://schemas.microsoft.com/office/drawing/2014/main" xmlns="" id="{68A23E78-89CE-44EE-9167-81F273EED569}"/>
            </a:ext>
          </a:extLst>
        </xdr:cNvPr>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04" name="フローチャート: 判断 403">
          <a:extLst>
            <a:ext uri="{FF2B5EF4-FFF2-40B4-BE49-F238E27FC236}">
              <a16:creationId xmlns:a16="http://schemas.microsoft.com/office/drawing/2014/main" xmlns="" id="{3812185B-CF5C-4330-BE95-0B5927500D4B}"/>
            </a:ext>
          </a:extLst>
        </xdr:cNvPr>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05" name="フローチャート: 判断 404">
          <a:extLst>
            <a:ext uri="{FF2B5EF4-FFF2-40B4-BE49-F238E27FC236}">
              <a16:creationId xmlns:a16="http://schemas.microsoft.com/office/drawing/2014/main" xmlns="" id="{B4AD1D3C-7258-47F1-8687-27184F2B11F7}"/>
            </a:ext>
          </a:extLst>
        </xdr:cNvPr>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xmlns="" id="{27C5A58D-71EA-4EF3-9804-D4CD262819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xmlns="" id="{3D3EAED2-1261-40E3-9A58-D242183982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xmlns="" id="{1624AEAF-1870-437B-87DD-B36961FBC2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xmlns="" id="{C613BE85-D775-43EA-BDEE-25FB552153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xmlns="" id="{7C8AE3EA-678C-456B-832D-DBAF833E04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30843</xdr:rowOff>
    </xdr:from>
    <xdr:to>
      <xdr:col>116</xdr:col>
      <xdr:colOff>114300</xdr:colOff>
      <xdr:row>40</xdr:row>
      <xdr:rowOff>132443</xdr:rowOff>
    </xdr:to>
    <xdr:sp macro="" textlink="">
      <xdr:nvSpPr>
        <xdr:cNvPr id="411" name="楕円 410">
          <a:extLst>
            <a:ext uri="{FF2B5EF4-FFF2-40B4-BE49-F238E27FC236}">
              <a16:creationId xmlns:a16="http://schemas.microsoft.com/office/drawing/2014/main" xmlns="" id="{E562C540-F86C-4F2B-869A-4010186A07A6}"/>
            </a:ext>
          </a:extLst>
        </xdr:cNvPr>
        <xdr:cNvSpPr/>
      </xdr:nvSpPr>
      <xdr:spPr>
        <a:xfrm>
          <a:off x="221107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9270</xdr:rowOff>
    </xdr:from>
    <xdr:ext cx="469744" cy="259045"/>
    <xdr:sp macro="" textlink="">
      <xdr:nvSpPr>
        <xdr:cNvPr id="412" name="【認定こども園・幼稚園・保育所】&#10;一人当たり面積該当値テキスト">
          <a:extLst>
            <a:ext uri="{FF2B5EF4-FFF2-40B4-BE49-F238E27FC236}">
              <a16:creationId xmlns:a16="http://schemas.microsoft.com/office/drawing/2014/main" xmlns="" id="{5EDFB0E5-31AC-4303-B217-3C047CFB2386}"/>
            </a:ext>
          </a:extLst>
        </xdr:cNvPr>
        <xdr:cNvSpPr txBox="1"/>
      </xdr:nvSpPr>
      <xdr:spPr>
        <a:xfrm>
          <a:off x="22199600"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68415</xdr:rowOff>
    </xdr:from>
    <xdr:ext cx="469744" cy="259045"/>
    <xdr:sp macro="" textlink="">
      <xdr:nvSpPr>
        <xdr:cNvPr id="413" name="n_1aveValue【認定こども園・幼稚園・保育所】&#10;一人当たり面積">
          <a:extLst>
            <a:ext uri="{FF2B5EF4-FFF2-40B4-BE49-F238E27FC236}">
              <a16:creationId xmlns:a16="http://schemas.microsoft.com/office/drawing/2014/main" xmlns="" id="{63189835-4137-483C-A7A8-67A178274AEA}"/>
            </a:ext>
          </a:extLst>
        </xdr:cNvPr>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34670</xdr:rowOff>
    </xdr:from>
    <xdr:ext cx="469744" cy="259045"/>
    <xdr:sp macro="" textlink="">
      <xdr:nvSpPr>
        <xdr:cNvPr id="414" name="n_2aveValue【認定こども園・幼稚園・保育所】&#10;一人当たり面積">
          <a:extLst>
            <a:ext uri="{FF2B5EF4-FFF2-40B4-BE49-F238E27FC236}">
              <a16:creationId xmlns:a16="http://schemas.microsoft.com/office/drawing/2014/main" xmlns="" id="{42862BB5-BA9A-4130-9D7D-D27195F1D0FF}"/>
            </a:ext>
          </a:extLst>
        </xdr:cNvPr>
        <xdr:cNvSpPr txBox="1"/>
      </xdr:nvSpPr>
      <xdr:spPr>
        <a:xfrm>
          <a:off x="20199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22696</xdr:rowOff>
    </xdr:from>
    <xdr:ext cx="469744" cy="259045"/>
    <xdr:sp macro="" textlink="">
      <xdr:nvSpPr>
        <xdr:cNvPr id="415" name="n_3aveValue【認定こども園・幼稚園・保育所】&#10;一人当たり面積">
          <a:extLst>
            <a:ext uri="{FF2B5EF4-FFF2-40B4-BE49-F238E27FC236}">
              <a16:creationId xmlns:a16="http://schemas.microsoft.com/office/drawing/2014/main" xmlns="" id="{AE446DDA-ED68-4F65-8890-87425AA4BC01}"/>
            </a:ext>
          </a:extLst>
        </xdr:cNvPr>
        <xdr:cNvSpPr txBox="1"/>
      </xdr:nvSpPr>
      <xdr:spPr>
        <a:xfrm>
          <a:off x="19310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416" name="n_4aveValue【認定こども園・幼稚園・保育所】&#10;一人当たり面積">
          <a:extLst>
            <a:ext uri="{FF2B5EF4-FFF2-40B4-BE49-F238E27FC236}">
              <a16:creationId xmlns:a16="http://schemas.microsoft.com/office/drawing/2014/main" xmlns="" id="{C3F3F06D-4C25-4E98-A5A1-5110EA837E94}"/>
            </a:ext>
          </a:extLst>
        </xdr:cNvPr>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xmlns="" id="{B926C0AD-DED8-4B21-8010-B5DB7FEFAA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xmlns="" id="{FE8694D3-CFBB-42A3-A62D-B097C4F5BC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xmlns="" id="{8E9EEA4C-3AE4-480A-8993-FD3EBBB7F9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xmlns="" id="{942CA46A-7E31-483E-B8C0-00785392D1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xmlns="" id="{451AC9D7-B870-4381-BB08-2601A4B650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xmlns="" id="{4DB6BFB9-5AD3-4596-A867-B91C67352E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xmlns="" id="{8BB8EFC8-C940-48B1-8AC9-5DC6C93000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xmlns="" id="{3EAE8C2F-B9D8-4C24-BA95-CD13BB0272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xmlns="" id="{56B161A9-7DBE-485A-99A9-F9A586E272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xmlns="" id="{224BB3B7-43CC-4E00-AE55-EBC525BDF6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xmlns="" id="{C2AF527D-B675-4C20-A8DF-B5D4669608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xmlns="" id="{810B3584-2308-4018-99D3-D0D85E0BDFE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xmlns="" id="{BC9E4673-7330-4A29-BBAF-39574E60C33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xmlns="" id="{685AD170-C6C2-4296-B886-ABFAA5C574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xmlns="" id="{77A2CC7F-6648-4FDE-98AE-151B930C38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xmlns="" id="{62A564C7-30DF-4E62-89A5-B78AC54C4AC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xmlns="" id="{3D211976-2810-472E-BE23-F956D62E875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xmlns="" id="{C6540189-B325-4C51-A28D-B1528A5DAA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xmlns="" id="{EF9FD1B8-B857-4839-A53E-24FA0177D13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xmlns="" id="{9CF13A26-BCF3-4BCA-89BE-F2430FA9A5E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xmlns="" id="{5AD02C92-572E-4D31-8703-3EB14223688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xmlns="" id="{3EFA0F50-85A4-43DA-84EE-D08AD79DCF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xmlns="" id="{1BCA9540-DE56-433D-87C7-6562472BB7D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xmlns="" id="{31F5FA4E-8073-49B0-A2CE-FA7FA720EF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41" name="直線コネクタ 440">
          <a:extLst>
            <a:ext uri="{FF2B5EF4-FFF2-40B4-BE49-F238E27FC236}">
              <a16:creationId xmlns:a16="http://schemas.microsoft.com/office/drawing/2014/main" xmlns="" id="{95908792-441F-47EB-91F6-5534C3FE079C}"/>
            </a:ext>
          </a:extLst>
        </xdr:cNvPr>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42" name="【学校施設】&#10;有形固定資産減価償却率最小値テキスト">
          <a:extLst>
            <a:ext uri="{FF2B5EF4-FFF2-40B4-BE49-F238E27FC236}">
              <a16:creationId xmlns:a16="http://schemas.microsoft.com/office/drawing/2014/main" xmlns="" id="{5896DD1C-EF08-404A-8173-63208E840E51}"/>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43" name="直線コネクタ 442">
          <a:extLst>
            <a:ext uri="{FF2B5EF4-FFF2-40B4-BE49-F238E27FC236}">
              <a16:creationId xmlns:a16="http://schemas.microsoft.com/office/drawing/2014/main" xmlns="" id="{50318EB6-8F12-437D-9BE0-26D2EB2D5CB4}"/>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44" name="【学校施設】&#10;有形固定資産減価償却率最大値テキスト">
          <a:extLst>
            <a:ext uri="{FF2B5EF4-FFF2-40B4-BE49-F238E27FC236}">
              <a16:creationId xmlns:a16="http://schemas.microsoft.com/office/drawing/2014/main" xmlns="" id="{B1403138-0FD5-4605-AA30-5337876EE46E}"/>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45" name="直線コネクタ 444">
          <a:extLst>
            <a:ext uri="{FF2B5EF4-FFF2-40B4-BE49-F238E27FC236}">
              <a16:creationId xmlns:a16="http://schemas.microsoft.com/office/drawing/2014/main" xmlns="" id="{1C8E0C9E-8968-4EF0-BC7C-FFA5BFEBD6DE}"/>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446" name="【学校施設】&#10;有形固定資産減価償却率平均値テキスト">
          <a:extLst>
            <a:ext uri="{FF2B5EF4-FFF2-40B4-BE49-F238E27FC236}">
              <a16:creationId xmlns:a16="http://schemas.microsoft.com/office/drawing/2014/main" xmlns="" id="{33A36009-077D-411B-8E4A-F939B39D5B83}"/>
            </a:ext>
          </a:extLst>
        </xdr:cNvPr>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47" name="フローチャート: 判断 446">
          <a:extLst>
            <a:ext uri="{FF2B5EF4-FFF2-40B4-BE49-F238E27FC236}">
              <a16:creationId xmlns:a16="http://schemas.microsoft.com/office/drawing/2014/main" xmlns="" id="{DA326AC2-BBCB-4F0C-99B4-9757D7012A40}"/>
            </a:ext>
          </a:extLst>
        </xdr:cNvPr>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48" name="フローチャート: 判断 447">
          <a:extLst>
            <a:ext uri="{FF2B5EF4-FFF2-40B4-BE49-F238E27FC236}">
              <a16:creationId xmlns:a16="http://schemas.microsoft.com/office/drawing/2014/main" xmlns="" id="{285EB1EF-7BD4-4D83-AC95-902D7A6D8680}"/>
            </a:ext>
          </a:extLst>
        </xdr:cNvPr>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49" name="フローチャート: 判断 448">
          <a:extLst>
            <a:ext uri="{FF2B5EF4-FFF2-40B4-BE49-F238E27FC236}">
              <a16:creationId xmlns:a16="http://schemas.microsoft.com/office/drawing/2014/main" xmlns="" id="{35811993-D9FB-49DC-8D84-B46E76980AD2}"/>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50" name="フローチャート: 判断 449">
          <a:extLst>
            <a:ext uri="{FF2B5EF4-FFF2-40B4-BE49-F238E27FC236}">
              <a16:creationId xmlns:a16="http://schemas.microsoft.com/office/drawing/2014/main" xmlns="" id="{24A5326B-14C2-4EC3-A3AE-957301FA4621}"/>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51" name="フローチャート: 判断 450">
          <a:extLst>
            <a:ext uri="{FF2B5EF4-FFF2-40B4-BE49-F238E27FC236}">
              <a16:creationId xmlns:a16="http://schemas.microsoft.com/office/drawing/2014/main" xmlns="" id="{1D80075C-20C6-455B-B9AB-63EC39F95866}"/>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6B248444-53FF-41E4-8C80-2E97BF95DD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8A7CA598-24C6-43D1-9FA2-8746356565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xmlns="" id="{4398A11E-C003-4FFF-8570-D8C601A5AA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xmlns="" id="{DB046E64-D2CC-46EF-B4AB-CC254E125B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xmlns="" id="{79D67FCC-3357-40F2-BCC1-5E48E9296F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457" name="楕円 456">
          <a:extLst>
            <a:ext uri="{FF2B5EF4-FFF2-40B4-BE49-F238E27FC236}">
              <a16:creationId xmlns:a16="http://schemas.microsoft.com/office/drawing/2014/main" xmlns="" id="{1138CF32-615E-4EF2-BD64-EB2BDF89B026}"/>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458" name="【学校施設】&#10;有形固定資産減価償却率該当値テキスト">
          <a:extLst>
            <a:ext uri="{FF2B5EF4-FFF2-40B4-BE49-F238E27FC236}">
              <a16:creationId xmlns:a16="http://schemas.microsoft.com/office/drawing/2014/main" xmlns="" id="{D32EACCF-5BDA-4C97-8E9C-0F2844B6843C}"/>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168292</xdr:rowOff>
    </xdr:from>
    <xdr:ext cx="405111" cy="259045"/>
    <xdr:sp macro="" textlink="">
      <xdr:nvSpPr>
        <xdr:cNvPr id="459" name="n_1aveValue【学校施設】&#10;有形固定資産減価償却率">
          <a:extLst>
            <a:ext uri="{FF2B5EF4-FFF2-40B4-BE49-F238E27FC236}">
              <a16:creationId xmlns:a16="http://schemas.microsoft.com/office/drawing/2014/main" xmlns="" id="{7D96E139-19D5-4BF3-8C5C-EF621F298DAC}"/>
            </a:ext>
          </a:extLst>
        </xdr:cNvPr>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60" name="n_2aveValue【学校施設】&#10;有形固定資産減価償却率">
          <a:extLst>
            <a:ext uri="{FF2B5EF4-FFF2-40B4-BE49-F238E27FC236}">
              <a16:creationId xmlns:a16="http://schemas.microsoft.com/office/drawing/2014/main" xmlns="" id="{D42425B6-70E8-4F47-990E-0C9F88325F99}"/>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61" name="n_3aveValue【学校施設】&#10;有形固定資産減価償却率">
          <a:extLst>
            <a:ext uri="{FF2B5EF4-FFF2-40B4-BE49-F238E27FC236}">
              <a16:creationId xmlns:a16="http://schemas.microsoft.com/office/drawing/2014/main" xmlns="" id="{29DD9DF0-2996-483F-9203-FDD38E63C3FC}"/>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462" name="n_4aveValue【学校施設】&#10;有形固定資産減価償却率">
          <a:extLst>
            <a:ext uri="{FF2B5EF4-FFF2-40B4-BE49-F238E27FC236}">
              <a16:creationId xmlns:a16="http://schemas.microsoft.com/office/drawing/2014/main" xmlns="" id="{50E13B4E-3861-4A32-B3B7-15DCF0E760E8}"/>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xmlns="" id="{FB50B376-094A-4610-B27E-8F04FE3659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xmlns="" id="{4BD81C90-39F7-4B8E-8380-A42C2BD888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xmlns="" id="{08A9830B-F393-42C6-9EEE-E9AEF615EB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xmlns="" id="{D299B9F0-B8FA-4ABC-BD08-EF9CA5E460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xmlns="" id="{A9BC4946-059C-4247-9C1D-131E88ED8B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xmlns="" id="{E145F7CC-7208-4F6A-8DF6-369DAE3166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xmlns="" id="{297840D9-5400-4CC1-B842-304660A437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xmlns="" id="{0339466C-23FF-4E84-9717-7C8C89645F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xmlns="" id="{DE1BB62E-FC4E-4383-8388-9390FAB855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xmlns="" id="{7E829E59-76FF-4318-8B86-6F720C8812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xmlns="" id="{99C09C68-1EC6-4481-87D5-DE1E53FAC4F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xmlns="" id="{E1BE8C69-E7CB-45F6-AB03-43989C86293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xmlns="" id="{E466A30F-B277-4AD0-A2FA-79D91A4B892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xmlns="" id="{EE7136A3-FF22-41F7-90C0-2DD4842B984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xmlns="" id="{02FD6594-B807-48E1-8ADE-C09947972A7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xmlns="" id="{67E6A49A-D7EB-4846-A2CA-BA9F6C89B69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xmlns="" id="{328A0492-01E9-4726-BEA3-AAE427232D1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xmlns="" id="{7F48668E-C380-42AA-AF10-68C97AD662C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xmlns="" id="{5C47BA3D-4E15-4C5B-BF39-5505DD541EB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xmlns="" id="{6C8F4E45-C669-4A5E-8277-CEDF6AAF96E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xmlns="" id="{088A7EFF-6486-4125-8B3F-325A2568962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4" name="テキスト ボックス 483">
          <a:extLst>
            <a:ext uri="{FF2B5EF4-FFF2-40B4-BE49-F238E27FC236}">
              <a16:creationId xmlns:a16="http://schemas.microsoft.com/office/drawing/2014/main" xmlns="" id="{8DD6E4F0-EC3E-490F-BE76-30DAE535D89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BB960480-5033-4D76-B398-848F3AA9A9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xmlns="" id="{A1AFD956-38CD-4970-B20A-AE905A9DE1C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xmlns="" id="{E6F2F7AE-FF4A-4A0A-817C-E318357F55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488" name="直線コネクタ 487">
          <a:extLst>
            <a:ext uri="{FF2B5EF4-FFF2-40B4-BE49-F238E27FC236}">
              <a16:creationId xmlns:a16="http://schemas.microsoft.com/office/drawing/2014/main" xmlns="" id="{496ACFA7-C253-48E2-BE85-5ACAC94B6E78}"/>
            </a:ext>
          </a:extLst>
        </xdr:cNvPr>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489" name="【学校施設】&#10;一人当たり面積最小値テキスト">
          <a:extLst>
            <a:ext uri="{FF2B5EF4-FFF2-40B4-BE49-F238E27FC236}">
              <a16:creationId xmlns:a16="http://schemas.microsoft.com/office/drawing/2014/main" xmlns="" id="{9101299D-CD5E-4617-AF9E-2B501B00CABC}"/>
            </a:ext>
          </a:extLst>
        </xdr:cNvPr>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490" name="直線コネクタ 489">
          <a:extLst>
            <a:ext uri="{FF2B5EF4-FFF2-40B4-BE49-F238E27FC236}">
              <a16:creationId xmlns:a16="http://schemas.microsoft.com/office/drawing/2014/main" xmlns="" id="{E0D156E2-C8DA-4B81-95D8-53AA2ED4BCC6}"/>
            </a:ext>
          </a:extLst>
        </xdr:cNvPr>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491" name="【学校施設】&#10;一人当たり面積最大値テキスト">
          <a:extLst>
            <a:ext uri="{FF2B5EF4-FFF2-40B4-BE49-F238E27FC236}">
              <a16:creationId xmlns:a16="http://schemas.microsoft.com/office/drawing/2014/main" xmlns="" id="{E79195C9-F5CD-47C8-9C9F-1864CD92A232}"/>
            </a:ext>
          </a:extLst>
        </xdr:cNvPr>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492" name="直線コネクタ 491">
          <a:extLst>
            <a:ext uri="{FF2B5EF4-FFF2-40B4-BE49-F238E27FC236}">
              <a16:creationId xmlns:a16="http://schemas.microsoft.com/office/drawing/2014/main" xmlns="" id="{A722B71E-B090-48D0-8EA9-3C3B617E9435}"/>
            </a:ext>
          </a:extLst>
        </xdr:cNvPr>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493" name="【学校施設】&#10;一人当たり面積平均値テキスト">
          <a:extLst>
            <a:ext uri="{FF2B5EF4-FFF2-40B4-BE49-F238E27FC236}">
              <a16:creationId xmlns:a16="http://schemas.microsoft.com/office/drawing/2014/main" xmlns="" id="{3DA4E5C7-5DA0-4D58-BEE4-93F1DDA4017C}"/>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494" name="フローチャート: 判断 493">
          <a:extLst>
            <a:ext uri="{FF2B5EF4-FFF2-40B4-BE49-F238E27FC236}">
              <a16:creationId xmlns:a16="http://schemas.microsoft.com/office/drawing/2014/main" xmlns="" id="{25957886-1C8C-4E5D-9F7A-77AF71619F1F}"/>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495" name="フローチャート: 判断 494">
          <a:extLst>
            <a:ext uri="{FF2B5EF4-FFF2-40B4-BE49-F238E27FC236}">
              <a16:creationId xmlns:a16="http://schemas.microsoft.com/office/drawing/2014/main" xmlns="" id="{CFFDF3F8-AF4B-4345-8ED0-C50C6368B3D8}"/>
            </a:ext>
          </a:extLst>
        </xdr:cNvPr>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496" name="フローチャート: 判断 495">
          <a:extLst>
            <a:ext uri="{FF2B5EF4-FFF2-40B4-BE49-F238E27FC236}">
              <a16:creationId xmlns:a16="http://schemas.microsoft.com/office/drawing/2014/main" xmlns="" id="{E9EA8A07-E2C8-4606-AB92-08C54E098E7D}"/>
            </a:ext>
          </a:extLst>
        </xdr:cNvPr>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497" name="フローチャート: 判断 496">
          <a:extLst>
            <a:ext uri="{FF2B5EF4-FFF2-40B4-BE49-F238E27FC236}">
              <a16:creationId xmlns:a16="http://schemas.microsoft.com/office/drawing/2014/main" xmlns="" id="{70EBB5B7-0859-44F5-A126-F51415C06B65}"/>
            </a:ext>
          </a:extLst>
        </xdr:cNvPr>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498" name="フローチャート: 判断 497">
          <a:extLst>
            <a:ext uri="{FF2B5EF4-FFF2-40B4-BE49-F238E27FC236}">
              <a16:creationId xmlns:a16="http://schemas.microsoft.com/office/drawing/2014/main" xmlns="" id="{47E27B13-1680-4F58-B4BF-A8E9CC9DB294}"/>
            </a:ext>
          </a:extLst>
        </xdr:cNvPr>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8BA6B1A3-0844-4A22-AF31-A25D5FDEA1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E6B34CBF-8A5D-4D7C-82B3-0CE188B304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A3C54C5B-A8BC-4DE6-89BE-3AFE768752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D8B64DD4-E3C8-45C9-AFD3-62910A1D902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A9EEC15B-7B7E-48F3-A656-EA972E5F65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153960</xdr:rowOff>
    </xdr:from>
    <xdr:to>
      <xdr:col>116</xdr:col>
      <xdr:colOff>114300</xdr:colOff>
      <xdr:row>58</xdr:row>
      <xdr:rowOff>84110</xdr:rowOff>
    </xdr:to>
    <xdr:sp macro="" textlink="">
      <xdr:nvSpPr>
        <xdr:cNvPr id="504" name="楕円 503">
          <a:extLst>
            <a:ext uri="{FF2B5EF4-FFF2-40B4-BE49-F238E27FC236}">
              <a16:creationId xmlns:a16="http://schemas.microsoft.com/office/drawing/2014/main" xmlns="" id="{2C069020-DB6C-4FB6-9700-16A73523BE0D}"/>
            </a:ext>
          </a:extLst>
        </xdr:cNvPr>
        <xdr:cNvSpPr/>
      </xdr:nvSpPr>
      <xdr:spPr>
        <a:xfrm>
          <a:off x="22110700" y="99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5387</xdr:rowOff>
    </xdr:from>
    <xdr:ext cx="469744" cy="259045"/>
    <xdr:sp macro="" textlink="">
      <xdr:nvSpPr>
        <xdr:cNvPr id="505" name="【学校施設】&#10;一人当たり面積該当値テキスト">
          <a:extLst>
            <a:ext uri="{FF2B5EF4-FFF2-40B4-BE49-F238E27FC236}">
              <a16:creationId xmlns:a16="http://schemas.microsoft.com/office/drawing/2014/main" xmlns="" id="{39DD281D-1181-473E-A91B-68FF5C4C54C0}"/>
            </a:ext>
          </a:extLst>
        </xdr:cNvPr>
        <xdr:cNvSpPr txBox="1"/>
      </xdr:nvSpPr>
      <xdr:spPr>
        <a:xfrm>
          <a:off x="22199600" y="97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170360</xdr:rowOff>
    </xdr:from>
    <xdr:ext cx="469744" cy="259045"/>
    <xdr:sp macro="" textlink="">
      <xdr:nvSpPr>
        <xdr:cNvPr id="506" name="n_1aveValue【学校施設】&#10;一人当たり面積">
          <a:extLst>
            <a:ext uri="{FF2B5EF4-FFF2-40B4-BE49-F238E27FC236}">
              <a16:creationId xmlns:a16="http://schemas.microsoft.com/office/drawing/2014/main" xmlns="" id="{33008233-2D96-43D6-9BE6-57CC471480EB}"/>
            </a:ext>
          </a:extLst>
        </xdr:cNvPr>
        <xdr:cNvSpPr txBox="1"/>
      </xdr:nvSpPr>
      <xdr:spPr>
        <a:xfrm>
          <a:off x="21075727" y="102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507" name="n_2aveValue【学校施設】&#10;一人当たり面積">
          <a:extLst>
            <a:ext uri="{FF2B5EF4-FFF2-40B4-BE49-F238E27FC236}">
              <a16:creationId xmlns:a16="http://schemas.microsoft.com/office/drawing/2014/main" xmlns="" id="{4ED71B22-7161-4D8C-A99B-C6B1F6CEF64D}"/>
            </a:ext>
          </a:extLst>
        </xdr:cNvPr>
        <xdr:cNvSpPr txBox="1"/>
      </xdr:nvSpPr>
      <xdr:spPr>
        <a:xfrm>
          <a:off x="201994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109945</xdr:rowOff>
    </xdr:from>
    <xdr:ext cx="469744" cy="259045"/>
    <xdr:sp macro="" textlink="">
      <xdr:nvSpPr>
        <xdr:cNvPr id="508" name="n_3aveValue【学校施設】&#10;一人当たり面積">
          <a:extLst>
            <a:ext uri="{FF2B5EF4-FFF2-40B4-BE49-F238E27FC236}">
              <a16:creationId xmlns:a16="http://schemas.microsoft.com/office/drawing/2014/main" xmlns="" id="{718473D0-C507-4FD9-93D3-3E8F6D68B0D7}"/>
            </a:ext>
          </a:extLst>
        </xdr:cNvPr>
        <xdr:cNvSpPr txBox="1"/>
      </xdr:nvSpPr>
      <xdr:spPr>
        <a:xfrm>
          <a:off x="19310427" y="102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133458</xdr:rowOff>
    </xdr:from>
    <xdr:ext cx="469744" cy="259045"/>
    <xdr:sp macro="" textlink="">
      <xdr:nvSpPr>
        <xdr:cNvPr id="509" name="n_4aveValue【学校施設】&#10;一人当たり面積">
          <a:extLst>
            <a:ext uri="{FF2B5EF4-FFF2-40B4-BE49-F238E27FC236}">
              <a16:creationId xmlns:a16="http://schemas.microsoft.com/office/drawing/2014/main" xmlns="" id="{A78C14A7-72A0-496E-A1CA-3F7BB848842C}"/>
            </a:ext>
          </a:extLst>
        </xdr:cNvPr>
        <xdr:cNvSpPr txBox="1"/>
      </xdr:nvSpPr>
      <xdr:spPr>
        <a:xfrm>
          <a:off x="18421427" y="102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xmlns="" id="{33D39F48-D3FA-4A29-9660-09941BB272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xmlns="" id="{D33E5685-FF07-462B-ABC1-97FFADB59A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xmlns="" id="{ADA45F4B-D882-4CB3-885C-09610C078A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xmlns="" id="{47EC47B5-33DF-4732-A2D4-0FF96C0C86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xmlns="" id="{7D19FD44-3F33-44DB-ABDB-3865FDCEEB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xmlns="" id="{D88B69A1-8894-4339-949B-1A716F8F59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xmlns="" id="{43B7F6E8-3CFD-4757-A686-6EA8F41CBA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xmlns="" id="{AA953BF4-926A-4819-BD8A-49F5E74582D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a:extLst>
            <a:ext uri="{FF2B5EF4-FFF2-40B4-BE49-F238E27FC236}">
              <a16:creationId xmlns:a16="http://schemas.microsoft.com/office/drawing/2014/main" xmlns="" id="{15037C44-1B1D-452B-ACF5-C6847AC498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a:extLst>
            <a:ext uri="{FF2B5EF4-FFF2-40B4-BE49-F238E27FC236}">
              <a16:creationId xmlns:a16="http://schemas.microsoft.com/office/drawing/2014/main" xmlns="" id="{A79BDB81-BF0E-4E5C-B815-6613A8F9B2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a:extLst>
            <a:ext uri="{FF2B5EF4-FFF2-40B4-BE49-F238E27FC236}">
              <a16:creationId xmlns:a16="http://schemas.microsoft.com/office/drawing/2014/main" xmlns="" id="{84EC544E-8BC7-426C-9C0B-4D38473042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a:extLst>
            <a:ext uri="{FF2B5EF4-FFF2-40B4-BE49-F238E27FC236}">
              <a16:creationId xmlns:a16="http://schemas.microsoft.com/office/drawing/2014/main" xmlns="" id="{57495720-2555-446B-9281-8378B40AAE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a:extLst>
            <a:ext uri="{FF2B5EF4-FFF2-40B4-BE49-F238E27FC236}">
              <a16:creationId xmlns:a16="http://schemas.microsoft.com/office/drawing/2014/main" xmlns="" id="{2F26696F-CC63-4761-A9B4-4FEBADF1AB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a:extLst>
            <a:ext uri="{FF2B5EF4-FFF2-40B4-BE49-F238E27FC236}">
              <a16:creationId xmlns:a16="http://schemas.microsoft.com/office/drawing/2014/main" xmlns="" id="{D6155CAC-DADE-40AB-BC84-9308637C4B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a:extLst>
            <a:ext uri="{FF2B5EF4-FFF2-40B4-BE49-F238E27FC236}">
              <a16:creationId xmlns:a16="http://schemas.microsoft.com/office/drawing/2014/main" xmlns="" id="{2146DC3E-69DF-4C53-A2B6-6F7E4C7EC0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a:extLst>
            <a:ext uri="{FF2B5EF4-FFF2-40B4-BE49-F238E27FC236}">
              <a16:creationId xmlns:a16="http://schemas.microsoft.com/office/drawing/2014/main" xmlns="" id="{0C164F92-2DBD-4E7A-82C1-729826635EE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6" name="正方形/長方形 525">
          <a:extLst>
            <a:ext uri="{FF2B5EF4-FFF2-40B4-BE49-F238E27FC236}">
              <a16:creationId xmlns:a16="http://schemas.microsoft.com/office/drawing/2014/main" xmlns="" id="{03ACFBAF-82D7-4DD3-8E95-A5F3518584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7" name="正方形/長方形 526">
          <a:extLst>
            <a:ext uri="{FF2B5EF4-FFF2-40B4-BE49-F238E27FC236}">
              <a16:creationId xmlns:a16="http://schemas.microsoft.com/office/drawing/2014/main" xmlns="" id="{588652EA-13AF-46F2-BD6A-A9F77B8DBF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8" name="正方形/長方形 527">
          <a:extLst>
            <a:ext uri="{FF2B5EF4-FFF2-40B4-BE49-F238E27FC236}">
              <a16:creationId xmlns:a16="http://schemas.microsoft.com/office/drawing/2014/main" xmlns="" id="{8D3C68E7-5129-456F-8670-3682C30835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9" name="正方形/長方形 528">
          <a:extLst>
            <a:ext uri="{FF2B5EF4-FFF2-40B4-BE49-F238E27FC236}">
              <a16:creationId xmlns:a16="http://schemas.microsoft.com/office/drawing/2014/main" xmlns="" id="{6DF67E96-DDE1-45C4-A8CE-AEC6834512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0" name="正方形/長方形 529">
          <a:extLst>
            <a:ext uri="{FF2B5EF4-FFF2-40B4-BE49-F238E27FC236}">
              <a16:creationId xmlns:a16="http://schemas.microsoft.com/office/drawing/2014/main" xmlns="" id="{96003C54-1D86-40CC-A9EE-87516DDCBC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1" name="正方形/長方形 530">
          <a:extLst>
            <a:ext uri="{FF2B5EF4-FFF2-40B4-BE49-F238E27FC236}">
              <a16:creationId xmlns:a16="http://schemas.microsoft.com/office/drawing/2014/main" xmlns="" id="{A4B1FB8B-7C47-48B0-83C1-0611F83157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2" name="正方形/長方形 531">
          <a:extLst>
            <a:ext uri="{FF2B5EF4-FFF2-40B4-BE49-F238E27FC236}">
              <a16:creationId xmlns:a16="http://schemas.microsoft.com/office/drawing/2014/main" xmlns="" id="{4E6FCE82-DAA0-4D3A-BBE5-DC391F8A04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正方形/長方形 532">
          <a:extLst>
            <a:ext uri="{FF2B5EF4-FFF2-40B4-BE49-F238E27FC236}">
              <a16:creationId xmlns:a16="http://schemas.microsoft.com/office/drawing/2014/main" xmlns="" id="{F7B91ACA-B0CA-4263-9870-AF6B92FC94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4" name="テキスト ボックス 533">
          <a:extLst>
            <a:ext uri="{FF2B5EF4-FFF2-40B4-BE49-F238E27FC236}">
              <a16:creationId xmlns:a16="http://schemas.microsoft.com/office/drawing/2014/main" xmlns="" id="{5968F208-A5D7-4BA3-9249-70131CFCD1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5" name="直線コネクタ 534">
          <a:extLst>
            <a:ext uri="{FF2B5EF4-FFF2-40B4-BE49-F238E27FC236}">
              <a16:creationId xmlns:a16="http://schemas.microsoft.com/office/drawing/2014/main" xmlns="" id="{4E7956A8-FDFC-4480-9328-E3ECB98986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6" name="テキスト ボックス 535">
          <a:extLst>
            <a:ext uri="{FF2B5EF4-FFF2-40B4-BE49-F238E27FC236}">
              <a16:creationId xmlns:a16="http://schemas.microsoft.com/office/drawing/2014/main" xmlns="" id="{567F42A2-0DAE-41C7-B0D9-7DD30E4EBC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7" name="直線コネクタ 536">
          <a:extLst>
            <a:ext uri="{FF2B5EF4-FFF2-40B4-BE49-F238E27FC236}">
              <a16:creationId xmlns:a16="http://schemas.microsoft.com/office/drawing/2014/main" xmlns="" id="{E8A4E8C7-DE6A-44EF-8436-5F93DF3AAF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8" name="テキスト ボックス 537">
          <a:extLst>
            <a:ext uri="{FF2B5EF4-FFF2-40B4-BE49-F238E27FC236}">
              <a16:creationId xmlns:a16="http://schemas.microsoft.com/office/drawing/2014/main" xmlns="" id="{FD1896CA-F209-4CA8-BDB6-C6C770129E9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9" name="直線コネクタ 538">
          <a:extLst>
            <a:ext uri="{FF2B5EF4-FFF2-40B4-BE49-F238E27FC236}">
              <a16:creationId xmlns:a16="http://schemas.microsoft.com/office/drawing/2014/main" xmlns="" id="{AF7ADABC-B912-4499-9B5D-FE6EF981F3B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0" name="テキスト ボックス 539">
          <a:extLst>
            <a:ext uri="{FF2B5EF4-FFF2-40B4-BE49-F238E27FC236}">
              <a16:creationId xmlns:a16="http://schemas.microsoft.com/office/drawing/2014/main" xmlns="" id="{256202B4-C624-4258-8622-BE724EEA824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1" name="直線コネクタ 540">
          <a:extLst>
            <a:ext uri="{FF2B5EF4-FFF2-40B4-BE49-F238E27FC236}">
              <a16:creationId xmlns:a16="http://schemas.microsoft.com/office/drawing/2014/main" xmlns="" id="{F9697449-0628-4D89-AF89-17F545FA72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2" name="テキスト ボックス 541">
          <a:extLst>
            <a:ext uri="{FF2B5EF4-FFF2-40B4-BE49-F238E27FC236}">
              <a16:creationId xmlns:a16="http://schemas.microsoft.com/office/drawing/2014/main" xmlns="" id="{2894F3D3-A283-42C5-856B-D24FEA0B7CD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3" name="直線コネクタ 542">
          <a:extLst>
            <a:ext uri="{FF2B5EF4-FFF2-40B4-BE49-F238E27FC236}">
              <a16:creationId xmlns:a16="http://schemas.microsoft.com/office/drawing/2014/main" xmlns="" id="{F8D7D949-4AFB-402E-9209-1E657BA811E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4" name="テキスト ボックス 543">
          <a:extLst>
            <a:ext uri="{FF2B5EF4-FFF2-40B4-BE49-F238E27FC236}">
              <a16:creationId xmlns:a16="http://schemas.microsoft.com/office/drawing/2014/main" xmlns="" id="{2CEA5F52-660E-428F-8FFE-3AD8C6FBDD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5" name="直線コネクタ 544">
          <a:extLst>
            <a:ext uri="{FF2B5EF4-FFF2-40B4-BE49-F238E27FC236}">
              <a16:creationId xmlns:a16="http://schemas.microsoft.com/office/drawing/2014/main" xmlns="" id="{BDEEC6F3-DCF8-4157-A63B-7FDBFC48B8D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6" name="テキスト ボックス 545">
          <a:extLst>
            <a:ext uri="{FF2B5EF4-FFF2-40B4-BE49-F238E27FC236}">
              <a16:creationId xmlns:a16="http://schemas.microsoft.com/office/drawing/2014/main" xmlns="" id="{D24D7333-B1AE-43A9-85C9-285A628B420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7" name="直線コネクタ 546">
          <a:extLst>
            <a:ext uri="{FF2B5EF4-FFF2-40B4-BE49-F238E27FC236}">
              <a16:creationId xmlns:a16="http://schemas.microsoft.com/office/drawing/2014/main" xmlns="" id="{A4405BAA-7614-43A5-B3E0-F59B7CF4C2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8" name="テキスト ボックス 547">
          <a:extLst>
            <a:ext uri="{FF2B5EF4-FFF2-40B4-BE49-F238E27FC236}">
              <a16:creationId xmlns:a16="http://schemas.microsoft.com/office/drawing/2014/main" xmlns="" id="{F62029D3-5199-47E9-8DF1-C041969D8A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9" name="直線コネクタ 548">
          <a:extLst>
            <a:ext uri="{FF2B5EF4-FFF2-40B4-BE49-F238E27FC236}">
              <a16:creationId xmlns:a16="http://schemas.microsoft.com/office/drawing/2014/main" xmlns="" id="{D4887AE9-105D-4EA7-99E1-A661631F6A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公民館】&#10;有形固定資産減価償却率グラフ枠">
          <a:extLst>
            <a:ext uri="{FF2B5EF4-FFF2-40B4-BE49-F238E27FC236}">
              <a16:creationId xmlns:a16="http://schemas.microsoft.com/office/drawing/2014/main" xmlns="" id="{F4BD3D60-7C80-4A2E-94A8-0160B134F2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51" name="直線コネクタ 550">
          <a:extLst>
            <a:ext uri="{FF2B5EF4-FFF2-40B4-BE49-F238E27FC236}">
              <a16:creationId xmlns:a16="http://schemas.microsoft.com/office/drawing/2014/main" xmlns="" id="{309B3E5E-71C7-46F1-9F0C-9F5C53CF3D15}"/>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2" name="【公民館】&#10;有形固定資産減価償却率最小値テキスト">
          <a:extLst>
            <a:ext uri="{FF2B5EF4-FFF2-40B4-BE49-F238E27FC236}">
              <a16:creationId xmlns:a16="http://schemas.microsoft.com/office/drawing/2014/main" xmlns="" id="{62EC80E7-2A70-4815-8E84-7FB13AAFBB5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3" name="直線コネクタ 552">
          <a:extLst>
            <a:ext uri="{FF2B5EF4-FFF2-40B4-BE49-F238E27FC236}">
              <a16:creationId xmlns:a16="http://schemas.microsoft.com/office/drawing/2014/main" xmlns="" id="{6DA7B5BB-F17E-4B63-8711-50260EA5B78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54" name="【公民館】&#10;有形固定資産減価償却率最大値テキスト">
          <a:extLst>
            <a:ext uri="{FF2B5EF4-FFF2-40B4-BE49-F238E27FC236}">
              <a16:creationId xmlns:a16="http://schemas.microsoft.com/office/drawing/2014/main" xmlns="" id="{D35BDB80-229E-4FDC-ABA6-96243E1DBCE2}"/>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55" name="直線コネクタ 554">
          <a:extLst>
            <a:ext uri="{FF2B5EF4-FFF2-40B4-BE49-F238E27FC236}">
              <a16:creationId xmlns:a16="http://schemas.microsoft.com/office/drawing/2014/main" xmlns="" id="{C5061EF2-A12A-42A2-A2AD-6A92D5675A78}"/>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556" name="【公民館】&#10;有形固定資産減価償却率平均値テキスト">
          <a:extLst>
            <a:ext uri="{FF2B5EF4-FFF2-40B4-BE49-F238E27FC236}">
              <a16:creationId xmlns:a16="http://schemas.microsoft.com/office/drawing/2014/main" xmlns="" id="{9748C953-20DB-4C09-9019-6AE8DE8FA6AB}"/>
            </a:ext>
          </a:extLst>
        </xdr:cNvPr>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557" name="フローチャート: 判断 556">
          <a:extLst>
            <a:ext uri="{FF2B5EF4-FFF2-40B4-BE49-F238E27FC236}">
              <a16:creationId xmlns:a16="http://schemas.microsoft.com/office/drawing/2014/main" xmlns="" id="{EDFA6ED8-0F0F-4F9B-8709-1F2EAD6E0014}"/>
            </a:ext>
          </a:extLst>
        </xdr:cNvPr>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558" name="フローチャート: 判断 557">
          <a:extLst>
            <a:ext uri="{FF2B5EF4-FFF2-40B4-BE49-F238E27FC236}">
              <a16:creationId xmlns:a16="http://schemas.microsoft.com/office/drawing/2014/main" xmlns="" id="{4BD21AD8-D6EA-43D9-B95D-D4080357EFC6}"/>
            </a:ext>
          </a:extLst>
        </xdr:cNvPr>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559" name="フローチャート: 判断 558">
          <a:extLst>
            <a:ext uri="{FF2B5EF4-FFF2-40B4-BE49-F238E27FC236}">
              <a16:creationId xmlns:a16="http://schemas.microsoft.com/office/drawing/2014/main" xmlns="" id="{060A5967-FA74-4F8F-A252-AC15D1A5A58E}"/>
            </a:ext>
          </a:extLst>
        </xdr:cNvPr>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560" name="フローチャート: 判断 559">
          <a:extLst>
            <a:ext uri="{FF2B5EF4-FFF2-40B4-BE49-F238E27FC236}">
              <a16:creationId xmlns:a16="http://schemas.microsoft.com/office/drawing/2014/main" xmlns="" id="{ECF85287-46D7-48CC-91F6-B3BB6D9786AB}"/>
            </a:ext>
          </a:extLst>
        </xdr:cNvPr>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561" name="フローチャート: 判断 560">
          <a:extLst>
            <a:ext uri="{FF2B5EF4-FFF2-40B4-BE49-F238E27FC236}">
              <a16:creationId xmlns:a16="http://schemas.microsoft.com/office/drawing/2014/main" xmlns="" id="{591AE3DD-0BB9-433D-9F54-CF348CC173F7}"/>
            </a:ext>
          </a:extLst>
        </xdr:cNvPr>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E41F9B8D-AAD9-4305-8B7D-46DCD2B4D5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xmlns="" id="{96AD9316-E058-4F97-AA82-669041669A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xmlns="" id="{EE3F77B7-7B0F-43DD-AAAB-202ABB6069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xmlns="" id="{267B9F8F-2A23-496A-8293-5E06800A5C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xmlns="" id="{2A9AEB69-FD8C-49BC-AF5F-8A5AF6B43A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125005</xdr:rowOff>
    </xdr:from>
    <xdr:to>
      <xdr:col>85</xdr:col>
      <xdr:colOff>177800</xdr:colOff>
      <xdr:row>108</xdr:row>
      <xdr:rowOff>55155</xdr:rowOff>
    </xdr:to>
    <xdr:sp macro="" textlink="">
      <xdr:nvSpPr>
        <xdr:cNvPr id="567" name="楕円 566">
          <a:extLst>
            <a:ext uri="{FF2B5EF4-FFF2-40B4-BE49-F238E27FC236}">
              <a16:creationId xmlns:a16="http://schemas.microsoft.com/office/drawing/2014/main" xmlns="" id="{9B826168-E2C9-4987-9CA8-41F86DE0ED16}"/>
            </a:ext>
          </a:extLst>
        </xdr:cNvPr>
        <xdr:cNvSpPr/>
      </xdr:nvSpPr>
      <xdr:spPr>
        <a:xfrm>
          <a:off x="16268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103432</xdr:rowOff>
    </xdr:from>
    <xdr:ext cx="405111" cy="259045"/>
    <xdr:sp macro="" textlink="">
      <xdr:nvSpPr>
        <xdr:cNvPr id="568" name="【公民館】&#10;有形固定資産減価償却率該当値テキスト">
          <a:extLst>
            <a:ext uri="{FF2B5EF4-FFF2-40B4-BE49-F238E27FC236}">
              <a16:creationId xmlns:a16="http://schemas.microsoft.com/office/drawing/2014/main" xmlns="" id="{CE87774B-20D3-4010-8500-F23BEE3D1176}"/>
            </a:ext>
          </a:extLst>
        </xdr:cNvPr>
        <xdr:cNvSpPr txBox="1"/>
      </xdr:nvSpPr>
      <xdr:spPr>
        <a:xfrm>
          <a:off x="16357600"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128832</xdr:rowOff>
    </xdr:from>
    <xdr:ext cx="405111" cy="259045"/>
    <xdr:sp macro="" textlink="">
      <xdr:nvSpPr>
        <xdr:cNvPr id="569" name="n_1aveValue【公民館】&#10;有形固定資産減価償却率">
          <a:extLst>
            <a:ext uri="{FF2B5EF4-FFF2-40B4-BE49-F238E27FC236}">
              <a16:creationId xmlns:a16="http://schemas.microsoft.com/office/drawing/2014/main" xmlns="" id="{BE647833-FE77-4650-8CC5-C3CD2F140BBB}"/>
            </a:ext>
          </a:extLst>
        </xdr:cNvPr>
        <xdr:cNvSpPr txBox="1"/>
      </xdr:nvSpPr>
      <xdr:spPr>
        <a:xfrm>
          <a:off x="152660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138628</xdr:rowOff>
    </xdr:from>
    <xdr:ext cx="405111" cy="259045"/>
    <xdr:sp macro="" textlink="">
      <xdr:nvSpPr>
        <xdr:cNvPr id="570" name="n_2aveValue【公民館】&#10;有形固定資産減価償却率">
          <a:extLst>
            <a:ext uri="{FF2B5EF4-FFF2-40B4-BE49-F238E27FC236}">
              <a16:creationId xmlns:a16="http://schemas.microsoft.com/office/drawing/2014/main" xmlns="" id="{1156ECCE-992D-4327-BA1B-B52CAF285242}"/>
            </a:ext>
          </a:extLst>
        </xdr:cNvPr>
        <xdr:cNvSpPr txBox="1"/>
      </xdr:nvSpPr>
      <xdr:spPr>
        <a:xfrm>
          <a:off x="14389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571" name="n_3aveValue【公民館】&#10;有形固定資産減価償却率">
          <a:extLst>
            <a:ext uri="{FF2B5EF4-FFF2-40B4-BE49-F238E27FC236}">
              <a16:creationId xmlns:a16="http://schemas.microsoft.com/office/drawing/2014/main" xmlns="" id="{8F9E7C31-D98B-4A49-B5FC-21AE99677929}"/>
            </a:ext>
          </a:extLst>
        </xdr:cNvPr>
        <xdr:cNvSpPr txBox="1"/>
      </xdr:nvSpPr>
      <xdr:spPr>
        <a:xfrm>
          <a:off x="13500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572" name="n_4aveValue【公民館】&#10;有形固定資産減価償却率">
          <a:extLst>
            <a:ext uri="{FF2B5EF4-FFF2-40B4-BE49-F238E27FC236}">
              <a16:creationId xmlns:a16="http://schemas.microsoft.com/office/drawing/2014/main" xmlns="" id="{90E5A6D1-0D11-45C0-854F-637A06AE4D46}"/>
            </a:ext>
          </a:extLst>
        </xdr:cNvPr>
        <xdr:cNvSpPr txBox="1"/>
      </xdr:nvSpPr>
      <xdr:spPr>
        <a:xfrm>
          <a:off x="12611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3" name="正方形/長方形 572">
          <a:extLst>
            <a:ext uri="{FF2B5EF4-FFF2-40B4-BE49-F238E27FC236}">
              <a16:creationId xmlns:a16="http://schemas.microsoft.com/office/drawing/2014/main" xmlns="" id="{F42F599A-AA24-40ED-93D0-3F3920E117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4" name="正方形/長方形 573">
          <a:extLst>
            <a:ext uri="{FF2B5EF4-FFF2-40B4-BE49-F238E27FC236}">
              <a16:creationId xmlns:a16="http://schemas.microsoft.com/office/drawing/2014/main" xmlns="" id="{9F765475-699A-40EA-A359-9C03F1375B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5" name="正方形/長方形 574">
          <a:extLst>
            <a:ext uri="{FF2B5EF4-FFF2-40B4-BE49-F238E27FC236}">
              <a16:creationId xmlns:a16="http://schemas.microsoft.com/office/drawing/2014/main" xmlns="" id="{29C11547-21BD-4A58-99DE-764F3BCAFA8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6" name="正方形/長方形 575">
          <a:extLst>
            <a:ext uri="{FF2B5EF4-FFF2-40B4-BE49-F238E27FC236}">
              <a16:creationId xmlns:a16="http://schemas.microsoft.com/office/drawing/2014/main" xmlns="" id="{51DB53C7-A46C-4465-8C6D-7C31F791D6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7" name="正方形/長方形 576">
          <a:extLst>
            <a:ext uri="{FF2B5EF4-FFF2-40B4-BE49-F238E27FC236}">
              <a16:creationId xmlns:a16="http://schemas.microsoft.com/office/drawing/2014/main" xmlns="" id="{5BD26553-42BC-4C74-9FA6-AE7FAC97A9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8" name="正方形/長方形 577">
          <a:extLst>
            <a:ext uri="{FF2B5EF4-FFF2-40B4-BE49-F238E27FC236}">
              <a16:creationId xmlns:a16="http://schemas.microsoft.com/office/drawing/2014/main" xmlns="" id="{AC79A589-B3E4-4025-A5A9-D6A43574A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9" name="正方形/長方形 578">
          <a:extLst>
            <a:ext uri="{FF2B5EF4-FFF2-40B4-BE49-F238E27FC236}">
              <a16:creationId xmlns:a16="http://schemas.microsoft.com/office/drawing/2014/main" xmlns="" id="{5D16E969-91FD-4D2E-BE42-1097232803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0" name="正方形/長方形 579">
          <a:extLst>
            <a:ext uri="{FF2B5EF4-FFF2-40B4-BE49-F238E27FC236}">
              <a16:creationId xmlns:a16="http://schemas.microsoft.com/office/drawing/2014/main" xmlns="" id="{1FE50717-38BB-44D8-88A5-F58FA5A1C1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1" name="テキスト ボックス 580">
          <a:extLst>
            <a:ext uri="{FF2B5EF4-FFF2-40B4-BE49-F238E27FC236}">
              <a16:creationId xmlns:a16="http://schemas.microsoft.com/office/drawing/2014/main" xmlns="" id="{EAAD2A16-92F5-40DB-A9E8-C451DFAB9C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2" name="直線コネクタ 581">
          <a:extLst>
            <a:ext uri="{FF2B5EF4-FFF2-40B4-BE49-F238E27FC236}">
              <a16:creationId xmlns:a16="http://schemas.microsoft.com/office/drawing/2014/main" xmlns="" id="{FCC7A78B-943C-42D5-B587-2E06202A2A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3" name="直線コネクタ 582">
          <a:extLst>
            <a:ext uri="{FF2B5EF4-FFF2-40B4-BE49-F238E27FC236}">
              <a16:creationId xmlns:a16="http://schemas.microsoft.com/office/drawing/2014/main" xmlns="" id="{31EA49E6-7F9E-4DEF-8A47-A3C97D14274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4" name="テキスト ボックス 583">
          <a:extLst>
            <a:ext uri="{FF2B5EF4-FFF2-40B4-BE49-F238E27FC236}">
              <a16:creationId xmlns:a16="http://schemas.microsoft.com/office/drawing/2014/main" xmlns="" id="{C337AF0B-CC92-4284-9BA1-24BAD56FED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5" name="直線コネクタ 584">
          <a:extLst>
            <a:ext uri="{FF2B5EF4-FFF2-40B4-BE49-F238E27FC236}">
              <a16:creationId xmlns:a16="http://schemas.microsoft.com/office/drawing/2014/main" xmlns="" id="{C1A371B6-5374-4FA3-95DC-6239902A0BB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6" name="テキスト ボックス 585">
          <a:extLst>
            <a:ext uri="{FF2B5EF4-FFF2-40B4-BE49-F238E27FC236}">
              <a16:creationId xmlns:a16="http://schemas.microsoft.com/office/drawing/2014/main" xmlns="" id="{73BCD420-3E7B-4445-92A0-DBBA1DC78D6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7" name="直線コネクタ 586">
          <a:extLst>
            <a:ext uri="{FF2B5EF4-FFF2-40B4-BE49-F238E27FC236}">
              <a16:creationId xmlns:a16="http://schemas.microsoft.com/office/drawing/2014/main" xmlns="" id="{6843C9EA-93B7-4A0B-B9EC-433EB92446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8" name="テキスト ボックス 587">
          <a:extLst>
            <a:ext uri="{FF2B5EF4-FFF2-40B4-BE49-F238E27FC236}">
              <a16:creationId xmlns:a16="http://schemas.microsoft.com/office/drawing/2014/main" xmlns="" id="{1A7E9021-D740-4AE5-B671-5624F59AD5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9" name="直線コネクタ 588">
          <a:extLst>
            <a:ext uri="{FF2B5EF4-FFF2-40B4-BE49-F238E27FC236}">
              <a16:creationId xmlns:a16="http://schemas.microsoft.com/office/drawing/2014/main" xmlns="" id="{8D23F7C6-FABC-481F-A3C9-4EF5329B164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0" name="テキスト ボックス 589">
          <a:extLst>
            <a:ext uri="{FF2B5EF4-FFF2-40B4-BE49-F238E27FC236}">
              <a16:creationId xmlns:a16="http://schemas.microsoft.com/office/drawing/2014/main" xmlns="" id="{7EC96E88-A72D-4ADD-984D-08FE33041AF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1" name="直線コネクタ 590">
          <a:extLst>
            <a:ext uri="{FF2B5EF4-FFF2-40B4-BE49-F238E27FC236}">
              <a16:creationId xmlns:a16="http://schemas.microsoft.com/office/drawing/2014/main" xmlns="" id="{E6417168-9512-4505-B22A-BFC5F14EF6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2" name="テキスト ボックス 591">
          <a:extLst>
            <a:ext uri="{FF2B5EF4-FFF2-40B4-BE49-F238E27FC236}">
              <a16:creationId xmlns:a16="http://schemas.microsoft.com/office/drawing/2014/main" xmlns="" id="{EDDD2277-E9CB-4692-B057-38E5228071A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3" name="直線コネクタ 592">
          <a:extLst>
            <a:ext uri="{FF2B5EF4-FFF2-40B4-BE49-F238E27FC236}">
              <a16:creationId xmlns:a16="http://schemas.microsoft.com/office/drawing/2014/main" xmlns="" id="{A43DF5AE-6EC9-4510-B4D2-BC1E122193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4" name="テキスト ボックス 593">
          <a:extLst>
            <a:ext uri="{FF2B5EF4-FFF2-40B4-BE49-F238E27FC236}">
              <a16:creationId xmlns:a16="http://schemas.microsoft.com/office/drawing/2014/main" xmlns="" id="{7C7FD0D0-215F-449E-BD59-D59C5008C60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5" name="【公民館】&#10;一人当たり面積グラフ枠">
          <a:extLst>
            <a:ext uri="{FF2B5EF4-FFF2-40B4-BE49-F238E27FC236}">
              <a16:creationId xmlns:a16="http://schemas.microsoft.com/office/drawing/2014/main" xmlns="" id="{A66A389B-29E0-4E36-960E-031DA927FF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596" name="直線コネクタ 595">
          <a:extLst>
            <a:ext uri="{FF2B5EF4-FFF2-40B4-BE49-F238E27FC236}">
              <a16:creationId xmlns:a16="http://schemas.microsoft.com/office/drawing/2014/main" xmlns="" id="{21F5B26F-0B86-4B6D-9B39-1B69C1BE6313}"/>
            </a:ext>
          </a:extLst>
        </xdr:cNvPr>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597" name="【公民館】&#10;一人当たり面積最小値テキスト">
          <a:extLst>
            <a:ext uri="{FF2B5EF4-FFF2-40B4-BE49-F238E27FC236}">
              <a16:creationId xmlns:a16="http://schemas.microsoft.com/office/drawing/2014/main" xmlns="" id="{31B65599-0920-4E97-B6E6-69054EB2B648}"/>
            </a:ext>
          </a:extLst>
        </xdr:cNvPr>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598" name="直線コネクタ 597">
          <a:extLst>
            <a:ext uri="{FF2B5EF4-FFF2-40B4-BE49-F238E27FC236}">
              <a16:creationId xmlns:a16="http://schemas.microsoft.com/office/drawing/2014/main" xmlns="" id="{AD731E5C-811E-4007-9236-B791FB02505D}"/>
            </a:ext>
          </a:extLst>
        </xdr:cNvPr>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599" name="【公民館】&#10;一人当たり面積最大値テキスト">
          <a:extLst>
            <a:ext uri="{FF2B5EF4-FFF2-40B4-BE49-F238E27FC236}">
              <a16:creationId xmlns:a16="http://schemas.microsoft.com/office/drawing/2014/main" xmlns="" id="{4E26E5E3-B7C7-4C02-AF5D-5E9C81020EF1}"/>
            </a:ext>
          </a:extLst>
        </xdr:cNvPr>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600" name="直線コネクタ 599">
          <a:extLst>
            <a:ext uri="{FF2B5EF4-FFF2-40B4-BE49-F238E27FC236}">
              <a16:creationId xmlns:a16="http://schemas.microsoft.com/office/drawing/2014/main" xmlns="" id="{E928668C-C725-4B7F-9F5E-9342DD93FA73}"/>
            </a:ext>
          </a:extLst>
        </xdr:cNvPr>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601" name="【公民館】&#10;一人当たり面積平均値テキスト">
          <a:extLst>
            <a:ext uri="{FF2B5EF4-FFF2-40B4-BE49-F238E27FC236}">
              <a16:creationId xmlns:a16="http://schemas.microsoft.com/office/drawing/2014/main" xmlns="" id="{435156E2-D3FC-45C7-B633-B37FBB9A5AF7}"/>
            </a:ext>
          </a:extLst>
        </xdr:cNvPr>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602" name="フローチャート: 判断 601">
          <a:extLst>
            <a:ext uri="{FF2B5EF4-FFF2-40B4-BE49-F238E27FC236}">
              <a16:creationId xmlns:a16="http://schemas.microsoft.com/office/drawing/2014/main" xmlns="" id="{0D78BD63-B567-440C-9C09-A175D6E9B16C}"/>
            </a:ext>
          </a:extLst>
        </xdr:cNvPr>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603" name="フローチャート: 判断 602">
          <a:extLst>
            <a:ext uri="{FF2B5EF4-FFF2-40B4-BE49-F238E27FC236}">
              <a16:creationId xmlns:a16="http://schemas.microsoft.com/office/drawing/2014/main" xmlns="" id="{C27B5C5C-613F-4802-A493-7F456CF6F041}"/>
            </a:ext>
          </a:extLst>
        </xdr:cNvPr>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604" name="フローチャート: 判断 603">
          <a:extLst>
            <a:ext uri="{FF2B5EF4-FFF2-40B4-BE49-F238E27FC236}">
              <a16:creationId xmlns:a16="http://schemas.microsoft.com/office/drawing/2014/main" xmlns="" id="{3BC82E7F-0653-4556-B1B5-7CC05138CEDA}"/>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605" name="フローチャート: 判断 604">
          <a:extLst>
            <a:ext uri="{FF2B5EF4-FFF2-40B4-BE49-F238E27FC236}">
              <a16:creationId xmlns:a16="http://schemas.microsoft.com/office/drawing/2014/main" xmlns="" id="{967337E9-652E-4C9F-9614-4AF761532BFB}"/>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606" name="フローチャート: 判断 605">
          <a:extLst>
            <a:ext uri="{FF2B5EF4-FFF2-40B4-BE49-F238E27FC236}">
              <a16:creationId xmlns:a16="http://schemas.microsoft.com/office/drawing/2014/main" xmlns="" id="{1040ED78-76D4-4EDA-8CDF-15E3D0E5C8E4}"/>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xmlns="" id="{7A16AE89-378B-430A-B1D9-78B9C34F39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xmlns="" id="{43A8C039-F942-48BB-B017-CD064D4A25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xmlns="" id="{67F88C93-E1D8-4E19-82B3-4E2E954501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xmlns="" id="{10F6DEF2-9BFB-42DB-9DB0-AE09B7EE20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xmlns="" id="{64045A67-55BD-4E2E-BF95-0C259F08D0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122937</xdr:rowOff>
    </xdr:from>
    <xdr:to>
      <xdr:col>116</xdr:col>
      <xdr:colOff>114300</xdr:colOff>
      <xdr:row>108</xdr:row>
      <xdr:rowOff>53087</xdr:rowOff>
    </xdr:to>
    <xdr:sp macro="" textlink="">
      <xdr:nvSpPr>
        <xdr:cNvPr id="612" name="楕円 611">
          <a:extLst>
            <a:ext uri="{FF2B5EF4-FFF2-40B4-BE49-F238E27FC236}">
              <a16:creationId xmlns:a16="http://schemas.microsoft.com/office/drawing/2014/main" xmlns="" id="{E9B4B205-8775-4AD3-96C4-D6814D9AC6E3}"/>
            </a:ext>
          </a:extLst>
        </xdr:cNvPr>
        <xdr:cNvSpPr/>
      </xdr:nvSpPr>
      <xdr:spPr>
        <a:xfrm>
          <a:off x="22110700" y="1846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88220</xdr:rowOff>
    </xdr:from>
    <xdr:ext cx="469744" cy="259045"/>
    <xdr:sp macro="" textlink="">
      <xdr:nvSpPr>
        <xdr:cNvPr id="613" name="【公民館】&#10;一人当たり面積該当値テキスト">
          <a:extLst>
            <a:ext uri="{FF2B5EF4-FFF2-40B4-BE49-F238E27FC236}">
              <a16:creationId xmlns:a16="http://schemas.microsoft.com/office/drawing/2014/main" xmlns="" id="{6CEF351E-F953-4DE8-A1DB-0B479422670A}"/>
            </a:ext>
          </a:extLst>
        </xdr:cNvPr>
        <xdr:cNvSpPr txBox="1"/>
      </xdr:nvSpPr>
      <xdr:spPr>
        <a:xfrm>
          <a:off x="22199600" y="1843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55897</xdr:rowOff>
    </xdr:from>
    <xdr:ext cx="469744" cy="259045"/>
    <xdr:sp macro="" textlink="">
      <xdr:nvSpPr>
        <xdr:cNvPr id="614" name="n_1aveValue【公民館】&#10;一人当たり面積">
          <a:extLst>
            <a:ext uri="{FF2B5EF4-FFF2-40B4-BE49-F238E27FC236}">
              <a16:creationId xmlns:a16="http://schemas.microsoft.com/office/drawing/2014/main" xmlns="" id="{BAAB5441-3923-4A09-A10F-C061FEE5F8F4}"/>
            </a:ext>
          </a:extLst>
        </xdr:cNvPr>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615" name="n_2aveValue【公民館】&#10;一人当たり面積">
          <a:extLst>
            <a:ext uri="{FF2B5EF4-FFF2-40B4-BE49-F238E27FC236}">
              <a16:creationId xmlns:a16="http://schemas.microsoft.com/office/drawing/2014/main" xmlns="" id="{7B30E0AA-7EDE-4FB7-AC9C-9F833F03BF88}"/>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616" name="n_3aveValue【公民館】&#10;一人当たり面積">
          <a:extLst>
            <a:ext uri="{FF2B5EF4-FFF2-40B4-BE49-F238E27FC236}">
              <a16:creationId xmlns:a16="http://schemas.microsoft.com/office/drawing/2014/main" xmlns="" id="{BE7A2A05-6924-4687-BCB3-D7EA4CF69368}"/>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617" name="n_4aveValue【公民館】&#10;一人当たり面積">
          <a:extLst>
            <a:ext uri="{FF2B5EF4-FFF2-40B4-BE49-F238E27FC236}">
              <a16:creationId xmlns:a16="http://schemas.microsoft.com/office/drawing/2014/main" xmlns="" id="{08909920-36C0-4D00-849C-AA7B8F4F1FF7}"/>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8" name="正方形/長方形 617">
          <a:extLst>
            <a:ext uri="{FF2B5EF4-FFF2-40B4-BE49-F238E27FC236}">
              <a16:creationId xmlns:a16="http://schemas.microsoft.com/office/drawing/2014/main" xmlns="" id="{1E9973F5-70C0-4E41-BFD9-D478673052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9" name="正方形/長方形 618">
          <a:extLst>
            <a:ext uri="{FF2B5EF4-FFF2-40B4-BE49-F238E27FC236}">
              <a16:creationId xmlns:a16="http://schemas.microsoft.com/office/drawing/2014/main" xmlns="" id="{5B36E10E-40A5-442A-9CD8-088820EC8F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0" name="テキスト ボックス 619">
          <a:extLst>
            <a:ext uri="{FF2B5EF4-FFF2-40B4-BE49-F238E27FC236}">
              <a16:creationId xmlns:a16="http://schemas.microsoft.com/office/drawing/2014/main" xmlns="" id="{7F1B1368-278F-4F23-850D-25FB6D6AAA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九州北部豪雨の関係における災害復旧事業等により、固定資産台帳については整備が遅れており前年との比較はできないものの、有形固定資産減価償却率の項目にて全国平均または県平均を上回っていることが明ら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公民館」や「認定こども園・幼稚園・保育所」においては、県平均や全国平均を大幅に上回っており、老朽化が顕著である。先の施設については子供たちの使用が大いに考えられる場所であるため、改修または建て替えを含めた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公営住宅については、東峰村公営住宅等長寿命化計画（第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期）に基づいて、耐用年数を過ぎている物件については除却をし、順次住宅を建設しているためこのような結果になったものと考えられる。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77A9B1B-C422-4BDA-86AE-86E26DDA56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A21C8BF-0D61-43F2-B0A9-CAC3241A599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3BBA178-8083-470A-A9F4-776506E54F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F627F52-9C43-49BE-9E25-ECB49E6E5C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9BDA530-7CDF-4317-BBA8-D54F5F2E27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E85D643-DA8B-422B-97F9-19182B2667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D81F60F-92DC-4B52-BD91-E937B63878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844188F-C0C1-4FA6-85B9-C8292540A2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F5799BB-3CA6-4A3F-BE3A-043DF60DBF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0EA9EED-6018-4D69-8BAB-46F5B3D2CE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F1B65EB-1AA1-458A-A575-3A866E44B6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C6FFA9D-F9F8-47A4-8A83-B83E0C252F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89EA7F3-438B-41DF-8DE4-B0000267BC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8BD5D80-EDBF-4B4E-992C-0A82041408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D7C9232-9E3D-45A6-9AA4-CF1814ACB7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8E14860-5EDB-480B-8308-51656BBE66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FA73324-03C9-4D9F-8E1B-7BBD1856D3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4C7314F-8CE0-4178-BF8A-6E6156366B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F04FC53-35BD-447C-AE15-3345C7281E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90660C5-D847-48F7-8392-754EEE3105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2CDE296-F96B-4695-826F-9B09553DEA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59C7524-50D9-4AC5-8DBC-303B7D5444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19B7EF6-AE39-42BD-A2E5-FF1AE33399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3EB99C1-6D23-4F93-86B6-61AD5FB63A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B344D3A-4A95-443E-A816-B89904AA33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68CCA93-7179-49E2-8B72-1EF1F86E98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543EF34-54CE-4322-9183-82B62983B1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8F7F460-F509-443B-ADC6-91FCBAFEB1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767A2FC-6FF2-4B4D-95BD-9681081E19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797DBF8-0018-4709-A594-4C7744A758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80A99B3-8424-48FE-87C0-43E219587A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E7364BE-71D9-49EA-9713-9F6DB6FA3E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BE2FC60-C9B3-42EF-AF04-D9F781C6F7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1921395-E2CA-4AE5-9DF2-BA0DD774F1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92C1091-437E-405F-89B2-1B5404D059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6A206FA-13A6-4DE6-9D0E-85B387331D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F7BDB11-BF02-4AE8-98F0-3C9BE9A037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154EEBC-6F65-414F-8732-7DE0847D70E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2A2B8B3-0E65-4E3F-A53D-5D6BE64CEF0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DECD05BF-170D-452C-B5A7-01717FC59A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62128B4E-C64B-4681-AB45-53E0AB609B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3ADFB13F-9E2A-465E-8361-2CDBC74910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605AB813-53BB-4D5B-AF95-B535A071C7A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6C62DCEE-7D2B-4151-9E69-5FF8A4A8F9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FE707C2-946C-498D-9629-CA94C16B1D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7451350F-36B2-4129-9913-CD9A865FDF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D5CAD5E7-C593-45E7-845C-5E138A28C40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BBECA4F4-499E-4583-8AAC-FFECBF87CE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8F7EC6FE-C6AC-4FF4-ABE8-8B9FE34D4B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E6DCE486-C934-4DDE-90E2-2E6A57224F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55BAA3E0-5EF9-46E3-81A2-26DEE304F0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72CC9FAB-3B89-474F-A0EF-D019B7BEBF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58672421-1E4D-41AD-86FA-5993EA78B3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8E8846C9-449E-476E-A388-D10C2676B7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F37B5FBD-195D-44B1-99F8-27F9C6AA7A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93616F07-7BD1-4849-AE0C-A9D81B80FF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23917733-5ABA-497A-BAA9-237F6EA2DC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3CCCB11D-0977-418F-9A54-11F142E093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495F9081-54AA-4865-8B54-67F5BA92D0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EC06B006-8684-492C-BD41-B5852A242C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1B565A46-C62F-4886-BD7E-9626B5A028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8F7135EA-65DC-4BFC-8B8C-401809A876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A8772B6B-B649-4432-8139-64DB4973DC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BE9026ED-E14E-49CA-A0A6-9612287CB7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5625C37E-2D8D-4676-B826-1C0A4FC6A78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2ED27CB9-E59A-4D04-ACE1-20D6BDE2532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C6263B59-1651-4BB4-9A2D-AE7BD11861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BC944643-EE77-42E0-82E9-F236C366FA8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868B649D-325B-4525-861A-6B8BBA082CF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66D53D57-DCD4-41B5-A107-E64A685ADB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F15BDFEE-DD6E-482B-BC2E-AB1D1AC82B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E94BEA2D-625E-46CC-872D-E7E8914E87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746343D1-7F39-428A-AE95-BFC46AE118F9}"/>
            </a:ext>
          </a:extLst>
        </xdr:cNvPr>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27A9F7E7-BFE2-4FF3-92EE-9DDA6E4FE34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D95D2A67-FBA9-4C46-8DE2-6C4EB6796BF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xmlns="" id="{0BC67582-CE85-45EC-9702-0C72D9CE94B4}"/>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xmlns="" id="{6CBC2564-B3CD-4DE5-8C5D-5495D8AE02CC}"/>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D04A9F52-E2BE-45B2-B22C-7FE04F014D9C}"/>
            </a:ext>
          </a:extLst>
        </xdr:cNvPr>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xmlns="" id="{40BAF18F-8051-4073-90AF-FFE1644984B5}"/>
            </a:ext>
          </a:extLst>
        </xdr:cNvPr>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xmlns="" id="{BA3D3D1C-BCD7-49EA-9858-064CFA1D6A46}"/>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xmlns="" id="{32625496-BCBE-43C6-B776-3308188244A7}"/>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xmlns="" id="{7D26C36B-6D35-4076-A623-233A9E8BE37D}"/>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xmlns="" id="{8A3EFB91-677B-434A-B673-C9C5F59B713B}"/>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804DE36E-3B49-4B66-85C4-E33685562F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2DA98F07-91A4-43AF-8520-6E96C5F9E0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82F5AF50-9D52-4E90-B17D-DC8D697D60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5323D156-B24A-4C6B-923C-67D5C760DE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023A3EA8-B561-4AAF-BE3B-90714D2549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53703</xdr:rowOff>
    </xdr:from>
    <xdr:to>
      <xdr:col>24</xdr:col>
      <xdr:colOff>114300</xdr:colOff>
      <xdr:row>63</xdr:row>
      <xdr:rowOff>155303</xdr:rowOff>
    </xdr:to>
    <xdr:sp macro="" textlink="">
      <xdr:nvSpPr>
        <xdr:cNvPr id="90" name="楕円 89">
          <a:extLst>
            <a:ext uri="{FF2B5EF4-FFF2-40B4-BE49-F238E27FC236}">
              <a16:creationId xmlns:a16="http://schemas.microsoft.com/office/drawing/2014/main" xmlns="" id="{DA817228-89E0-4E1F-BAFD-6A51485E77FE}"/>
            </a:ext>
          </a:extLst>
        </xdr:cNvPr>
        <xdr:cNvSpPr/>
      </xdr:nvSpPr>
      <xdr:spPr>
        <a:xfrm>
          <a:off x="45847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32130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1759980F-5EF4-4DF4-927B-569C4270790E}"/>
            </a:ext>
          </a:extLst>
        </xdr:cNvPr>
        <xdr:cNvSpPr txBox="1"/>
      </xdr:nvSpPr>
      <xdr:spPr>
        <a:xfrm>
          <a:off x="4673600"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96718</xdr:rowOff>
    </xdr:from>
    <xdr:ext cx="405111" cy="259045"/>
    <xdr:sp macro="" textlink="">
      <xdr:nvSpPr>
        <xdr:cNvPr id="92" name="n_1aveValue【体育館・プール】&#10;有形固定資産減価償却率">
          <a:extLst>
            <a:ext uri="{FF2B5EF4-FFF2-40B4-BE49-F238E27FC236}">
              <a16:creationId xmlns:a16="http://schemas.microsoft.com/office/drawing/2014/main" xmlns="" id="{A2F63405-BB89-44D3-8740-2F7A0A9EBF2F}"/>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93" name="n_2aveValue【体育館・プール】&#10;有形固定資産減価償却率">
          <a:extLst>
            <a:ext uri="{FF2B5EF4-FFF2-40B4-BE49-F238E27FC236}">
              <a16:creationId xmlns:a16="http://schemas.microsoft.com/office/drawing/2014/main" xmlns="" id="{67BC8328-D1EC-4D58-8DFE-9DD22863BA5F}"/>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94" name="n_3aveValue【体育館・プール】&#10;有形固定資産減価償却率">
          <a:extLst>
            <a:ext uri="{FF2B5EF4-FFF2-40B4-BE49-F238E27FC236}">
              <a16:creationId xmlns:a16="http://schemas.microsoft.com/office/drawing/2014/main" xmlns="" id="{94D72ADC-E83E-4623-B80E-E8F225C47D2D}"/>
            </a:ext>
          </a:extLst>
        </xdr:cNvPr>
        <xdr:cNvSpPr txBox="1"/>
      </xdr:nvSpPr>
      <xdr:spPr>
        <a:xfrm>
          <a:off x="1816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95" name="n_4aveValue【体育館・プール】&#10;有形固定資産減価償却率">
          <a:extLst>
            <a:ext uri="{FF2B5EF4-FFF2-40B4-BE49-F238E27FC236}">
              <a16:creationId xmlns:a16="http://schemas.microsoft.com/office/drawing/2014/main" xmlns="" id="{9FDC2798-C7A4-42B2-A87E-B6817305CF0F}"/>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xmlns="" id="{6588C57B-BE57-45DE-9DE3-90DED8069A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xmlns="" id="{861987D2-5277-40E4-ABAA-FC2432F777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xmlns="" id="{48918120-A379-4535-9836-AF31759452D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xmlns="" id="{094BF0BB-1EA9-419C-82DF-B4119F954E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xmlns="" id="{E3CA6590-FB0C-40EC-9D30-A9A9A74B9E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xmlns="" id="{BF7BA4A8-F4C8-4C2A-9C1C-A71B1F4725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xmlns="" id="{EB2E5C83-2DE4-4FCF-8E1D-0589A019C19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xmlns="" id="{085E2A4F-7692-4903-AB16-231D69449F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xmlns="" id="{B69A29B7-8208-4D61-868C-FAE52DEFE7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xmlns="" id="{8B0A53E7-53E3-400A-B359-5B96D1DFF0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xmlns="" id="{A5E88BCE-7BF1-4E37-B836-0222998589B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xmlns="" id="{56154159-484B-4290-A277-E58654F262A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xmlns="" id="{DF271FC2-82E5-40F1-AA17-779141C7CA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xmlns="" id="{882DFAD7-ED2B-43A8-9FAD-52DA8FBAF6D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xmlns="" id="{35D0B492-DD16-4665-B02E-A3DF20B449C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xmlns="" id="{DD9E2B9A-FAF1-4D5A-9429-2501AA87BBE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xmlns="" id="{FE402829-F2CC-492B-9680-73DFC19A57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xmlns="" id="{D4690954-275C-4D87-8CC0-AE5B8695558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xmlns="" id="{9E494299-8AB4-46D6-BDFC-3CD2C74570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xmlns="" id="{A73A185F-FFE6-4850-8604-4B5E27B4F1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xmlns="" id="{655A8CE5-C7B7-46D1-95DE-D7F6961995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xmlns="" id="{87E0D05E-B797-41DB-AB47-AF5809D65F1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xmlns="" id="{3335CECB-EA6C-49DE-9B2A-F0B66AFFA9A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19" name="直線コネクタ 118">
          <a:extLst>
            <a:ext uri="{FF2B5EF4-FFF2-40B4-BE49-F238E27FC236}">
              <a16:creationId xmlns:a16="http://schemas.microsoft.com/office/drawing/2014/main" xmlns="" id="{7A40502E-8A7C-40C2-AD46-BD947B8D6833}"/>
            </a:ext>
          </a:extLst>
        </xdr:cNvPr>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20" name="【体育館・プール】&#10;一人当たり面積最小値テキスト">
          <a:extLst>
            <a:ext uri="{FF2B5EF4-FFF2-40B4-BE49-F238E27FC236}">
              <a16:creationId xmlns:a16="http://schemas.microsoft.com/office/drawing/2014/main" xmlns="" id="{F21FC201-EB1C-4481-891E-5BD11DA4C7A5}"/>
            </a:ext>
          </a:extLst>
        </xdr:cNvPr>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21" name="直線コネクタ 120">
          <a:extLst>
            <a:ext uri="{FF2B5EF4-FFF2-40B4-BE49-F238E27FC236}">
              <a16:creationId xmlns:a16="http://schemas.microsoft.com/office/drawing/2014/main" xmlns="" id="{A20B7A09-9DC8-49D9-8F37-1E533C022BB4}"/>
            </a:ext>
          </a:extLst>
        </xdr:cNvPr>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22" name="【体育館・プール】&#10;一人当たり面積最大値テキスト">
          <a:extLst>
            <a:ext uri="{FF2B5EF4-FFF2-40B4-BE49-F238E27FC236}">
              <a16:creationId xmlns:a16="http://schemas.microsoft.com/office/drawing/2014/main" xmlns="" id="{67819974-D47C-4876-8C39-30145B7AB5C2}"/>
            </a:ext>
          </a:extLst>
        </xdr:cNvPr>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23" name="直線コネクタ 122">
          <a:extLst>
            <a:ext uri="{FF2B5EF4-FFF2-40B4-BE49-F238E27FC236}">
              <a16:creationId xmlns:a16="http://schemas.microsoft.com/office/drawing/2014/main" xmlns="" id="{F66C33BB-C22E-49FB-A7DB-430C430468EE}"/>
            </a:ext>
          </a:extLst>
        </xdr:cNvPr>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24" name="【体育館・プール】&#10;一人当たり面積平均値テキスト">
          <a:extLst>
            <a:ext uri="{FF2B5EF4-FFF2-40B4-BE49-F238E27FC236}">
              <a16:creationId xmlns:a16="http://schemas.microsoft.com/office/drawing/2014/main" xmlns="" id="{11AE6807-B908-4A7C-B338-050920074038}"/>
            </a:ext>
          </a:extLst>
        </xdr:cNvPr>
        <xdr:cNvSpPr txBox="1"/>
      </xdr:nvSpPr>
      <xdr:spPr>
        <a:xfrm>
          <a:off x="10515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25" name="フローチャート: 判断 124">
          <a:extLst>
            <a:ext uri="{FF2B5EF4-FFF2-40B4-BE49-F238E27FC236}">
              <a16:creationId xmlns:a16="http://schemas.microsoft.com/office/drawing/2014/main" xmlns="" id="{EAAA5E90-EB43-4B92-BD15-C82BD43D3753}"/>
            </a:ext>
          </a:extLst>
        </xdr:cNvPr>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26" name="フローチャート: 判断 125">
          <a:extLst>
            <a:ext uri="{FF2B5EF4-FFF2-40B4-BE49-F238E27FC236}">
              <a16:creationId xmlns:a16="http://schemas.microsoft.com/office/drawing/2014/main" xmlns="" id="{CFBAD810-8CBD-445F-8740-15047BF4BE37}"/>
            </a:ext>
          </a:extLst>
        </xdr:cNvPr>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27" name="フローチャート: 判断 126">
          <a:extLst>
            <a:ext uri="{FF2B5EF4-FFF2-40B4-BE49-F238E27FC236}">
              <a16:creationId xmlns:a16="http://schemas.microsoft.com/office/drawing/2014/main" xmlns="" id="{A77019DB-D0FF-46BF-90BE-1D73D27AFE77}"/>
            </a:ext>
          </a:extLst>
        </xdr:cNvPr>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28" name="フローチャート: 判断 127">
          <a:extLst>
            <a:ext uri="{FF2B5EF4-FFF2-40B4-BE49-F238E27FC236}">
              <a16:creationId xmlns:a16="http://schemas.microsoft.com/office/drawing/2014/main" xmlns="" id="{25E00E04-BF3D-4EEF-B086-627F58B3C050}"/>
            </a:ext>
          </a:extLst>
        </xdr:cNvPr>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29" name="フローチャート: 判断 128">
          <a:extLst>
            <a:ext uri="{FF2B5EF4-FFF2-40B4-BE49-F238E27FC236}">
              <a16:creationId xmlns:a16="http://schemas.microsoft.com/office/drawing/2014/main" xmlns="" id="{7E2B3CCB-1885-4DC9-A333-B8425D037F58}"/>
            </a:ext>
          </a:extLst>
        </xdr:cNvPr>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CB3BA0E5-0DB1-4DBA-92F7-0A6A84024B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96B5959F-7008-4E45-B5B7-16E68CF26B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D0AEC0AC-9F21-46C9-BE3F-49F73A86DF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7DCDA225-A77B-4BCF-B7DA-564131F50D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xmlns="" id="{E3D5DCEE-7CFA-4F39-ACA4-FB44A9D245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xdr:rowOff>
    </xdr:from>
    <xdr:to>
      <xdr:col>55</xdr:col>
      <xdr:colOff>50800</xdr:colOff>
      <xdr:row>62</xdr:row>
      <xdr:rowOff>117475</xdr:rowOff>
    </xdr:to>
    <xdr:sp macro="" textlink="">
      <xdr:nvSpPr>
        <xdr:cNvPr id="135" name="楕円 134">
          <a:extLst>
            <a:ext uri="{FF2B5EF4-FFF2-40B4-BE49-F238E27FC236}">
              <a16:creationId xmlns:a16="http://schemas.microsoft.com/office/drawing/2014/main" xmlns="" id="{44F2270D-68DE-46ED-A6AA-8BED8811424E}"/>
            </a:ext>
          </a:extLst>
        </xdr:cNvPr>
        <xdr:cNvSpPr/>
      </xdr:nvSpPr>
      <xdr:spPr>
        <a:xfrm>
          <a:off x="10426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165752</xdr:rowOff>
    </xdr:from>
    <xdr:ext cx="469744" cy="259045"/>
    <xdr:sp macro="" textlink="">
      <xdr:nvSpPr>
        <xdr:cNvPr id="136" name="【体育館・プール】&#10;一人当たり面積該当値テキスト">
          <a:extLst>
            <a:ext uri="{FF2B5EF4-FFF2-40B4-BE49-F238E27FC236}">
              <a16:creationId xmlns:a16="http://schemas.microsoft.com/office/drawing/2014/main" xmlns="" id="{39E7D46B-6339-48A7-8D52-E33059EB1D07}"/>
            </a:ext>
          </a:extLst>
        </xdr:cNvPr>
        <xdr:cNvSpPr txBox="1"/>
      </xdr:nvSpPr>
      <xdr:spPr>
        <a:xfrm>
          <a:off x="10515600" y="106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127144</xdr:rowOff>
    </xdr:from>
    <xdr:ext cx="469744" cy="259045"/>
    <xdr:sp macro="" textlink="">
      <xdr:nvSpPr>
        <xdr:cNvPr id="137" name="n_1aveValue【体育館・プール】&#10;一人当たり面積">
          <a:extLst>
            <a:ext uri="{FF2B5EF4-FFF2-40B4-BE49-F238E27FC236}">
              <a16:creationId xmlns:a16="http://schemas.microsoft.com/office/drawing/2014/main" xmlns="" id="{07C2AE4C-BC99-4F7A-9E04-C219B37B1FF3}"/>
            </a:ext>
          </a:extLst>
        </xdr:cNvPr>
        <xdr:cNvSpPr txBox="1"/>
      </xdr:nvSpPr>
      <xdr:spPr>
        <a:xfrm>
          <a:off x="93917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104665</xdr:rowOff>
    </xdr:from>
    <xdr:ext cx="469744" cy="259045"/>
    <xdr:sp macro="" textlink="">
      <xdr:nvSpPr>
        <xdr:cNvPr id="138" name="n_2aveValue【体育館・プール】&#10;一人当たり面積">
          <a:extLst>
            <a:ext uri="{FF2B5EF4-FFF2-40B4-BE49-F238E27FC236}">
              <a16:creationId xmlns:a16="http://schemas.microsoft.com/office/drawing/2014/main" xmlns="" id="{9D13B222-529A-4BCF-B4E9-5D24DD63FD66}"/>
            </a:ext>
          </a:extLst>
        </xdr:cNvPr>
        <xdr:cNvSpPr txBox="1"/>
      </xdr:nvSpPr>
      <xdr:spPr>
        <a:xfrm>
          <a:off x="8515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125620</xdr:rowOff>
    </xdr:from>
    <xdr:ext cx="469744" cy="259045"/>
    <xdr:sp macro="" textlink="">
      <xdr:nvSpPr>
        <xdr:cNvPr id="139" name="n_3aveValue【体育館・プール】&#10;一人当たり面積">
          <a:extLst>
            <a:ext uri="{FF2B5EF4-FFF2-40B4-BE49-F238E27FC236}">
              <a16:creationId xmlns:a16="http://schemas.microsoft.com/office/drawing/2014/main" xmlns="" id="{7B15F399-084E-4346-9B06-3D622F0E3692}"/>
            </a:ext>
          </a:extLst>
        </xdr:cNvPr>
        <xdr:cNvSpPr txBox="1"/>
      </xdr:nvSpPr>
      <xdr:spPr>
        <a:xfrm>
          <a:off x="7626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140" name="n_4aveValue【体育館・プール】&#10;一人当たり面積">
          <a:extLst>
            <a:ext uri="{FF2B5EF4-FFF2-40B4-BE49-F238E27FC236}">
              <a16:creationId xmlns:a16="http://schemas.microsoft.com/office/drawing/2014/main" xmlns="" id="{E215F84E-1B5E-4909-B1A0-3454CFEDD0E5}"/>
            </a:ext>
          </a:extLst>
        </xdr:cNvPr>
        <xdr:cNvSpPr txBox="1"/>
      </xdr:nvSpPr>
      <xdr:spPr>
        <a:xfrm>
          <a:off x="6737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a16="http://schemas.microsoft.com/office/drawing/2014/main" xmlns="" id="{C40989CB-833F-4217-A989-471EDE5796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a:extLst>
            <a:ext uri="{FF2B5EF4-FFF2-40B4-BE49-F238E27FC236}">
              <a16:creationId xmlns:a16="http://schemas.microsoft.com/office/drawing/2014/main" xmlns="" id="{D85FC366-7DFA-4248-A566-8618685EFC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a:extLst>
            <a:ext uri="{FF2B5EF4-FFF2-40B4-BE49-F238E27FC236}">
              <a16:creationId xmlns:a16="http://schemas.microsoft.com/office/drawing/2014/main" xmlns="" id="{7BB76E69-7586-469A-8F3B-B49D3E1D22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a:extLst>
            <a:ext uri="{FF2B5EF4-FFF2-40B4-BE49-F238E27FC236}">
              <a16:creationId xmlns:a16="http://schemas.microsoft.com/office/drawing/2014/main" xmlns="" id="{56780B3E-21EB-4C86-9E0E-AE087F52CF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a:extLst>
            <a:ext uri="{FF2B5EF4-FFF2-40B4-BE49-F238E27FC236}">
              <a16:creationId xmlns:a16="http://schemas.microsoft.com/office/drawing/2014/main" xmlns="" id="{8FCC2E45-AB80-4217-BE57-A668AF7482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a:extLst>
            <a:ext uri="{FF2B5EF4-FFF2-40B4-BE49-F238E27FC236}">
              <a16:creationId xmlns:a16="http://schemas.microsoft.com/office/drawing/2014/main" xmlns="" id="{CE0E8BED-E0F9-466F-B89A-2210B5086E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a:extLst>
            <a:ext uri="{FF2B5EF4-FFF2-40B4-BE49-F238E27FC236}">
              <a16:creationId xmlns:a16="http://schemas.microsoft.com/office/drawing/2014/main" xmlns="" id="{488F165A-7F6E-48A4-9805-57BF78606F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a:extLst>
            <a:ext uri="{FF2B5EF4-FFF2-40B4-BE49-F238E27FC236}">
              <a16:creationId xmlns:a16="http://schemas.microsoft.com/office/drawing/2014/main" xmlns="" id="{72C94A43-C1C0-4A00-B179-BB5959B3BFC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9" name="正方形/長方形 148">
          <a:extLst>
            <a:ext uri="{FF2B5EF4-FFF2-40B4-BE49-F238E27FC236}">
              <a16:creationId xmlns:a16="http://schemas.microsoft.com/office/drawing/2014/main" xmlns="" id="{DC1BD647-A15E-4998-9342-BBE22E170F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0" name="正方形/長方形 149">
          <a:extLst>
            <a:ext uri="{FF2B5EF4-FFF2-40B4-BE49-F238E27FC236}">
              <a16:creationId xmlns:a16="http://schemas.microsoft.com/office/drawing/2014/main" xmlns="" id="{1993CBF6-42A4-4081-8F39-82FE51B501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1" name="正方形/長方形 150">
          <a:extLst>
            <a:ext uri="{FF2B5EF4-FFF2-40B4-BE49-F238E27FC236}">
              <a16:creationId xmlns:a16="http://schemas.microsoft.com/office/drawing/2014/main" xmlns="" id="{1E1093D6-BD5B-4309-B072-336B177FDD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2" name="正方形/長方形 151">
          <a:extLst>
            <a:ext uri="{FF2B5EF4-FFF2-40B4-BE49-F238E27FC236}">
              <a16:creationId xmlns:a16="http://schemas.microsoft.com/office/drawing/2014/main" xmlns="" id="{244532C9-2DA4-4CAA-A0DA-40D991E865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3" name="正方形/長方形 152">
          <a:extLst>
            <a:ext uri="{FF2B5EF4-FFF2-40B4-BE49-F238E27FC236}">
              <a16:creationId xmlns:a16="http://schemas.microsoft.com/office/drawing/2014/main" xmlns="" id="{1DE4FB39-7029-4B64-B5D0-6D32CB895F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4" name="正方形/長方形 153">
          <a:extLst>
            <a:ext uri="{FF2B5EF4-FFF2-40B4-BE49-F238E27FC236}">
              <a16:creationId xmlns:a16="http://schemas.microsoft.com/office/drawing/2014/main" xmlns="" id="{FE74A74A-A6D2-43AA-9821-B81585E37F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5" name="正方形/長方形 154">
          <a:extLst>
            <a:ext uri="{FF2B5EF4-FFF2-40B4-BE49-F238E27FC236}">
              <a16:creationId xmlns:a16="http://schemas.microsoft.com/office/drawing/2014/main" xmlns="" id="{65D27EED-B299-4D51-80A9-E3088C9213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6" name="正方形/長方形 155">
          <a:extLst>
            <a:ext uri="{FF2B5EF4-FFF2-40B4-BE49-F238E27FC236}">
              <a16:creationId xmlns:a16="http://schemas.microsoft.com/office/drawing/2014/main" xmlns="" id="{A38F51E1-6E76-4A74-8A2F-2EDF4F1E92F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7" name="正方形/長方形 156">
          <a:extLst>
            <a:ext uri="{FF2B5EF4-FFF2-40B4-BE49-F238E27FC236}">
              <a16:creationId xmlns:a16="http://schemas.microsoft.com/office/drawing/2014/main" xmlns="" id="{EB2500FD-F627-456A-B2E7-627D92016D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8" name="正方形/長方形 157">
          <a:extLst>
            <a:ext uri="{FF2B5EF4-FFF2-40B4-BE49-F238E27FC236}">
              <a16:creationId xmlns:a16="http://schemas.microsoft.com/office/drawing/2014/main" xmlns="" id="{73A9DDF4-A6B8-4B51-B084-2A50AB815F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9" name="正方形/長方形 158">
          <a:extLst>
            <a:ext uri="{FF2B5EF4-FFF2-40B4-BE49-F238E27FC236}">
              <a16:creationId xmlns:a16="http://schemas.microsoft.com/office/drawing/2014/main" xmlns="" id="{B52060B5-2A70-4FAB-BF1C-9ECE043FB8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0" name="正方形/長方形 159">
          <a:extLst>
            <a:ext uri="{FF2B5EF4-FFF2-40B4-BE49-F238E27FC236}">
              <a16:creationId xmlns:a16="http://schemas.microsoft.com/office/drawing/2014/main" xmlns="" id="{E6DBD340-8A51-44CA-A4D5-14AEAFAD76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1" name="正方形/長方形 160">
          <a:extLst>
            <a:ext uri="{FF2B5EF4-FFF2-40B4-BE49-F238E27FC236}">
              <a16:creationId xmlns:a16="http://schemas.microsoft.com/office/drawing/2014/main" xmlns="" id="{2B7708C4-4DB0-4DD0-AD6F-CD37FF3D4B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2" name="正方形/長方形 161">
          <a:extLst>
            <a:ext uri="{FF2B5EF4-FFF2-40B4-BE49-F238E27FC236}">
              <a16:creationId xmlns:a16="http://schemas.microsoft.com/office/drawing/2014/main" xmlns="" id="{53DC4048-BF1D-46B8-8C65-E672DBF9F8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3" name="正方形/長方形 162">
          <a:extLst>
            <a:ext uri="{FF2B5EF4-FFF2-40B4-BE49-F238E27FC236}">
              <a16:creationId xmlns:a16="http://schemas.microsoft.com/office/drawing/2014/main" xmlns="" id="{46BD197C-2202-4B1B-B85A-DC5B572B6F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4" name="正方形/長方形 163">
          <a:extLst>
            <a:ext uri="{FF2B5EF4-FFF2-40B4-BE49-F238E27FC236}">
              <a16:creationId xmlns:a16="http://schemas.microsoft.com/office/drawing/2014/main" xmlns="" id="{48EB5129-351E-4D2E-A884-F25C5B55EE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a:extLst>
            <a:ext uri="{FF2B5EF4-FFF2-40B4-BE49-F238E27FC236}">
              <a16:creationId xmlns:a16="http://schemas.microsoft.com/office/drawing/2014/main" xmlns="" id="{4C22FA4D-88CA-44EB-A504-DE64EB1BA4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a:extLst>
            <a:ext uri="{FF2B5EF4-FFF2-40B4-BE49-F238E27FC236}">
              <a16:creationId xmlns:a16="http://schemas.microsoft.com/office/drawing/2014/main" xmlns="" id="{E7A4E735-30A3-4FA5-BAA9-BEADDD28A1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a:extLst>
            <a:ext uri="{FF2B5EF4-FFF2-40B4-BE49-F238E27FC236}">
              <a16:creationId xmlns:a16="http://schemas.microsoft.com/office/drawing/2014/main" xmlns="" id="{9016C20D-3E93-46D1-B507-F7C2455254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a:extLst>
            <a:ext uri="{FF2B5EF4-FFF2-40B4-BE49-F238E27FC236}">
              <a16:creationId xmlns:a16="http://schemas.microsoft.com/office/drawing/2014/main" xmlns="" id="{87104A74-C5B0-4C49-AF11-A6F3A9E039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a:extLst>
            <a:ext uri="{FF2B5EF4-FFF2-40B4-BE49-F238E27FC236}">
              <a16:creationId xmlns:a16="http://schemas.microsoft.com/office/drawing/2014/main" xmlns="" id="{7CBE04A6-2837-4E64-A21F-510ACB6CCB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a:extLst>
            <a:ext uri="{FF2B5EF4-FFF2-40B4-BE49-F238E27FC236}">
              <a16:creationId xmlns:a16="http://schemas.microsoft.com/office/drawing/2014/main" xmlns="" id="{3F1DDBCD-158B-43E9-ADD6-A5F5D31C5E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a:extLst>
            <a:ext uri="{FF2B5EF4-FFF2-40B4-BE49-F238E27FC236}">
              <a16:creationId xmlns:a16="http://schemas.microsoft.com/office/drawing/2014/main" xmlns="" id="{51AB409C-05B0-4DBB-A6B9-69E0A729B8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a:extLst>
            <a:ext uri="{FF2B5EF4-FFF2-40B4-BE49-F238E27FC236}">
              <a16:creationId xmlns:a16="http://schemas.microsoft.com/office/drawing/2014/main" xmlns="" id="{7FD666A6-A648-45C9-96DF-41A0B6880D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3" name="正方形/長方形 172">
          <a:extLst>
            <a:ext uri="{FF2B5EF4-FFF2-40B4-BE49-F238E27FC236}">
              <a16:creationId xmlns:a16="http://schemas.microsoft.com/office/drawing/2014/main" xmlns="" id="{08B13EBE-0C40-4FD6-82FE-D48BA4AC72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4" name="正方形/長方形 173">
          <a:extLst>
            <a:ext uri="{FF2B5EF4-FFF2-40B4-BE49-F238E27FC236}">
              <a16:creationId xmlns:a16="http://schemas.microsoft.com/office/drawing/2014/main" xmlns="" id="{01528AB8-9216-46FC-B6BC-D8336588B8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5" name="正方形/長方形 174">
          <a:extLst>
            <a:ext uri="{FF2B5EF4-FFF2-40B4-BE49-F238E27FC236}">
              <a16:creationId xmlns:a16="http://schemas.microsoft.com/office/drawing/2014/main" xmlns="" id="{2FFD3903-CA60-47E1-B628-5C0F87E959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6" name="正方形/長方形 175">
          <a:extLst>
            <a:ext uri="{FF2B5EF4-FFF2-40B4-BE49-F238E27FC236}">
              <a16:creationId xmlns:a16="http://schemas.microsoft.com/office/drawing/2014/main" xmlns="" id="{F27E945C-5EEB-4343-9DC8-F392C73CB6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7" name="正方形/長方形 176">
          <a:extLst>
            <a:ext uri="{FF2B5EF4-FFF2-40B4-BE49-F238E27FC236}">
              <a16:creationId xmlns:a16="http://schemas.microsoft.com/office/drawing/2014/main" xmlns="" id="{D7D763C1-67E3-4996-B828-1B7924D5C5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8" name="正方形/長方形 177">
          <a:extLst>
            <a:ext uri="{FF2B5EF4-FFF2-40B4-BE49-F238E27FC236}">
              <a16:creationId xmlns:a16="http://schemas.microsoft.com/office/drawing/2014/main" xmlns="" id="{DE6E9F29-DD9F-4D91-B067-1D5E52CDBE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9" name="正方形/長方形 178">
          <a:extLst>
            <a:ext uri="{FF2B5EF4-FFF2-40B4-BE49-F238E27FC236}">
              <a16:creationId xmlns:a16="http://schemas.microsoft.com/office/drawing/2014/main" xmlns="" id="{5033DB50-E440-4D01-9A5A-2B1DA0EB41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0" name="正方形/長方形 179">
          <a:extLst>
            <a:ext uri="{FF2B5EF4-FFF2-40B4-BE49-F238E27FC236}">
              <a16:creationId xmlns:a16="http://schemas.microsoft.com/office/drawing/2014/main" xmlns="" id="{80B1FB16-B83F-4EE7-877C-64D5D812542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1" name="正方形/長方形 180">
          <a:extLst>
            <a:ext uri="{FF2B5EF4-FFF2-40B4-BE49-F238E27FC236}">
              <a16:creationId xmlns:a16="http://schemas.microsoft.com/office/drawing/2014/main" xmlns="" id="{6AE1C36B-93E4-493C-84B8-9DC74E0F42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2" name="正方形/長方形 181">
          <a:extLst>
            <a:ext uri="{FF2B5EF4-FFF2-40B4-BE49-F238E27FC236}">
              <a16:creationId xmlns:a16="http://schemas.microsoft.com/office/drawing/2014/main" xmlns="" id="{0BCA5A93-7DED-4186-A37D-2ACD2D1457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3" name="正方形/長方形 182">
          <a:extLst>
            <a:ext uri="{FF2B5EF4-FFF2-40B4-BE49-F238E27FC236}">
              <a16:creationId xmlns:a16="http://schemas.microsoft.com/office/drawing/2014/main" xmlns="" id="{FF47CB45-B006-42CA-A0C5-ED94AC00DE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4" name="正方形/長方形 183">
          <a:extLst>
            <a:ext uri="{FF2B5EF4-FFF2-40B4-BE49-F238E27FC236}">
              <a16:creationId xmlns:a16="http://schemas.microsoft.com/office/drawing/2014/main" xmlns="" id="{E2262E03-66AF-4B6C-B898-E1C8DAE962C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5" name="正方形/長方形 184">
          <a:extLst>
            <a:ext uri="{FF2B5EF4-FFF2-40B4-BE49-F238E27FC236}">
              <a16:creationId xmlns:a16="http://schemas.microsoft.com/office/drawing/2014/main" xmlns="" id="{B95EDFD2-9666-4556-8E56-E444C700A2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6" name="正方形/長方形 185">
          <a:extLst>
            <a:ext uri="{FF2B5EF4-FFF2-40B4-BE49-F238E27FC236}">
              <a16:creationId xmlns:a16="http://schemas.microsoft.com/office/drawing/2014/main" xmlns="" id="{A61D2A59-69B8-45DC-829E-9FE2832BFA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7" name="正方形/長方形 186">
          <a:extLst>
            <a:ext uri="{FF2B5EF4-FFF2-40B4-BE49-F238E27FC236}">
              <a16:creationId xmlns:a16="http://schemas.microsoft.com/office/drawing/2014/main" xmlns="" id="{C0499132-9214-4201-B8FA-07D9F19D83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8" name="正方形/長方形 187">
          <a:extLst>
            <a:ext uri="{FF2B5EF4-FFF2-40B4-BE49-F238E27FC236}">
              <a16:creationId xmlns:a16="http://schemas.microsoft.com/office/drawing/2014/main" xmlns="" id="{A8F6C4F3-92BB-4E65-BF39-82216763CCD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9" name="正方形/長方形 188">
          <a:extLst>
            <a:ext uri="{FF2B5EF4-FFF2-40B4-BE49-F238E27FC236}">
              <a16:creationId xmlns:a16="http://schemas.microsoft.com/office/drawing/2014/main" xmlns="" id="{0942B8E1-D467-4149-BD20-2DE5F7DECF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0" name="正方形/長方形 189">
          <a:extLst>
            <a:ext uri="{FF2B5EF4-FFF2-40B4-BE49-F238E27FC236}">
              <a16:creationId xmlns:a16="http://schemas.microsoft.com/office/drawing/2014/main" xmlns="" id="{57B695F5-FA95-49BF-8437-9244A30EDC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1" name="正方形/長方形 190">
          <a:extLst>
            <a:ext uri="{FF2B5EF4-FFF2-40B4-BE49-F238E27FC236}">
              <a16:creationId xmlns:a16="http://schemas.microsoft.com/office/drawing/2014/main" xmlns="" id="{AF54098D-17CC-49DF-A87B-153C13F8D2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2" name="正方形/長方形 191">
          <a:extLst>
            <a:ext uri="{FF2B5EF4-FFF2-40B4-BE49-F238E27FC236}">
              <a16:creationId xmlns:a16="http://schemas.microsoft.com/office/drawing/2014/main" xmlns="" id="{68177083-54AB-4B95-9CAF-4FE89277B7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3" name="正方形/長方形 192">
          <a:extLst>
            <a:ext uri="{FF2B5EF4-FFF2-40B4-BE49-F238E27FC236}">
              <a16:creationId xmlns:a16="http://schemas.microsoft.com/office/drawing/2014/main" xmlns="" id="{E7D3867F-2C35-44C4-9977-E6B556DB5D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4" name="正方形/長方形 193">
          <a:extLst>
            <a:ext uri="{FF2B5EF4-FFF2-40B4-BE49-F238E27FC236}">
              <a16:creationId xmlns:a16="http://schemas.microsoft.com/office/drawing/2014/main" xmlns="" id="{44B56F99-A668-425D-9028-F56F73BA17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5" name="正方形/長方形 194">
          <a:extLst>
            <a:ext uri="{FF2B5EF4-FFF2-40B4-BE49-F238E27FC236}">
              <a16:creationId xmlns:a16="http://schemas.microsoft.com/office/drawing/2014/main" xmlns="" id="{CB753C23-3988-40D9-A00E-290B7BAB0F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6" name="正方形/長方形 195">
          <a:extLst>
            <a:ext uri="{FF2B5EF4-FFF2-40B4-BE49-F238E27FC236}">
              <a16:creationId xmlns:a16="http://schemas.microsoft.com/office/drawing/2014/main" xmlns="" id="{D780CC44-EB51-4AC3-9AD5-0AF763D00C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7" name="テキスト ボックス 196">
          <a:extLst>
            <a:ext uri="{FF2B5EF4-FFF2-40B4-BE49-F238E27FC236}">
              <a16:creationId xmlns:a16="http://schemas.microsoft.com/office/drawing/2014/main" xmlns="" id="{01A889C8-1457-42E9-A24B-5D8863DBA9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8" name="直線コネクタ 197">
          <a:extLst>
            <a:ext uri="{FF2B5EF4-FFF2-40B4-BE49-F238E27FC236}">
              <a16:creationId xmlns:a16="http://schemas.microsoft.com/office/drawing/2014/main" xmlns="" id="{23C7A1CD-9701-4179-A7BB-4E4FDDF82E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99" name="テキスト ボックス 198">
          <a:extLst>
            <a:ext uri="{FF2B5EF4-FFF2-40B4-BE49-F238E27FC236}">
              <a16:creationId xmlns:a16="http://schemas.microsoft.com/office/drawing/2014/main" xmlns="" id="{8FCF627D-325E-4C28-B4A9-EA6EE0C189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00" name="直線コネクタ 199">
          <a:extLst>
            <a:ext uri="{FF2B5EF4-FFF2-40B4-BE49-F238E27FC236}">
              <a16:creationId xmlns:a16="http://schemas.microsoft.com/office/drawing/2014/main" xmlns="" id="{83D7FDBE-A24D-4AE7-AD1E-722DA1F360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01" name="テキスト ボックス 200">
          <a:extLst>
            <a:ext uri="{FF2B5EF4-FFF2-40B4-BE49-F238E27FC236}">
              <a16:creationId xmlns:a16="http://schemas.microsoft.com/office/drawing/2014/main" xmlns="" id="{3F83A05D-4219-4BCF-AF9B-886A052F47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2" name="直線コネクタ 201">
          <a:extLst>
            <a:ext uri="{FF2B5EF4-FFF2-40B4-BE49-F238E27FC236}">
              <a16:creationId xmlns:a16="http://schemas.microsoft.com/office/drawing/2014/main" xmlns="" id="{00AEA83E-F623-4078-8A58-DBF70504408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3" name="テキスト ボックス 202">
          <a:extLst>
            <a:ext uri="{FF2B5EF4-FFF2-40B4-BE49-F238E27FC236}">
              <a16:creationId xmlns:a16="http://schemas.microsoft.com/office/drawing/2014/main" xmlns="" id="{89673EC2-8F56-43F8-A020-D52D26ABEA3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4" name="直線コネクタ 203">
          <a:extLst>
            <a:ext uri="{FF2B5EF4-FFF2-40B4-BE49-F238E27FC236}">
              <a16:creationId xmlns:a16="http://schemas.microsoft.com/office/drawing/2014/main" xmlns="" id="{97131B58-C343-4183-BB78-35692BB39DB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5" name="テキスト ボックス 204">
          <a:extLst>
            <a:ext uri="{FF2B5EF4-FFF2-40B4-BE49-F238E27FC236}">
              <a16:creationId xmlns:a16="http://schemas.microsoft.com/office/drawing/2014/main" xmlns="" id="{E64F8C5D-7D8A-43E8-B800-E003405440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6" name="直線コネクタ 205">
          <a:extLst>
            <a:ext uri="{FF2B5EF4-FFF2-40B4-BE49-F238E27FC236}">
              <a16:creationId xmlns:a16="http://schemas.microsoft.com/office/drawing/2014/main" xmlns="" id="{3931DA4A-7CB3-4209-9273-65EF2CF10B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7" name="テキスト ボックス 206">
          <a:extLst>
            <a:ext uri="{FF2B5EF4-FFF2-40B4-BE49-F238E27FC236}">
              <a16:creationId xmlns:a16="http://schemas.microsoft.com/office/drawing/2014/main" xmlns="" id="{D3EE4135-339D-444A-B48C-68F7F28BE69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8" name="直線コネクタ 207">
          <a:extLst>
            <a:ext uri="{FF2B5EF4-FFF2-40B4-BE49-F238E27FC236}">
              <a16:creationId xmlns:a16="http://schemas.microsoft.com/office/drawing/2014/main" xmlns="" id="{08CE2486-51CA-4A97-981D-6DA30D64809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9" name="テキスト ボックス 208">
          <a:extLst>
            <a:ext uri="{FF2B5EF4-FFF2-40B4-BE49-F238E27FC236}">
              <a16:creationId xmlns:a16="http://schemas.microsoft.com/office/drawing/2014/main" xmlns="" id="{B054D021-5572-4F70-94EF-706190A18FC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0" name="直線コネクタ 209">
          <a:extLst>
            <a:ext uri="{FF2B5EF4-FFF2-40B4-BE49-F238E27FC236}">
              <a16:creationId xmlns:a16="http://schemas.microsoft.com/office/drawing/2014/main" xmlns="" id="{29E259A6-A139-41CB-8E33-93F0EC19FA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11" name="テキスト ボックス 210">
          <a:extLst>
            <a:ext uri="{FF2B5EF4-FFF2-40B4-BE49-F238E27FC236}">
              <a16:creationId xmlns:a16="http://schemas.microsoft.com/office/drawing/2014/main" xmlns="" id="{600A3220-73D6-4536-B836-67C0F187A0F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2" name="直線コネクタ 211">
          <a:extLst>
            <a:ext uri="{FF2B5EF4-FFF2-40B4-BE49-F238E27FC236}">
              <a16:creationId xmlns:a16="http://schemas.microsoft.com/office/drawing/2014/main" xmlns="" id="{662E575A-3AD4-477C-BFCE-0353461BAF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3" name="【保健センター・保健所】&#10;有形固定資産減価償却率グラフ枠">
          <a:extLst>
            <a:ext uri="{FF2B5EF4-FFF2-40B4-BE49-F238E27FC236}">
              <a16:creationId xmlns:a16="http://schemas.microsoft.com/office/drawing/2014/main" xmlns="" id="{C16CCCAC-1CEF-44FD-9CE1-5602ABDCD7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214" name="直線コネクタ 213">
          <a:extLst>
            <a:ext uri="{FF2B5EF4-FFF2-40B4-BE49-F238E27FC236}">
              <a16:creationId xmlns:a16="http://schemas.microsoft.com/office/drawing/2014/main" xmlns="" id="{ADA14503-29D2-4F44-90A2-6F0D05C452BD}"/>
            </a:ext>
          </a:extLst>
        </xdr:cNvPr>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215" name="【保健センター・保健所】&#10;有形固定資産減価償却率最小値テキスト">
          <a:extLst>
            <a:ext uri="{FF2B5EF4-FFF2-40B4-BE49-F238E27FC236}">
              <a16:creationId xmlns:a16="http://schemas.microsoft.com/office/drawing/2014/main" xmlns="" id="{D23F8FD4-6480-4732-B8DD-684C2676ED35}"/>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216" name="直線コネクタ 215">
          <a:extLst>
            <a:ext uri="{FF2B5EF4-FFF2-40B4-BE49-F238E27FC236}">
              <a16:creationId xmlns:a16="http://schemas.microsoft.com/office/drawing/2014/main" xmlns="" id="{1B259CEF-50A2-4B25-B341-5652B2348925}"/>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217" name="【保健センター・保健所】&#10;有形固定資産減価償却率最大値テキスト">
          <a:extLst>
            <a:ext uri="{FF2B5EF4-FFF2-40B4-BE49-F238E27FC236}">
              <a16:creationId xmlns:a16="http://schemas.microsoft.com/office/drawing/2014/main" xmlns="" id="{28C5BAB5-8F20-4727-8084-D9EA82EEA175}"/>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218" name="直線コネクタ 217">
          <a:extLst>
            <a:ext uri="{FF2B5EF4-FFF2-40B4-BE49-F238E27FC236}">
              <a16:creationId xmlns:a16="http://schemas.microsoft.com/office/drawing/2014/main" xmlns="" id="{B92E6985-E9E2-4796-8180-70B356A2745E}"/>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164754</xdr:rowOff>
    </xdr:from>
    <xdr:ext cx="405111" cy="259045"/>
    <xdr:sp macro="" textlink="">
      <xdr:nvSpPr>
        <xdr:cNvPr id="219" name="【保健センター・保健所】&#10;有形固定資産減価償却率平均値テキスト">
          <a:extLst>
            <a:ext uri="{FF2B5EF4-FFF2-40B4-BE49-F238E27FC236}">
              <a16:creationId xmlns:a16="http://schemas.microsoft.com/office/drawing/2014/main" xmlns="" id="{F3936225-A02D-4F4B-964B-DF1D7DE6CF01}"/>
            </a:ext>
          </a:extLst>
        </xdr:cNvPr>
        <xdr:cNvSpPr txBox="1"/>
      </xdr:nvSpPr>
      <xdr:spPr>
        <a:xfrm>
          <a:off x="16357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220" name="フローチャート: 判断 219">
          <a:extLst>
            <a:ext uri="{FF2B5EF4-FFF2-40B4-BE49-F238E27FC236}">
              <a16:creationId xmlns:a16="http://schemas.microsoft.com/office/drawing/2014/main" xmlns="" id="{6845A58E-3855-4FBF-980B-F6F3A00053C9}"/>
            </a:ext>
          </a:extLst>
        </xdr:cNvPr>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221" name="フローチャート: 判断 220">
          <a:extLst>
            <a:ext uri="{FF2B5EF4-FFF2-40B4-BE49-F238E27FC236}">
              <a16:creationId xmlns:a16="http://schemas.microsoft.com/office/drawing/2014/main" xmlns="" id="{1B87FBDA-2EAF-4EF3-B30B-E8AEDA992E5F}"/>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222" name="フローチャート: 判断 221">
          <a:extLst>
            <a:ext uri="{FF2B5EF4-FFF2-40B4-BE49-F238E27FC236}">
              <a16:creationId xmlns:a16="http://schemas.microsoft.com/office/drawing/2014/main" xmlns="" id="{8F3D563E-3E2F-46B9-BEB8-DE930E5D2D38}"/>
            </a:ext>
          </a:extLst>
        </xdr:cNvPr>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223" name="フローチャート: 判断 222">
          <a:extLst>
            <a:ext uri="{FF2B5EF4-FFF2-40B4-BE49-F238E27FC236}">
              <a16:creationId xmlns:a16="http://schemas.microsoft.com/office/drawing/2014/main" xmlns="" id="{47085294-2220-4C7D-BB3E-E91C20077CCC}"/>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224" name="フローチャート: 判断 223">
          <a:extLst>
            <a:ext uri="{FF2B5EF4-FFF2-40B4-BE49-F238E27FC236}">
              <a16:creationId xmlns:a16="http://schemas.microsoft.com/office/drawing/2014/main" xmlns="" id="{864A9FD6-DF21-4958-BB2C-7B7A4609E16E}"/>
            </a:ext>
          </a:extLst>
        </xdr:cNvPr>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BB89D3E5-FA77-486E-B559-6F0C9B4D79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43FF68A0-9CEE-4BEB-A031-6807B2223C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403E40C5-F711-4FEE-9B2B-0FF6F1FC23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65544AFB-82D3-4FE4-B52B-560040004A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ADA54CD5-DFA7-467C-AF4D-17B882920C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32476</xdr:rowOff>
    </xdr:from>
    <xdr:to>
      <xdr:col>85</xdr:col>
      <xdr:colOff>177800</xdr:colOff>
      <xdr:row>63</xdr:row>
      <xdr:rowOff>134076</xdr:rowOff>
    </xdr:to>
    <xdr:sp macro="" textlink="">
      <xdr:nvSpPr>
        <xdr:cNvPr id="230" name="楕円 229">
          <a:extLst>
            <a:ext uri="{FF2B5EF4-FFF2-40B4-BE49-F238E27FC236}">
              <a16:creationId xmlns:a16="http://schemas.microsoft.com/office/drawing/2014/main" xmlns="" id="{8B762637-8656-4289-864D-724D785BAD7C}"/>
            </a:ext>
          </a:extLst>
        </xdr:cNvPr>
        <xdr:cNvSpPr/>
      </xdr:nvSpPr>
      <xdr:spPr>
        <a:xfrm>
          <a:off x="162687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118853</xdr:rowOff>
    </xdr:from>
    <xdr:ext cx="405111" cy="259045"/>
    <xdr:sp macro="" textlink="">
      <xdr:nvSpPr>
        <xdr:cNvPr id="231" name="【保健センター・保健所】&#10;有形固定資産減価償却率該当値テキスト">
          <a:extLst>
            <a:ext uri="{FF2B5EF4-FFF2-40B4-BE49-F238E27FC236}">
              <a16:creationId xmlns:a16="http://schemas.microsoft.com/office/drawing/2014/main" xmlns="" id="{CEDA67FC-661E-4C5E-A671-98B40D246600}"/>
            </a:ext>
          </a:extLst>
        </xdr:cNvPr>
        <xdr:cNvSpPr txBox="1"/>
      </xdr:nvSpPr>
      <xdr:spPr>
        <a:xfrm>
          <a:off x="16357600" y="1074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39568</xdr:rowOff>
    </xdr:from>
    <xdr:ext cx="405111" cy="259045"/>
    <xdr:sp macro="" textlink="">
      <xdr:nvSpPr>
        <xdr:cNvPr id="232" name="n_1aveValue【保健センター・保健所】&#10;有形固定資産減価償却率">
          <a:extLst>
            <a:ext uri="{FF2B5EF4-FFF2-40B4-BE49-F238E27FC236}">
              <a16:creationId xmlns:a16="http://schemas.microsoft.com/office/drawing/2014/main" xmlns="" id="{0DA19416-AD17-497A-8C46-18F14CFEEC90}"/>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142439</xdr:rowOff>
    </xdr:from>
    <xdr:ext cx="405111" cy="259045"/>
    <xdr:sp macro="" textlink="">
      <xdr:nvSpPr>
        <xdr:cNvPr id="233" name="n_2aveValue【保健センター・保健所】&#10;有形固定資産減価償却率">
          <a:extLst>
            <a:ext uri="{FF2B5EF4-FFF2-40B4-BE49-F238E27FC236}">
              <a16:creationId xmlns:a16="http://schemas.microsoft.com/office/drawing/2014/main" xmlns="" id="{05DF7152-6BD4-4DD5-A24E-CF76B5281F49}"/>
            </a:ext>
          </a:extLst>
        </xdr:cNvPr>
        <xdr:cNvSpPr txBox="1"/>
      </xdr:nvSpPr>
      <xdr:spPr>
        <a:xfrm>
          <a:off x="14389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114680</xdr:rowOff>
    </xdr:from>
    <xdr:ext cx="405111" cy="259045"/>
    <xdr:sp macro="" textlink="">
      <xdr:nvSpPr>
        <xdr:cNvPr id="234" name="n_3aveValue【保健センター・保健所】&#10;有形固定資産減価償却率">
          <a:extLst>
            <a:ext uri="{FF2B5EF4-FFF2-40B4-BE49-F238E27FC236}">
              <a16:creationId xmlns:a16="http://schemas.microsoft.com/office/drawing/2014/main" xmlns="" id="{D8D777AA-2B0D-4F09-A843-26EA5CDC73CD}"/>
            </a:ext>
          </a:extLst>
        </xdr:cNvPr>
        <xdr:cNvSpPr txBox="1"/>
      </xdr:nvSpPr>
      <xdr:spPr>
        <a:xfrm>
          <a:off x="13500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380</xdr:rowOff>
    </xdr:from>
    <xdr:ext cx="405111" cy="259045"/>
    <xdr:sp macro="" textlink="">
      <xdr:nvSpPr>
        <xdr:cNvPr id="235" name="n_4aveValue【保健センター・保健所】&#10;有形固定資産減価償却率">
          <a:extLst>
            <a:ext uri="{FF2B5EF4-FFF2-40B4-BE49-F238E27FC236}">
              <a16:creationId xmlns:a16="http://schemas.microsoft.com/office/drawing/2014/main" xmlns="" id="{3FB894E1-058B-483A-9BCB-98CCEC694949}"/>
            </a:ext>
          </a:extLst>
        </xdr:cNvPr>
        <xdr:cNvSpPr txBox="1"/>
      </xdr:nvSpPr>
      <xdr:spPr>
        <a:xfrm>
          <a:off x="12611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6" name="正方形/長方形 235">
          <a:extLst>
            <a:ext uri="{FF2B5EF4-FFF2-40B4-BE49-F238E27FC236}">
              <a16:creationId xmlns:a16="http://schemas.microsoft.com/office/drawing/2014/main" xmlns="" id="{73984791-6A6F-4286-BB0B-DE370AE005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7" name="正方形/長方形 236">
          <a:extLst>
            <a:ext uri="{FF2B5EF4-FFF2-40B4-BE49-F238E27FC236}">
              <a16:creationId xmlns:a16="http://schemas.microsoft.com/office/drawing/2014/main" xmlns="" id="{8A0B6BA4-2BA1-4836-B13C-89A9EEFCC5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8" name="正方形/長方形 237">
          <a:extLst>
            <a:ext uri="{FF2B5EF4-FFF2-40B4-BE49-F238E27FC236}">
              <a16:creationId xmlns:a16="http://schemas.microsoft.com/office/drawing/2014/main" xmlns="" id="{765D53D1-8604-4FB1-9B03-29F186CC9C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9" name="正方形/長方形 238">
          <a:extLst>
            <a:ext uri="{FF2B5EF4-FFF2-40B4-BE49-F238E27FC236}">
              <a16:creationId xmlns:a16="http://schemas.microsoft.com/office/drawing/2014/main" xmlns="" id="{43C6412D-E787-4DDB-B782-C7BE7E4DB3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0" name="正方形/長方形 239">
          <a:extLst>
            <a:ext uri="{FF2B5EF4-FFF2-40B4-BE49-F238E27FC236}">
              <a16:creationId xmlns:a16="http://schemas.microsoft.com/office/drawing/2014/main" xmlns="" id="{5030A828-C473-43E5-9B97-705FE96FCD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1" name="正方形/長方形 240">
          <a:extLst>
            <a:ext uri="{FF2B5EF4-FFF2-40B4-BE49-F238E27FC236}">
              <a16:creationId xmlns:a16="http://schemas.microsoft.com/office/drawing/2014/main" xmlns="" id="{4B62FEE5-BEA4-413A-A02E-EA4D8EF6B1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2" name="正方形/長方形 241">
          <a:extLst>
            <a:ext uri="{FF2B5EF4-FFF2-40B4-BE49-F238E27FC236}">
              <a16:creationId xmlns:a16="http://schemas.microsoft.com/office/drawing/2014/main" xmlns="" id="{7978A3AD-9A58-4311-89D6-6065963891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3" name="正方形/長方形 242">
          <a:extLst>
            <a:ext uri="{FF2B5EF4-FFF2-40B4-BE49-F238E27FC236}">
              <a16:creationId xmlns:a16="http://schemas.microsoft.com/office/drawing/2014/main" xmlns="" id="{801E1BE4-8C86-4724-BCBB-14810C3E23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4" name="テキスト ボックス 243">
          <a:extLst>
            <a:ext uri="{FF2B5EF4-FFF2-40B4-BE49-F238E27FC236}">
              <a16:creationId xmlns:a16="http://schemas.microsoft.com/office/drawing/2014/main" xmlns="" id="{000159C4-ED49-4294-AFAC-3AAC4796E97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5" name="直線コネクタ 244">
          <a:extLst>
            <a:ext uri="{FF2B5EF4-FFF2-40B4-BE49-F238E27FC236}">
              <a16:creationId xmlns:a16="http://schemas.microsoft.com/office/drawing/2014/main" xmlns="" id="{7751BD24-672E-42DC-ADF0-88644E42AA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6" name="直線コネクタ 245">
          <a:extLst>
            <a:ext uri="{FF2B5EF4-FFF2-40B4-BE49-F238E27FC236}">
              <a16:creationId xmlns:a16="http://schemas.microsoft.com/office/drawing/2014/main" xmlns="" id="{EA3D0F56-973C-46EC-8141-09E8E74384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47" name="テキスト ボックス 246">
          <a:extLst>
            <a:ext uri="{FF2B5EF4-FFF2-40B4-BE49-F238E27FC236}">
              <a16:creationId xmlns:a16="http://schemas.microsoft.com/office/drawing/2014/main" xmlns="" id="{E75A6B63-2228-4953-9B80-DD4494AC2DB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48" name="直線コネクタ 247">
          <a:extLst>
            <a:ext uri="{FF2B5EF4-FFF2-40B4-BE49-F238E27FC236}">
              <a16:creationId xmlns:a16="http://schemas.microsoft.com/office/drawing/2014/main" xmlns="" id="{787D9E7E-63A5-4916-9EE2-787ECC3089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49" name="テキスト ボックス 248">
          <a:extLst>
            <a:ext uri="{FF2B5EF4-FFF2-40B4-BE49-F238E27FC236}">
              <a16:creationId xmlns:a16="http://schemas.microsoft.com/office/drawing/2014/main" xmlns="" id="{49157F01-BCF1-4A5C-B6DA-39BD5AC3870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0" name="直線コネクタ 249">
          <a:extLst>
            <a:ext uri="{FF2B5EF4-FFF2-40B4-BE49-F238E27FC236}">
              <a16:creationId xmlns:a16="http://schemas.microsoft.com/office/drawing/2014/main" xmlns="" id="{4CA91DF2-CF59-4D28-865A-E1DEFFA4657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1" name="テキスト ボックス 250">
          <a:extLst>
            <a:ext uri="{FF2B5EF4-FFF2-40B4-BE49-F238E27FC236}">
              <a16:creationId xmlns:a16="http://schemas.microsoft.com/office/drawing/2014/main" xmlns="" id="{794D8427-F539-47F1-A7D9-AEEF79420B3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52" name="直線コネクタ 251">
          <a:extLst>
            <a:ext uri="{FF2B5EF4-FFF2-40B4-BE49-F238E27FC236}">
              <a16:creationId xmlns:a16="http://schemas.microsoft.com/office/drawing/2014/main" xmlns="" id="{97EAE739-14F5-411C-BF01-3076A5CE33A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3" name="テキスト ボックス 252">
          <a:extLst>
            <a:ext uri="{FF2B5EF4-FFF2-40B4-BE49-F238E27FC236}">
              <a16:creationId xmlns:a16="http://schemas.microsoft.com/office/drawing/2014/main" xmlns="" id="{9483DC1B-502D-4054-8A5B-4036882C31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4" name="直線コネクタ 253">
          <a:extLst>
            <a:ext uri="{FF2B5EF4-FFF2-40B4-BE49-F238E27FC236}">
              <a16:creationId xmlns:a16="http://schemas.microsoft.com/office/drawing/2014/main" xmlns="" id="{E2B38A6E-0365-4BBA-93B4-45C8FA1C402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5" name="テキスト ボックス 254">
          <a:extLst>
            <a:ext uri="{FF2B5EF4-FFF2-40B4-BE49-F238E27FC236}">
              <a16:creationId xmlns:a16="http://schemas.microsoft.com/office/drawing/2014/main" xmlns="" id="{DD00DACB-6364-4CD9-9FB3-2F4AC28387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6" name="直線コネクタ 255">
          <a:extLst>
            <a:ext uri="{FF2B5EF4-FFF2-40B4-BE49-F238E27FC236}">
              <a16:creationId xmlns:a16="http://schemas.microsoft.com/office/drawing/2014/main" xmlns="" id="{D3ED4B64-0B4F-4F4E-9F95-C5355202A9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7" name="テキスト ボックス 256">
          <a:extLst>
            <a:ext uri="{FF2B5EF4-FFF2-40B4-BE49-F238E27FC236}">
              <a16:creationId xmlns:a16="http://schemas.microsoft.com/office/drawing/2014/main" xmlns="" id="{D532A07F-A8BD-4B0C-A284-D3D88BA9FE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8" name="【保健センター・保健所】&#10;一人当たり面積グラフ枠">
          <a:extLst>
            <a:ext uri="{FF2B5EF4-FFF2-40B4-BE49-F238E27FC236}">
              <a16:creationId xmlns:a16="http://schemas.microsoft.com/office/drawing/2014/main" xmlns="" id="{857FD58A-90ED-4A76-861C-C3B1E0D2222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259" name="直線コネクタ 258">
          <a:extLst>
            <a:ext uri="{FF2B5EF4-FFF2-40B4-BE49-F238E27FC236}">
              <a16:creationId xmlns:a16="http://schemas.microsoft.com/office/drawing/2014/main" xmlns="" id="{188C56F0-2E09-4D67-AC24-029170AC3C15}"/>
            </a:ext>
          </a:extLst>
        </xdr:cNvPr>
        <xdr:cNvCxnSpPr/>
      </xdr:nvCxnSpPr>
      <xdr:spPr>
        <a:xfrm flipV="1">
          <a:off x="22160864" y="97444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260" name="【保健センター・保健所】&#10;一人当たり面積最小値テキスト">
          <a:extLst>
            <a:ext uri="{FF2B5EF4-FFF2-40B4-BE49-F238E27FC236}">
              <a16:creationId xmlns:a16="http://schemas.microsoft.com/office/drawing/2014/main" xmlns="" id="{D4913107-61B6-4497-8553-788A78AE322F}"/>
            </a:ext>
          </a:extLst>
        </xdr:cNvPr>
        <xdr:cNvSpPr txBox="1"/>
      </xdr:nvSpPr>
      <xdr:spPr>
        <a:xfrm>
          <a:off x="22199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261" name="直線コネクタ 260">
          <a:extLst>
            <a:ext uri="{FF2B5EF4-FFF2-40B4-BE49-F238E27FC236}">
              <a16:creationId xmlns:a16="http://schemas.microsoft.com/office/drawing/2014/main" xmlns="" id="{5C206405-4EBB-4729-8849-FCE964AD4319}"/>
            </a:ext>
          </a:extLst>
        </xdr:cNvPr>
        <xdr:cNvCxnSpPr/>
      </xdr:nvCxnSpPr>
      <xdr:spPr>
        <a:xfrm>
          <a:off x="22072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262" name="【保健センター・保健所】&#10;一人当たり面積最大値テキスト">
          <a:extLst>
            <a:ext uri="{FF2B5EF4-FFF2-40B4-BE49-F238E27FC236}">
              <a16:creationId xmlns:a16="http://schemas.microsoft.com/office/drawing/2014/main" xmlns="" id="{F6FB5E07-246D-45CE-A025-1B7303047E8D}"/>
            </a:ext>
          </a:extLst>
        </xdr:cNvPr>
        <xdr:cNvSpPr txBox="1"/>
      </xdr:nvSpPr>
      <xdr:spPr>
        <a:xfrm>
          <a:off x="22199600" y="9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263" name="直線コネクタ 262">
          <a:extLst>
            <a:ext uri="{FF2B5EF4-FFF2-40B4-BE49-F238E27FC236}">
              <a16:creationId xmlns:a16="http://schemas.microsoft.com/office/drawing/2014/main" xmlns="" id="{95AFC1CE-A102-4214-82E5-78173F4579C3}"/>
            </a:ext>
          </a:extLst>
        </xdr:cNvPr>
        <xdr:cNvCxnSpPr/>
      </xdr:nvCxnSpPr>
      <xdr:spPr>
        <a:xfrm>
          <a:off x="22072600" y="97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74693</xdr:rowOff>
    </xdr:from>
    <xdr:ext cx="469744" cy="259045"/>
    <xdr:sp macro="" textlink="">
      <xdr:nvSpPr>
        <xdr:cNvPr id="264" name="【保健センター・保健所】&#10;一人当たり面積平均値テキスト">
          <a:extLst>
            <a:ext uri="{FF2B5EF4-FFF2-40B4-BE49-F238E27FC236}">
              <a16:creationId xmlns:a16="http://schemas.microsoft.com/office/drawing/2014/main" xmlns="" id="{86C8310D-F000-4D49-894D-EF2CF4617374}"/>
            </a:ext>
          </a:extLst>
        </xdr:cNvPr>
        <xdr:cNvSpPr txBox="1"/>
      </xdr:nvSpPr>
      <xdr:spPr>
        <a:xfrm>
          <a:off x="22199600" y="1070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265" name="フローチャート: 判断 264">
          <a:extLst>
            <a:ext uri="{FF2B5EF4-FFF2-40B4-BE49-F238E27FC236}">
              <a16:creationId xmlns:a16="http://schemas.microsoft.com/office/drawing/2014/main" xmlns="" id="{D16F6F4A-AB10-4DC5-943B-754569220C7B}"/>
            </a:ext>
          </a:extLst>
        </xdr:cNvPr>
        <xdr:cNvSpPr/>
      </xdr:nvSpPr>
      <xdr:spPr>
        <a:xfrm>
          <a:off x="221107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266" name="フローチャート: 判断 265">
          <a:extLst>
            <a:ext uri="{FF2B5EF4-FFF2-40B4-BE49-F238E27FC236}">
              <a16:creationId xmlns:a16="http://schemas.microsoft.com/office/drawing/2014/main" xmlns="" id="{09D0BD4A-B4FA-43F7-9F0C-96C82916B9C8}"/>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267" name="フローチャート: 判断 266">
          <a:extLst>
            <a:ext uri="{FF2B5EF4-FFF2-40B4-BE49-F238E27FC236}">
              <a16:creationId xmlns:a16="http://schemas.microsoft.com/office/drawing/2014/main" xmlns="" id="{8FFEB94E-40AD-4E29-926E-29F99C7C7ECB}"/>
            </a:ext>
          </a:extLst>
        </xdr:cNvPr>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268" name="フローチャート: 判断 267">
          <a:extLst>
            <a:ext uri="{FF2B5EF4-FFF2-40B4-BE49-F238E27FC236}">
              <a16:creationId xmlns:a16="http://schemas.microsoft.com/office/drawing/2014/main" xmlns="" id="{0EDDDD2E-8C17-4DFC-97DC-7BCEE4A2AE5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269" name="フローチャート: 判断 268">
          <a:extLst>
            <a:ext uri="{FF2B5EF4-FFF2-40B4-BE49-F238E27FC236}">
              <a16:creationId xmlns:a16="http://schemas.microsoft.com/office/drawing/2014/main" xmlns="" id="{A2342AB6-B2A5-4586-8234-1912564A8CCC}"/>
            </a:ext>
          </a:extLst>
        </xdr:cNvPr>
        <xdr:cNvSpPr/>
      </xdr:nvSpPr>
      <xdr:spPr>
        <a:xfrm>
          <a:off x="18605500" y="1060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0" name="テキスト ボックス 269">
          <a:extLst>
            <a:ext uri="{FF2B5EF4-FFF2-40B4-BE49-F238E27FC236}">
              <a16:creationId xmlns:a16="http://schemas.microsoft.com/office/drawing/2014/main" xmlns="" id="{3A753613-F423-4108-93A1-57EF97EEE4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1" name="テキスト ボックス 270">
          <a:extLst>
            <a:ext uri="{FF2B5EF4-FFF2-40B4-BE49-F238E27FC236}">
              <a16:creationId xmlns:a16="http://schemas.microsoft.com/office/drawing/2014/main" xmlns="" id="{498646B5-0A5B-4E10-B126-93D3875C41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2" name="テキスト ボックス 271">
          <a:extLst>
            <a:ext uri="{FF2B5EF4-FFF2-40B4-BE49-F238E27FC236}">
              <a16:creationId xmlns:a16="http://schemas.microsoft.com/office/drawing/2014/main" xmlns="" id="{D7585C8F-330A-419A-BE23-060B91B172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3" name="テキスト ボックス 272">
          <a:extLst>
            <a:ext uri="{FF2B5EF4-FFF2-40B4-BE49-F238E27FC236}">
              <a16:creationId xmlns:a16="http://schemas.microsoft.com/office/drawing/2014/main" xmlns="" id="{DEC3658F-8C34-4BC2-81D4-1801F28C87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4" name="テキスト ボックス 273">
          <a:extLst>
            <a:ext uri="{FF2B5EF4-FFF2-40B4-BE49-F238E27FC236}">
              <a16:creationId xmlns:a16="http://schemas.microsoft.com/office/drawing/2014/main" xmlns="" id="{015AFCD6-21F1-437E-81B3-DD43F69513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122174</xdr:rowOff>
    </xdr:from>
    <xdr:to>
      <xdr:col>116</xdr:col>
      <xdr:colOff>114300</xdr:colOff>
      <xdr:row>60</xdr:row>
      <xdr:rowOff>52324</xdr:rowOff>
    </xdr:to>
    <xdr:sp macro="" textlink="">
      <xdr:nvSpPr>
        <xdr:cNvPr id="275" name="楕円 274">
          <a:extLst>
            <a:ext uri="{FF2B5EF4-FFF2-40B4-BE49-F238E27FC236}">
              <a16:creationId xmlns:a16="http://schemas.microsoft.com/office/drawing/2014/main" xmlns="" id="{B4F01426-AC27-4DCC-8F6A-4B17F1394C74}"/>
            </a:ext>
          </a:extLst>
        </xdr:cNvPr>
        <xdr:cNvSpPr/>
      </xdr:nvSpPr>
      <xdr:spPr>
        <a:xfrm>
          <a:off x="22110700" y="102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145051</xdr:rowOff>
    </xdr:from>
    <xdr:ext cx="469744" cy="259045"/>
    <xdr:sp macro="" textlink="">
      <xdr:nvSpPr>
        <xdr:cNvPr id="276" name="【保健センター・保健所】&#10;一人当たり面積該当値テキスト">
          <a:extLst>
            <a:ext uri="{FF2B5EF4-FFF2-40B4-BE49-F238E27FC236}">
              <a16:creationId xmlns:a16="http://schemas.microsoft.com/office/drawing/2014/main" xmlns="" id="{EA6CB473-3D1F-4668-A4E4-47D1DD0A6CE9}"/>
            </a:ext>
          </a:extLst>
        </xdr:cNvPr>
        <xdr:cNvSpPr txBox="1"/>
      </xdr:nvSpPr>
      <xdr:spPr>
        <a:xfrm>
          <a:off x="22199600"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52087</xdr:rowOff>
    </xdr:from>
    <xdr:ext cx="469744" cy="259045"/>
    <xdr:sp macro="" textlink="">
      <xdr:nvSpPr>
        <xdr:cNvPr id="277" name="n_1aveValue【保健センター・保健所】&#10;一人当たり面積">
          <a:extLst>
            <a:ext uri="{FF2B5EF4-FFF2-40B4-BE49-F238E27FC236}">
              <a16:creationId xmlns:a16="http://schemas.microsoft.com/office/drawing/2014/main" xmlns="" id="{E3BAE950-7114-4EEF-98B8-EB1A4EB2F18A}"/>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278" name="n_2aveValue【保健センター・保健所】&#10;一人当たり面積">
          <a:extLst>
            <a:ext uri="{FF2B5EF4-FFF2-40B4-BE49-F238E27FC236}">
              <a16:creationId xmlns:a16="http://schemas.microsoft.com/office/drawing/2014/main" xmlns="" id="{B99F3637-18AD-40DE-9462-3B446B428C4F}"/>
            </a:ext>
          </a:extLst>
        </xdr:cNvPr>
        <xdr:cNvSpPr txBox="1"/>
      </xdr:nvSpPr>
      <xdr:spPr>
        <a:xfrm>
          <a:off x="20199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279" name="n_3aveValue【保健センター・保健所】&#10;一人当たり面積">
          <a:extLst>
            <a:ext uri="{FF2B5EF4-FFF2-40B4-BE49-F238E27FC236}">
              <a16:creationId xmlns:a16="http://schemas.microsoft.com/office/drawing/2014/main" xmlns="" id="{6E9127DC-FC44-4354-A91C-408E2C1F3FAE}"/>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89425</xdr:rowOff>
    </xdr:from>
    <xdr:ext cx="469744" cy="259045"/>
    <xdr:sp macro="" textlink="">
      <xdr:nvSpPr>
        <xdr:cNvPr id="280" name="n_4aveValue【保健センター・保健所】&#10;一人当たり面積">
          <a:extLst>
            <a:ext uri="{FF2B5EF4-FFF2-40B4-BE49-F238E27FC236}">
              <a16:creationId xmlns:a16="http://schemas.microsoft.com/office/drawing/2014/main" xmlns="" id="{1D0A9B4F-6F5C-401E-9AA6-0DC2002D7307}"/>
            </a:ext>
          </a:extLst>
        </xdr:cNvPr>
        <xdr:cNvSpPr txBox="1"/>
      </xdr:nvSpPr>
      <xdr:spPr>
        <a:xfrm>
          <a:off x="18421427" y="103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1" name="正方形/長方形 280">
          <a:extLst>
            <a:ext uri="{FF2B5EF4-FFF2-40B4-BE49-F238E27FC236}">
              <a16:creationId xmlns:a16="http://schemas.microsoft.com/office/drawing/2014/main" xmlns="" id="{E5C88169-30F4-4870-A242-0F07A82539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2" name="正方形/長方形 281">
          <a:extLst>
            <a:ext uri="{FF2B5EF4-FFF2-40B4-BE49-F238E27FC236}">
              <a16:creationId xmlns:a16="http://schemas.microsoft.com/office/drawing/2014/main" xmlns="" id="{961ACB5C-0D83-44C6-90EF-0563845415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3" name="正方形/長方形 282">
          <a:extLst>
            <a:ext uri="{FF2B5EF4-FFF2-40B4-BE49-F238E27FC236}">
              <a16:creationId xmlns:a16="http://schemas.microsoft.com/office/drawing/2014/main" xmlns="" id="{C8B85ABE-23F8-47C5-9FEA-B4D1A714CC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4" name="正方形/長方形 283">
          <a:extLst>
            <a:ext uri="{FF2B5EF4-FFF2-40B4-BE49-F238E27FC236}">
              <a16:creationId xmlns:a16="http://schemas.microsoft.com/office/drawing/2014/main" xmlns="" id="{91CC7AC5-1FD7-46BC-9FBA-8B161544BD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5" name="正方形/長方形 284">
          <a:extLst>
            <a:ext uri="{FF2B5EF4-FFF2-40B4-BE49-F238E27FC236}">
              <a16:creationId xmlns:a16="http://schemas.microsoft.com/office/drawing/2014/main" xmlns="" id="{87A63C4E-7164-4B55-BFF6-EE00605494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6" name="正方形/長方形 285">
          <a:extLst>
            <a:ext uri="{FF2B5EF4-FFF2-40B4-BE49-F238E27FC236}">
              <a16:creationId xmlns:a16="http://schemas.microsoft.com/office/drawing/2014/main" xmlns="" id="{8AC95F7D-65F4-4839-A79D-71EB8E330F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7" name="正方形/長方形 286">
          <a:extLst>
            <a:ext uri="{FF2B5EF4-FFF2-40B4-BE49-F238E27FC236}">
              <a16:creationId xmlns:a16="http://schemas.microsoft.com/office/drawing/2014/main" xmlns="" id="{0D007A76-86D6-4184-B438-BF8DC8D7C6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8" name="正方形/長方形 287">
          <a:extLst>
            <a:ext uri="{FF2B5EF4-FFF2-40B4-BE49-F238E27FC236}">
              <a16:creationId xmlns:a16="http://schemas.microsoft.com/office/drawing/2014/main" xmlns="" id="{76439BE1-ADFF-41FB-A4B1-9ADF2845BF3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9" name="正方形/長方形 288">
          <a:extLst>
            <a:ext uri="{FF2B5EF4-FFF2-40B4-BE49-F238E27FC236}">
              <a16:creationId xmlns:a16="http://schemas.microsoft.com/office/drawing/2014/main" xmlns="" id="{3C938A33-9DBC-43FD-AA19-9EBB3FE111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0" name="正方形/長方形 289">
          <a:extLst>
            <a:ext uri="{FF2B5EF4-FFF2-40B4-BE49-F238E27FC236}">
              <a16:creationId xmlns:a16="http://schemas.microsoft.com/office/drawing/2014/main" xmlns="" id="{A2CE7FCA-7B86-49C4-A854-1E4C31EDB4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1" name="正方形/長方形 290">
          <a:extLst>
            <a:ext uri="{FF2B5EF4-FFF2-40B4-BE49-F238E27FC236}">
              <a16:creationId xmlns:a16="http://schemas.microsoft.com/office/drawing/2014/main" xmlns="" id="{BC97B27B-6B2D-4027-824E-7898BE2187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2" name="正方形/長方形 291">
          <a:extLst>
            <a:ext uri="{FF2B5EF4-FFF2-40B4-BE49-F238E27FC236}">
              <a16:creationId xmlns:a16="http://schemas.microsoft.com/office/drawing/2014/main" xmlns="" id="{EE20C9C2-196E-4AB3-99C3-3C2F5BA734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3" name="正方形/長方形 292">
          <a:extLst>
            <a:ext uri="{FF2B5EF4-FFF2-40B4-BE49-F238E27FC236}">
              <a16:creationId xmlns:a16="http://schemas.microsoft.com/office/drawing/2014/main" xmlns="" id="{CDC47FFD-DA3C-422E-9F53-EEB0D50A48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4" name="正方形/長方形 293">
          <a:extLst>
            <a:ext uri="{FF2B5EF4-FFF2-40B4-BE49-F238E27FC236}">
              <a16:creationId xmlns:a16="http://schemas.microsoft.com/office/drawing/2014/main" xmlns="" id="{6C6BE9F8-6333-4879-A38D-7783BCB45C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5" name="正方形/長方形 294">
          <a:extLst>
            <a:ext uri="{FF2B5EF4-FFF2-40B4-BE49-F238E27FC236}">
              <a16:creationId xmlns:a16="http://schemas.microsoft.com/office/drawing/2014/main" xmlns="" id="{C597CAAC-D7FE-4654-8C64-DADB159D47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6" name="正方形/長方形 295">
          <a:extLst>
            <a:ext uri="{FF2B5EF4-FFF2-40B4-BE49-F238E27FC236}">
              <a16:creationId xmlns:a16="http://schemas.microsoft.com/office/drawing/2014/main" xmlns="" id="{B5836CCD-858E-4C7E-89E5-80173D0A16B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7" name="正方形/長方形 296">
          <a:extLst>
            <a:ext uri="{FF2B5EF4-FFF2-40B4-BE49-F238E27FC236}">
              <a16:creationId xmlns:a16="http://schemas.microsoft.com/office/drawing/2014/main" xmlns="" id="{17F29D83-0A25-480C-9333-1541416281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8" name="正方形/長方形 297">
          <a:extLst>
            <a:ext uri="{FF2B5EF4-FFF2-40B4-BE49-F238E27FC236}">
              <a16:creationId xmlns:a16="http://schemas.microsoft.com/office/drawing/2014/main" xmlns="" id="{37147854-5F44-4B4B-ADF7-A0B2F23FF8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9" name="正方形/長方形 298">
          <a:extLst>
            <a:ext uri="{FF2B5EF4-FFF2-40B4-BE49-F238E27FC236}">
              <a16:creationId xmlns:a16="http://schemas.microsoft.com/office/drawing/2014/main" xmlns="" id="{6EFC5768-3E6F-473E-BAFA-BFB1B79D85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0" name="正方形/長方形 299">
          <a:extLst>
            <a:ext uri="{FF2B5EF4-FFF2-40B4-BE49-F238E27FC236}">
              <a16:creationId xmlns:a16="http://schemas.microsoft.com/office/drawing/2014/main" xmlns="" id="{7089EDC2-1DF2-4DB8-A457-A706FFC51E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1" name="正方形/長方形 300">
          <a:extLst>
            <a:ext uri="{FF2B5EF4-FFF2-40B4-BE49-F238E27FC236}">
              <a16:creationId xmlns:a16="http://schemas.microsoft.com/office/drawing/2014/main" xmlns="" id="{BA3E09D6-AC7B-42D5-891A-688C222940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2" name="正方形/長方形 301">
          <a:extLst>
            <a:ext uri="{FF2B5EF4-FFF2-40B4-BE49-F238E27FC236}">
              <a16:creationId xmlns:a16="http://schemas.microsoft.com/office/drawing/2014/main" xmlns="" id="{D4F9B04A-E663-4E6A-BCE3-F26CDE48D3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3" name="正方形/長方形 302">
          <a:extLst>
            <a:ext uri="{FF2B5EF4-FFF2-40B4-BE49-F238E27FC236}">
              <a16:creationId xmlns:a16="http://schemas.microsoft.com/office/drawing/2014/main" xmlns="" id="{37FFB774-A7FC-4C8A-9462-71CFB1C495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4" name="正方形/長方形 303">
          <a:extLst>
            <a:ext uri="{FF2B5EF4-FFF2-40B4-BE49-F238E27FC236}">
              <a16:creationId xmlns:a16="http://schemas.microsoft.com/office/drawing/2014/main" xmlns="" id="{0CD4F067-07D2-42A3-8B69-C533BB63CD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5" name="テキスト ボックス 304">
          <a:extLst>
            <a:ext uri="{FF2B5EF4-FFF2-40B4-BE49-F238E27FC236}">
              <a16:creationId xmlns:a16="http://schemas.microsoft.com/office/drawing/2014/main" xmlns="" id="{7053EA96-4193-46FE-9717-A4F4942FE3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6" name="直線コネクタ 305">
          <a:extLst>
            <a:ext uri="{FF2B5EF4-FFF2-40B4-BE49-F238E27FC236}">
              <a16:creationId xmlns:a16="http://schemas.microsoft.com/office/drawing/2014/main" xmlns="" id="{F7A82827-FE42-4B7B-A114-5385F0CD05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07" name="テキスト ボックス 306">
          <a:extLst>
            <a:ext uri="{FF2B5EF4-FFF2-40B4-BE49-F238E27FC236}">
              <a16:creationId xmlns:a16="http://schemas.microsoft.com/office/drawing/2014/main" xmlns="" id="{EE49ED0B-7B60-4D59-A177-0E4B2757A2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08" name="直線コネクタ 307">
          <a:extLst>
            <a:ext uri="{FF2B5EF4-FFF2-40B4-BE49-F238E27FC236}">
              <a16:creationId xmlns:a16="http://schemas.microsoft.com/office/drawing/2014/main" xmlns="" id="{47A95929-A98D-4BAF-8609-053D0F7B44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09" name="テキスト ボックス 308">
          <a:extLst>
            <a:ext uri="{FF2B5EF4-FFF2-40B4-BE49-F238E27FC236}">
              <a16:creationId xmlns:a16="http://schemas.microsoft.com/office/drawing/2014/main" xmlns="" id="{E22ADD90-DC71-4E85-8C49-AE1852C6CB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0" name="直線コネクタ 309">
          <a:extLst>
            <a:ext uri="{FF2B5EF4-FFF2-40B4-BE49-F238E27FC236}">
              <a16:creationId xmlns:a16="http://schemas.microsoft.com/office/drawing/2014/main" xmlns="" id="{0E591F0A-A1E3-49A7-8E21-F6D7DB97EB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11" name="テキスト ボックス 310">
          <a:extLst>
            <a:ext uri="{FF2B5EF4-FFF2-40B4-BE49-F238E27FC236}">
              <a16:creationId xmlns:a16="http://schemas.microsoft.com/office/drawing/2014/main" xmlns="" id="{7023D41A-8AB0-4255-B12A-5AB7450FA4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12" name="直線コネクタ 311">
          <a:extLst>
            <a:ext uri="{FF2B5EF4-FFF2-40B4-BE49-F238E27FC236}">
              <a16:creationId xmlns:a16="http://schemas.microsoft.com/office/drawing/2014/main" xmlns="" id="{B25700FD-DC69-4B99-83FD-8B033856635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3" name="テキスト ボックス 312">
          <a:extLst>
            <a:ext uri="{FF2B5EF4-FFF2-40B4-BE49-F238E27FC236}">
              <a16:creationId xmlns:a16="http://schemas.microsoft.com/office/drawing/2014/main" xmlns="" id="{0C7138FA-26E7-4114-BC49-964DB43607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14" name="直線コネクタ 313">
          <a:extLst>
            <a:ext uri="{FF2B5EF4-FFF2-40B4-BE49-F238E27FC236}">
              <a16:creationId xmlns:a16="http://schemas.microsoft.com/office/drawing/2014/main" xmlns="" id="{08A84A10-9EF8-450F-8295-CA439773F73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5" name="テキスト ボックス 314">
          <a:extLst>
            <a:ext uri="{FF2B5EF4-FFF2-40B4-BE49-F238E27FC236}">
              <a16:creationId xmlns:a16="http://schemas.microsoft.com/office/drawing/2014/main" xmlns="" id="{3E82182C-A4B8-4555-BE91-9DD3FC6FAA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6" name="直線コネクタ 315">
          <a:extLst>
            <a:ext uri="{FF2B5EF4-FFF2-40B4-BE49-F238E27FC236}">
              <a16:creationId xmlns:a16="http://schemas.microsoft.com/office/drawing/2014/main" xmlns="" id="{ADD54111-4807-4CCE-96B0-C69EB5FC5A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7" name="テキスト ボックス 316">
          <a:extLst>
            <a:ext uri="{FF2B5EF4-FFF2-40B4-BE49-F238E27FC236}">
              <a16:creationId xmlns:a16="http://schemas.microsoft.com/office/drawing/2014/main" xmlns="" id="{E8337553-73D6-421B-B66B-E7E7756415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8" name="直線コネクタ 317">
          <a:extLst>
            <a:ext uri="{FF2B5EF4-FFF2-40B4-BE49-F238E27FC236}">
              <a16:creationId xmlns:a16="http://schemas.microsoft.com/office/drawing/2014/main" xmlns="" id="{46489FFE-0859-4CB5-AB6D-F4AFF7AD661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19" name="テキスト ボックス 318">
          <a:extLst>
            <a:ext uri="{FF2B5EF4-FFF2-40B4-BE49-F238E27FC236}">
              <a16:creationId xmlns:a16="http://schemas.microsoft.com/office/drawing/2014/main" xmlns="" id="{971B9D71-20C6-4435-9E08-1874EBD9F4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0" name="直線コネクタ 319">
          <a:extLst>
            <a:ext uri="{FF2B5EF4-FFF2-40B4-BE49-F238E27FC236}">
              <a16:creationId xmlns:a16="http://schemas.microsoft.com/office/drawing/2014/main" xmlns="" id="{26A9CAA4-4295-4171-BD8A-A3B9A783D3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1" name="【庁舎】&#10;有形固定資産減価償却率グラフ枠">
          <a:extLst>
            <a:ext uri="{FF2B5EF4-FFF2-40B4-BE49-F238E27FC236}">
              <a16:creationId xmlns:a16="http://schemas.microsoft.com/office/drawing/2014/main" xmlns="" id="{D338711B-8F87-464A-8A2D-BEB5B04188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322" name="直線コネクタ 321">
          <a:extLst>
            <a:ext uri="{FF2B5EF4-FFF2-40B4-BE49-F238E27FC236}">
              <a16:creationId xmlns:a16="http://schemas.microsoft.com/office/drawing/2014/main" xmlns="" id="{4F45A1C5-8CDA-41D4-AAE2-0AE4C57DEAE6}"/>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23" name="【庁舎】&#10;有形固定資産減価償却率最小値テキスト">
          <a:extLst>
            <a:ext uri="{FF2B5EF4-FFF2-40B4-BE49-F238E27FC236}">
              <a16:creationId xmlns:a16="http://schemas.microsoft.com/office/drawing/2014/main" xmlns="" id="{C092C379-5A4F-4188-995D-081F30A98F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24" name="直線コネクタ 323">
          <a:extLst>
            <a:ext uri="{FF2B5EF4-FFF2-40B4-BE49-F238E27FC236}">
              <a16:creationId xmlns:a16="http://schemas.microsoft.com/office/drawing/2014/main" xmlns="" id="{8BB107D7-B277-4546-8692-729643EBFE6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325" name="【庁舎】&#10;有形固定資産減価償却率最大値テキスト">
          <a:extLst>
            <a:ext uri="{FF2B5EF4-FFF2-40B4-BE49-F238E27FC236}">
              <a16:creationId xmlns:a16="http://schemas.microsoft.com/office/drawing/2014/main" xmlns="" id="{AEAD91EB-F773-459E-9150-C5E30F0487D8}"/>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326" name="直線コネクタ 325">
          <a:extLst>
            <a:ext uri="{FF2B5EF4-FFF2-40B4-BE49-F238E27FC236}">
              <a16:creationId xmlns:a16="http://schemas.microsoft.com/office/drawing/2014/main" xmlns="" id="{6E2904DD-F872-426E-95D0-040402231651}"/>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327" name="【庁舎】&#10;有形固定資産減価償却率平均値テキスト">
          <a:extLst>
            <a:ext uri="{FF2B5EF4-FFF2-40B4-BE49-F238E27FC236}">
              <a16:creationId xmlns:a16="http://schemas.microsoft.com/office/drawing/2014/main" xmlns="" id="{8FDB493E-D721-41DA-93E6-0A8A22F59E07}"/>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28" name="フローチャート: 判断 327">
          <a:extLst>
            <a:ext uri="{FF2B5EF4-FFF2-40B4-BE49-F238E27FC236}">
              <a16:creationId xmlns:a16="http://schemas.microsoft.com/office/drawing/2014/main" xmlns="" id="{99ED865E-014B-4940-8E46-7C0EFA36D4A4}"/>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329" name="フローチャート: 判断 328">
          <a:extLst>
            <a:ext uri="{FF2B5EF4-FFF2-40B4-BE49-F238E27FC236}">
              <a16:creationId xmlns:a16="http://schemas.microsoft.com/office/drawing/2014/main" xmlns="" id="{552A66F5-0A9D-439B-AC15-63B4870AC1E1}"/>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330" name="フローチャート: 判断 329">
          <a:extLst>
            <a:ext uri="{FF2B5EF4-FFF2-40B4-BE49-F238E27FC236}">
              <a16:creationId xmlns:a16="http://schemas.microsoft.com/office/drawing/2014/main" xmlns="" id="{7F8800F1-8591-47BA-9752-4D8F7807DEE9}"/>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331" name="フローチャート: 判断 330">
          <a:extLst>
            <a:ext uri="{FF2B5EF4-FFF2-40B4-BE49-F238E27FC236}">
              <a16:creationId xmlns:a16="http://schemas.microsoft.com/office/drawing/2014/main" xmlns="" id="{B100E800-BA30-49D5-8A9A-CBE4AE239EC5}"/>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332" name="フローチャート: 判断 331">
          <a:extLst>
            <a:ext uri="{FF2B5EF4-FFF2-40B4-BE49-F238E27FC236}">
              <a16:creationId xmlns:a16="http://schemas.microsoft.com/office/drawing/2014/main" xmlns="" id="{735638B6-A77C-4105-B0A6-7942F03FD361}"/>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xmlns="" id="{F3347FF1-53EE-453C-99D7-511283D462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xmlns="" id="{B43B0198-791F-48AA-B763-411F46A992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xmlns="" id="{13AAFACB-BCAE-47EB-8E26-71D32DAF12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xmlns="" id="{D6D460FC-5C9C-4D55-BAA8-FB97DD66E7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xmlns="" id="{A6F603EF-42B1-494C-A155-FABF3351E4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338" name="楕円 337">
          <a:extLst>
            <a:ext uri="{FF2B5EF4-FFF2-40B4-BE49-F238E27FC236}">
              <a16:creationId xmlns:a16="http://schemas.microsoft.com/office/drawing/2014/main" xmlns="" id="{178ABF31-B25E-4080-A116-48CE5AC7EA7B}"/>
            </a:ext>
          </a:extLst>
        </xdr:cNvPr>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339" name="【庁舎】&#10;有形固定資産減価償却率該当値テキスト">
          <a:extLst>
            <a:ext uri="{FF2B5EF4-FFF2-40B4-BE49-F238E27FC236}">
              <a16:creationId xmlns:a16="http://schemas.microsoft.com/office/drawing/2014/main" xmlns="" id="{39306033-E2DF-4390-989E-73852F60ED27}"/>
            </a:ext>
          </a:extLst>
        </xdr:cNvPr>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19429</xdr:rowOff>
    </xdr:from>
    <xdr:ext cx="405111" cy="259045"/>
    <xdr:sp macro="" textlink="">
      <xdr:nvSpPr>
        <xdr:cNvPr id="340" name="n_1aveValue【庁舎】&#10;有形固定資産減価償却率">
          <a:extLst>
            <a:ext uri="{FF2B5EF4-FFF2-40B4-BE49-F238E27FC236}">
              <a16:creationId xmlns:a16="http://schemas.microsoft.com/office/drawing/2014/main" xmlns="" id="{385B9646-039B-4C69-BAD4-534DB24200D7}"/>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341" name="n_2aveValue【庁舎】&#10;有形固定資産減価償却率">
          <a:extLst>
            <a:ext uri="{FF2B5EF4-FFF2-40B4-BE49-F238E27FC236}">
              <a16:creationId xmlns:a16="http://schemas.microsoft.com/office/drawing/2014/main" xmlns="" id="{F827B180-9CBF-4F73-95F1-D41CDD97FBA6}"/>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342" name="n_3aveValue【庁舎】&#10;有形固定資産減価償却率">
          <a:extLst>
            <a:ext uri="{FF2B5EF4-FFF2-40B4-BE49-F238E27FC236}">
              <a16:creationId xmlns:a16="http://schemas.microsoft.com/office/drawing/2014/main" xmlns="" id="{8001066C-BBA7-4A25-BF87-A79E8D5A4F43}"/>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343" name="n_4aveValue【庁舎】&#10;有形固定資産減価償却率">
          <a:extLst>
            <a:ext uri="{FF2B5EF4-FFF2-40B4-BE49-F238E27FC236}">
              <a16:creationId xmlns:a16="http://schemas.microsoft.com/office/drawing/2014/main" xmlns="" id="{318A626F-662B-40B1-80E5-9C130D2A57C8}"/>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4" name="正方形/長方形 343">
          <a:extLst>
            <a:ext uri="{FF2B5EF4-FFF2-40B4-BE49-F238E27FC236}">
              <a16:creationId xmlns:a16="http://schemas.microsoft.com/office/drawing/2014/main" xmlns="" id="{45D94CC6-C914-4C45-B993-2C1F4360D9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5" name="正方形/長方形 344">
          <a:extLst>
            <a:ext uri="{FF2B5EF4-FFF2-40B4-BE49-F238E27FC236}">
              <a16:creationId xmlns:a16="http://schemas.microsoft.com/office/drawing/2014/main" xmlns="" id="{4FEFF4DA-892A-4538-BFCB-B3D1CBA0F82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6" name="正方形/長方形 345">
          <a:extLst>
            <a:ext uri="{FF2B5EF4-FFF2-40B4-BE49-F238E27FC236}">
              <a16:creationId xmlns:a16="http://schemas.microsoft.com/office/drawing/2014/main" xmlns="" id="{7876C29E-5746-4092-A029-13D5D10B2E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7" name="正方形/長方形 346">
          <a:extLst>
            <a:ext uri="{FF2B5EF4-FFF2-40B4-BE49-F238E27FC236}">
              <a16:creationId xmlns:a16="http://schemas.microsoft.com/office/drawing/2014/main" xmlns="" id="{1D4ED9B6-78B7-4F5E-B526-6360F0007C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8" name="正方形/長方形 347">
          <a:extLst>
            <a:ext uri="{FF2B5EF4-FFF2-40B4-BE49-F238E27FC236}">
              <a16:creationId xmlns:a16="http://schemas.microsoft.com/office/drawing/2014/main" xmlns="" id="{831879AB-6807-4A0B-BA96-594E8B57B6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9" name="正方形/長方形 348">
          <a:extLst>
            <a:ext uri="{FF2B5EF4-FFF2-40B4-BE49-F238E27FC236}">
              <a16:creationId xmlns:a16="http://schemas.microsoft.com/office/drawing/2014/main" xmlns="" id="{7F1EDC28-0E2B-4D7B-AEF0-E6044A8FB3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0" name="正方形/長方形 349">
          <a:extLst>
            <a:ext uri="{FF2B5EF4-FFF2-40B4-BE49-F238E27FC236}">
              <a16:creationId xmlns:a16="http://schemas.microsoft.com/office/drawing/2014/main" xmlns="" id="{50910001-023E-41D8-A4B6-3CF16EA3C2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1" name="正方形/長方形 350">
          <a:extLst>
            <a:ext uri="{FF2B5EF4-FFF2-40B4-BE49-F238E27FC236}">
              <a16:creationId xmlns:a16="http://schemas.microsoft.com/office/drawing/2014/main" xmlns="" id="{E3E61671-C170-4B40-AAF1-33D4CB9FD0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2" name="テキスト ボックス 351">
          <a:extLst>
            <a:ext uri="{FF2B5EF4-FFF2-40B4-BE49-F238E27FC236}">
              <a16:creationId xmlns:a16="http://schemas.microsoft.com/office/drawing/2014/main" xmlns="" id="{D87045B7-A471-4819-B8F9-477BC74497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3" name="直線コネクタ 352">
          <a:extLst>
            <a:ext uri="{FF2B5EF4-FFF2-40B4-BE49-F238E27FC236}">
              <a16:creationId xmlns:a16="http://schemas.microsoft.com/office/drawing/2014/main" xmlns="" id="{D38993AD-104E-4173-BAC5-F8452C775E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54" name="直線コネクタ 353">
          <a:extLst>
            <a:ext uri="{FF2B5EF4-FFF2-40B4-BE49-F238E27FC236}">
              <a16:creationId xmlns:a16="http://schemas.microsoft.com/office/drawing/2014/main" xmlns="" id="{C4FDBC51-CA95-4F2A-8270-AF45A76EF68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55" name="テキスト ボックス 354">
          <a:extLst>
            <a:ext uri="{FF2B5EF4-FFF2-40B4-BE49-F238E27FC236}">
              <a16:creationId xmlns:a16="http://schemas.microsoft.com/office/drawing/2014/main" xmlns="" id="{373EEE58-DDE2-4C79-BE6F-3418BEB83DF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56" name="直線コネクタ 355">
          <a:extLst>
            <a:ext uri="{FF2B5EF4-FFF2-40B4-BE49-F238E27FC236}">
              <a16:creationId xmlns:a16="http://schemas.microsoft.com/office/drawing/2014/main" xmlns="" id="{B05D6FBF-90B4-43FA-A092-ABAC8BAD07C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57" name="テキスト ボックス 356">
          <a:extLst>
            <a:ext uri="{FF2B5EF4-FFF2-40B4-BE49-F238E27FC236}">
              <a16:creationId xmlns:a16="http://schemas.microsoft.com/office/drawing/2014/main" xmlns="" id="{821FD3BB-4319-4D26-B54A-497FB944047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58" name="直線コネクタ 357">
          <a:extLst>
            <a:ext uri="{FF2B5EF4-FFF2-40B4-BE49-F238E27FC236}">
              <a16:creationId xmlns:a16="http://schemas.microsoft.com/office/drawing/2014/main" xmlns="" id="{E372BE60-BF5E-407D-B7DA-1300E0F2013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59" name="テキスト ボックス 358">
          <a:extLst>
            <a:ext uri="{FF2B5EF4-FFF2-40B4-BE49-F238E27FC236}">
              <a16:creationId xmlns:a16="http://schemas.microsoft.com/office/drawing/2014/main" xmlns="" id="{EF7C8FC5-54D9-4F66-8E9C-E58CE6196D2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60" name="直線コネクタ 359">
          <a:extLst>
            <a:ext uri="{FF2B5EF4-FFF2-40B4-BE49-F238E27FC236}">
              <a16:creationId xmlns:a16="http://schemas.microsoft.com/office/drawing/2014/main" xmlns="" id="{A6E544E1-D42E-4392-8F04-91BD50BCD47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61" name="テキスト ボックス 360">
          <a:extLst>
            <a:ext uri="{FF2B5EF4-FFF2-40B4-BE49-F238E27FC236}">
              <a16:creationId xmlns:a16="http://schemas.microsoft.com/office/drawing/2014/main" xmlns="" id="{34C57834-3128-49DF-80D5-5C744F9FF91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2" name="直線コネクタ 361">
          <a:extLst>
            <a:ext uri="{FF2B5EF4-FFF2-40B4-BE49-F238E27FC236}">
              <a16:creationId xmlns:a16="http://schemas.microsoft.com/office/drawing/2014/main" xmlns="" id="{D3A0CE4F-564D-4492-ADF1-B8F8ADB481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xmlns="" id="{E8CF70EA-7B59-4CA4-98D6-A199E16D4EA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4" name="【庁舎】&#10;一人当たり面積グラフ枠">
          <a:extLst>
            <a:ext uri="{FF2B5EF4-FFF2-40B4-BE49-F238E27FC236}">
              <a16:creationId xmlns:a16="http://schemas.microsoft.com/office/drawing/2014/main" xmlns="" id="{D2EA7709-4F7F-456F-8985-0AF8220275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365" name="直線コネクタ 364">
          <a:extLst>
            <a:ext uri="{FF2B5EF4-FFF2-40B4-BE49-F238E27FC236}">
              <a16:creationId xmlns:a16="http://schemas.microsoft.com/office/drawing/2014/main" xmlns="" id="{CFF89B9E-8063-47D2-92AC-FF97D17E3412}"/>
            </a:ext>
          </a:extLst>
        </xdr:cNvPr>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366" name="【庁舎】&#10;一人当たり面積最小値テキスト">
          <a:extLst>
            <a:ext uri="{FF2B5EF4-FFF2-40B4-BE49-F238E27FC236}">
              <a16:creationId xmlns:a16="http://schemas.microsoft.com/office/drawing/2014/main" xmlns="" id="{8B96AA53-F3AE-478A-B555-A94A0D9D27BE}"/>
            </a:ext>
          </a:extLst>
        </xdr:cNvPr>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367" name="直線コネクタ 366">
          <a:extLst>
            <a:ext uri="{FF2B5EF4-FFF2-40B4-BE49-F238E27FC236}">
              <a16:creationId xmlns:a16="http://schemas.microsoft.com/office/drawing/2014/main" xmlns="" id="{8449F5D5-F360-49EA-A608-F9BB3C59B934}"/>
            </a:ext>
          </a:extLst>
        </xdr:cNvPr>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368" name="【庁舎】&#10;一人当たり面積最大値テキスト">
          <a:extLst>
            <a:ext uri="{FF2B5EF4-FFF2-40B4-BE49-F238E27FC236}">
              <a16:creationId xmlns:a16="http://schemas.microsoft.com/office/drawing/2014/main" xmlns="" id="{45819310-CE84-4FC4-AD8A-072EB22E9149}"/>
            </a:ext>
          </a:extLst>
        </xdr:cNvPr>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369" name="直線コネクタ 368">
          <a:extLst>
            <a:ext uri="{FF2B5EF4-FFF2-40B4-BE49-F238E27FC236}">
              <a16:creationId xmlns:a16="http://schemas.microsoft.com/office/drawing/2014/main" xmlns="" id="{A71C76BC-F152-44B0-B68C-75336D8E7B12}"/>
            </a:ext>
          </a:extLst>
        </xdr:cNvPr>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370" name="【庁舎】&#10;一人当たり面積平均値テキスト">
          <a:extLst>
            <a:ext uri="{FF2B5EF4-FFF2-40B4-BE49-F238E27FC236}">
              <a16:creationId xmlns:a16="http://schemas.microsoft.com/office/drawing/2014/main" xmlns="" id="{1E021441-30A5-45BD-8E61-85CEC677878E}"/>
            </a:ext>
          </a:extLst>
        </xdr:cNvPr>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371" name="フローチャート: 判断 370">
          <a:extLst>
            <a:ext uri="{FF2B5EF4-FFF2-40B4-BE49-F238E27FC236}">
              <a16:creationId xmlns:a16="http://schemas.microsoft.com/office/drawing/2014/main" xmlns="" id="{885A4C9C-1E88-4EB8-A79D-59A2F82EB925}"/>
            </a:ext>
          </a:extLst>
        </xdr:cNvPr>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372" name="フローチャート: 判断 371">
          <a:extLst>
            <a:ext uri="{FF2B5EF4-FFF2-40B4-BE49-F238E27FC236}">
              <a16:creationId xmlns:a16="http://schemas.microsoft.com/office/drawing/2014/main" xmlns="" id="{190DD391-DE7C-456E-AA80-218598B16256}"/>
            </a:ext>
          </a:extLst>
        </xdr:cNvPr>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373" name="フローチャート: 判断 372">
          <a:extLst>
            <a:ext uri="{FF2B5EF4-FFF2-40B4-BE49-F238E27FC236}">
              <a16:creationId xmlns:a16="http://schemas.microsoft.com/office/drawing/2014/main" xmlns="" id="{0393280B-1AE0-4465-9CF2-74588D28BC55}"/>
            </a:ext>
          </a:extLst>
        </xdr:cNvPr>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374" name="フローチャート: 判断 373">
          <a:extLst>
            <a:ext uri="{FF2B5EF4-FFF2-40B4-BE49-F238E27FC236}">
              <a16:creationId xmlns:a16="http://schemas.microsoft.com/office/drawing/2014/main" xmlns="" id="{48D5E3FB-62FB-42C2-A80B-529A42DD1B3B}"/>
            </a:ext>
          </a:extLst>
        </xdr:cNvPr>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375" name="フローチャート: 判断 374">
          <a:extLst>
            <a:ext uri="{FF2B5EF4-FFF2-40B4-BE49-F238E27FC236}">
              <a16:creationId xmlns:a16="http://schemas.microsoft.com/office/drawing/2014/main" xmlns="" id="{7222CFFE-08F2-45F0-A347-17F3B098839F}"/>
            </a:ext>
          </a:extLst>
        </xdr:cNvPr>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25D89851-67F8-4871-8C86-F1E982246F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95187899-FFF6-4423-AC65-2FADF2E4A9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355EF8EB-5296-4CD1-BD4D-A5736E4496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8B908536-C0AF-4221-966F-4ACBB933E9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2E2F342F-B8F5-4275-95CF-2F7D3AEB6B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28600</xdr:rowOff>
    </xdr:from>
    <xdr:to>
      <xdr:col>116</xdr:col>
      <xdr:colOff>114300</xdr:colOff>
      <xdr:row>104</xdr:row>
      <xdr:rowOff>130200</xdr:rowOff>
    </xdr:to>
    <xdr:sp macro="" textlink="">
      <xdr:nvSpPr>
        <xdr:cNvPr id="381" name="楕円 380">
          <a:extLst>
            <a:ext uri="{FF2B5EF4-FFF2-40B4-BE49-F238E27FC236}">
              <a16:creationId xmlns:a16="http://schemas.microsoft.com/office/drawing/2014/main" xmlns="" id="{8BAE5213-09B0-4B10-BF8A-955B11A0781F}"/>
            </a:ext>
          </a:extLst>
        </xdr:cNvPr>
        <xdr:cNvSpPr/>
      </xdr:nvSpPr>
      <xdr:spPr>
        <a:xfrm>
          <a:off x="22110700" y="178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51477</xdr:rowOff>
    </xdr:from>
    <xdr:ext cx="469744" cy="259045"/>
    <xdr:sp macro="" textlink="">
      <xdr:nvSpPr>
        <xdr:cNvPr id="382" name="【庁舎】&#10;一人当たり面積該当値テキスト">
          <a:extLst>
            <a:ext uri="{FF2B5EF4-FFF2-40B4-BE49-F238E27FC236}">
              <a16:creationId xmlns:a16="http://schemas.microsoft.com/office/drawing/2014/main" xmlns="" id="{8B2904AE-912A-4640-8AAA-BE7C588A1CCB}"/>
            </a:ext>
          </a:extLst>
        </xdr:cNvPr>
        <xdr:cNvSpPr txBox="1"/>
      </xdr:nvSpPr>
      <xdr:spPr>
        <a:xfrm>
          <a:off x="22199600" y="177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383" name="n_1aveValue【庁舎】&#10;一人当たり面積">
          <a:extLst>
            <a:ext uri="{FF2B5EF4-FFF2-40B4-BE49-F238E27FC236}">
              <a16:creationId xmlns:a16="http://schemas.microsoft.com/office/drawing/2014/main" xmlns="" id="{7B3296CE-FD36-4241-BB4D-E94F1D492C42}"/>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384" name="n_2aveValue【庁舎】&#10;一人当たり面積">
          <a:extLst>
            <a:ext uri="{FF2B5EF4-FFF2-40B4-BE49-F238E27FC236}">
              <a16:creationId xmlns:a16="http://schemas.microsoft.com/office/drawing/2014/main" xmlns="" id="{D84D7C28-D9B2-4648-ADAA-1940B5CB0DC3}"/>
            </a:ext>
          </a:extLst>
        </xdr:cNvPr>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385" name="n_3aveValue【庁舎】&#10;一人当たり面積">
          <a:extLst>
            <a:ext uri="{FF2B5EF4-FFF2-40B4-BE49-F238E27FC236}">
              <a16:creationId xmlns:a16="http://schemas.microsoft.com/office/drawing/2014/main" xmlns="" id="{D12D9D35-FD94-4BF6-95FF-40F7FBA623A7}"/>
            </a:ext>
          </a:extLst>
        </xdr:cNvPr>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114724</xdr:rowOff>
    </xdr:from>
    <xdr:ext cx="469744" cy="259045"/>
    <xdr:sp macro="" textlink="">
      <xdr:nvSpPr>
        <xdr:cNvPr id="386" name="n_4aveValue【庁舎】&#10;一人当たり面積">
          <a:extLst>
            <a:ext uri="{FF2B5EF4-FFF2-40B4-BE49-F238E27FC236}">
              <a16:creationId xmlns:a16="http://schemas.microsoft.com/office/drawing/2014/main" xmlns="" id="{950B8DCE-897C-444C-98C5-E678D2067A05}"/>
            </a:ext>
          </a:extLst>
        </xdr:cNvPr>
        <xdr:cNvSpPr txBox="1"/>
      </xdr:nvSpPr>
      <xdr:spPr>
        <a:xfrm>
          <a:off x="18421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7" name="正方形/長方形 386">
          <a:extLst>
            <a:ext uri="{FF2B5EF4-FFF2-40B4-BE49-F238E27FC236}">
              <a16:creationId xmlns:a16="http://schemas.microsoft.com/office/drawing/2014/main" xmlns="" id="{E85B2AB3-BC92-44C6-96E8-EAD87CC54C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8" name="正方形/長方形 387">
          <a:extLst>
            <a:ext uri="{FF2B5EF4-FFF2-40B4-BE49-F238E27FC236}">
              <a16:creationId xmlns:a16="http://schemas.microsoft.com/office/drawing/2014/main" xmlns="" id="{F48C4433-C2B7-465F-85BE-2118913FF96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9" name="テキスト ボックス 388">
          <a:extLst>
            <a:ext uri="{FF2B5EF4-FFF2-40B4-BE49-F238E27FC236}">
              <a16:creationId xmlns:a16="http://schemas.microsoft.com/office/drawing/2014/main" xmlns="" id="{5A8375A4-CD13-4BBA-83A7-D807721839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九州北部豪雨の関係における災害復旧事業等により、固定資産台帳については整備が遅れており前年との比較はできないものの、有形固定資産減価償却率の項目にて全国平均または県平均を上回っていることが明ら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中でも、「保健センター・保健所」については、</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年に建築されており、法定耐用年数が近づいており、経年による老朽化も進みつつある。入浴施設なども完備し、住民の方が多く利用する施設であるため、今後改修等も視野に入れて検討を行うものである。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に加え所得も伸び悩む傾向にあり、全国平均、福岡県平均を大きく下回る数値で推移している。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今後も歳出削減（物件費の抑制や補助費等の見直し）や定数管理等による行財政のスリム化を図り効率化に努める。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年許可 単独災害復旧事業債の元金償還開始、民間保育所施設型給付費の増などにより前年度比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また、事業の選別等による起債の抑制を行うことにより、比率が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を超過していた合併当初と比較すると改善している。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今後も引き続き、人件費や公債費について上昇を抑えることに努める。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69848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69848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64</xdr:row>
      <xdr:rowOff>47413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90358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75565</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全国平均、福岡県平均のいずれをも上回っている。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人件費については職員数の適正化に努め、平成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年度までの間に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の減少（再任用職員・任期付職員を含む）を行っているところだが、その一方で人口が年々減少していることが影響を及ぼしている。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今後も引き続き職員数の適正化や物件費の抑制策について検討を重ねていく必要がある。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69554</xdr:rowOff>
    </xdr:from>
    <xdr:to>
      <xdr:col>23</xdr:col>
      <xdr:colOff>133350</xdr:colOff>
      <xdr:row>83</xdr:row>
      <xdr:rowOff>72661</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299904"/>
          <a:ext cx="838200" cy="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156254</xdr:rowOff>
    </xdr:from>
    <xdr:to>
      <xdr:col>19</xdr:col>
      <xdr:colOff>133350</xdr:colOff>
      <xdr:row>83</xdr:row>
      <xdr:rowOff>69554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215154"/>
          <a:ext cx="889000" cy="8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90263</xdr:rowOff>
    </xdr:from>
    <xdr:to>
      <xdr:col>15</xdr:col>
      <xdr:colOff>82550</xdr:colOff>
      <xdr:row>82</xdr:row>
      <xdr:rowOff>156254</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149163"/>
          <a:ext cx="889000" cy="6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153781</xdr:rowOff>
    </xdr:from>
    <xdr:to>
      <xdr:col>11</xdr:col>
      <xdr:colOff>31750</xdr:colOff>
      <xdr:row>82</xdr:row>
      <xdr:rowOff>90263</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041231"/>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21861</xdr:rowOff>
    </xdr:from>
    <xdr:to>
      <xdr:col>23</xdr:col>
      <xdr:colOff>184150</xdr:colOff>
      <xdr:row>83</xdr:row>
      <xdr:rowOff>123461</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165388</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2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18754</xdr:rowOff>
    </xdr:from>
    <xdr:to>
      <xdr:col>19</xdr:col>
      <xdr:colOff>184150</xdr:colOff>
      <xdr:row>83</xdr:row>
      <xdr:rowOff>120354</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105131</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335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105454</xdr:rowOff>
    </xdr:from>
    <xdr:to>
      <xdr:col>15</xdr:col>
      <xdr:colOff>133350</xdr:colOff>
      <xdr:row>83</xdr:row>
      <xdr:rowOff>35604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20381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425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39463</xdr:rowOff>
    </xdr:from>
    <xdr:to>
      <xdr:col>11</xdr:col>
      <xdr:colOff>82550</xdr:colOff>
      <xdr:row>82</xdr:row>
      <xdr:rowOff>141063</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09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125840</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41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102981</xdr:rowOff>
    </xdr:from>
    <xdr:to>
      <xdr:col>7</xdr:col>
      <xdr:colOff>31750</xdr:colOff>
      <xdr:row>82</xdr:row>
      <xdr:rowOff>33131</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17908</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407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下回り、全国町村平均を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下回っている。このことについては、平成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年度にかけて高齢者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の任期付職員の採用が要因となっているとともに、依然として他団体と比較して職員数が少なく年齢層に偏在性があることもその要因だと考えられる。地域の状況等を踏まえ給与の適正化に努める。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131234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8463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765866"/>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88</xdr:row>
      <xdr:rowOff>80434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7658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年度は次の数値を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引用（職員数：</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年度までの間に職員は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名減少（再任用・任期付職員を含む）、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削減となったところであるが、人口千人あたり職員数については、類似団体平均を上回っている状況である。東峰村定員管理計画（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）に基づき「現状維持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人」としているが、平成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災害復旧事業に従事する任期付職員の増が見られる。今後も災害復旧・復興を含め、住民サービスの低下を招くことのない水準を維持しながら、人口規模にあった職員数についての検討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81174</xdr:rowOff>
    </xdr:from>
    <xdr:to>
      <xdr:col>81</xdr:col>
      <xdr:colOff>44450</xdr:colOff>
      <xdr:row>61</xdr:row>
      <xdr:rowOff>89619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539624"/>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71724</xdr:rowOff>
    </xdr:from>
    <xdr:to>
      <xdr:col>77</xdr:col>
      <xdr:colOff>44450</xdr:colOff>
      <xdr:row>61</xdr:row>
      <xdr:rowOff>81174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30174"/>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71724</xdr:rowOff>
    </xdr:from>
    <xdr:to>
      <xdr:col>72</xdr:col>
      <xdr:colOff>203200</xdr:colOff>
      <xdr:row>61</xdr:row>
      <xdr:rowOff>82783</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530174"/>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80370</xdr:rowOff>
    </xdr:from>
    <xdr:to>
      <xdr:col>68</xdr:col>
      <xdr:colOff>152400</xdr:colOff>
      <xdr:row>61</xdr:row>
      <xdr:rowOff>82783</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5388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38819</xdr:rowOff>
    </xdr:from>
    <xdr:to>
      <xdr:col>81</xdr:col>
      <xdr:colOff>95250</xdr:colOff>
      <xdr:row>61</xdr:row>
      <xdr:rowOff>140419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10896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46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30374</xdr:rowOff>
    </xdr:from>
    <xdr:to>
      <xdr:col>77</xdr:col>
      <xdr:colOff>95250</xdr:colOff>
      <xdr:row>61</xdr:row>
      <xdr:rowOff>131974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116751</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20924</xdr:rowOff>
    </xdr:from>
    <xdr:to>
      <xdr:col>73</xdr:col>
      <xdr:colOff>44450</xdr:colOff>
      <xdr:row>61</xdr:row>
      <xdr:rowOff>122524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31983</xdr:rowOff>
    </xdr:from>
    <xdr:to>
      <xdr:col>68</xdr:col>
      <xdr:colOff>203200</xdr:colOff>
      <xdr:row>61</xdr:row>
      <xdr:rowOff>133583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118360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29570</xdr:rowOff>
    </xdr:from>
    <xdr:to>
      <xdr:col>64</xdr:col>
      <xdr:colOff>152400</xdr:colOff>
      <xdr:row>61</xdr:row>
      <xdr:rowOff>131170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115947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57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実質公債費比率については、償還期間が短い合併特例事業債及び過疎対策事業債の残高が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全体残高の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％、災害復旧事業債の残高が全体残高の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を占めており毎年の償還額が比較的多額になっている。平成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年九州北部豪雨災害以降の度重なる災害復旧事業債の起債により、平成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年度まで減少傾向であった実質公債費比率が増加傾向に転じている要因だと考える。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今後も事業の選別等により起債の抑制を図ることに努める。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84244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1056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84244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27940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事業の選別による起債の抑制や、既発債の償還額が減少の傾向にあること、平成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％）の職員の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削減（再任用職員・任期付職員を含む）などにより、平成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年度決算時以降マイナス比率の状態が継続している。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今後も後世への負担を増やさないよう、公債費等義務的経費の削減に努め、財政の健全化を図る。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人件費については、減少傾向にあるが、給与表や期末・勤勉手当の改定等を踏まえても大きい変動は見られないので相対的な抑制の傾向にあると考える。</a:t>
          </a:r>
        </a:p>
        <a:p>
          <a:r>
            <a:rPr kumimoji="1" lang="ja-JP" altLang="en-US" sz="1300">
              <a:latin typeface="ＭＳ Ｐゴシック" panose="020B0600070205080204" pitchFamily="50" charset="-128"/>
              <a:ea typeface="ＭＳ Ｐゴシック" panose="020B0600070205080204" pitchFamily="50" charset="-128"/>
            </a:rPr>
            <a:t>　今後も引き続き計画的な定員管理や給与の在り方についての検討を行っていく。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5430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664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66040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90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66040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924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xdr:rowOff>
    </xdr:from>
    <xdr:to>
      <xdr:col>11</xdr:col>
      <xdr:colOff>60325</xdr:colOff>
      <xdr:row>40</xdr:row>
      <xdr:rowOff>116840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101617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68580</xdr:rowOff>
    </xdr:from>
    <xdr:to>
      <xdr:col>6</xdr:col>
      <xdr:colOff>171450</xdr:colOff>
      <xdr:row>40</xdr:row>
      <xdr:rowOff>170180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154957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全国平均や類似団体平均を下回ってはいるものの、財政の健全化・安定化に向けて、支出額の多い経費を中心に、抑制の意識を浸透させていく必要がある。</a:t>
          </a:r>
        </a:p>
        <a:p>
          <a:r>
            <a:rPr kumimoji="1" lang="ja-JP" altLang="en-US" sz="1300">
              <a:latin typeface="ＭＳ Ｐゴシック" panose="020B0600070205080204" pitchFamily="50" charset="-128"/>
              <a:ea typeface="ＭＳ Ｐゴシック" panose="020B0600070205080204" pitchFamily="50" charset="-128"/>
            </a:rPr>
            <a:t>　また、公共施設等総合管理計画により、公共施設等の利活用についても検討のうえ、支出の減少、収入の確保を図り、財源の安定化に努める。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5671800" y="2847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16</xdr:row>
      <xdr:rowOff>149860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888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004800" y="2893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子育て世帯生活支援特別給付金（その他世帯）の減、民間保育所施設型給付費の増などにより昨年度比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今後も社会保障等へのニーズは高まっていくものと思われるので、財源の確保についての検討が求められる。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1948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その他に係る数値は、類似団体平均・全国平均・福岡県平均をいずれも下回っている。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しかし、今後の特別会計の経営状況次第では、繰出金の増加も十分想定されるものである。それによる費用増を抑制するために、適正な受益者負担を検討し求めていくものとする。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xmlns=""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xmlns=""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xmlns=""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106426</xdr:rowOff>
    </xdr:from>
    <xdr:to>
      <xdr:col>82</xdr:col>
      <xdr:colOff>107950</xdr:colOff>
      <xdr:row>56</xdr:row>
      <xdr:rowOff>12700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5671800" y="95361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xmlns=""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106426</xdr:rowOff>
    </xdr:from>
    <xdr:to>
      <xdr:col>78</xdr:col>
      <xdr:colOff>69850</xdr:colOff>
      <xdr:row>55</xdr:row>
      <xdr:rowOff>133858</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4782800" y="95361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133858</xdr:rowOff>
    </xdr:from>
    <xdr:to>
      <xdr:col>73</xdr:col>
      <xdr:colOff>180975</xdr:colOff>
      <xdr:row>56</xdr:row>
      <xdr:rowOff>12700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3893800" y="9563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67564</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3004800" y="9613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2" name="その他該当値テキスト">
          <a:extLst>
            <a:ext uri="{FF2B5EF4-FFF2-40B4-BE49-F238E27FC236}">
              <a16:creationId xmlns:a16="http://schemas.microsoft.com/office/drawing/2014/main" xmlns="" id="{00000000-0008-0000-0400-000006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55626</xdr:rowOff>
    </xdr:from>
    <xdr:to>
      <xdr:col>78</xdr:col>
      <xdr:colOff>120650</xdr:colOff>
      <xdr:row>55</xdr:row>
      <xdr:rowOff>157226</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56210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167403</xdr:rowOff>
    </xdr:from>
    <xdr:ext cx="7366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290800" y="925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83058</xdr:rowOff>
    </xdr:from>
    <xdr:to>
      <xdr:col>74</xdr:col>
      <xdr:colOff>31750</xdr:colOff>
      <xdr:row>56</xdr:row>
      <xdr:rowOff>13208</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4732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23385</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401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数値は、類似団体平均・福岡県平均を下回っている。今後も補助の交付を受けた団体等が適正な事業実施を進めているか等の審査や検証を進め、必要性に疑問等ある場合、随時整理を行うこと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xmlns=""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xmlns=""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xmlns=""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5671800" y="61437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xmlns=""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xmlns=""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12700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4782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76708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3004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0" name="補助費等該当値テキスト">
          <a:extLst>
            <a:ext uri="{FF2B5EF4-FFF2-40B4-BE49-F238E27FC236}">
              <a16:creationId xmlns:a16="http://schemas.microsoft.com/office/drawing/2014/main" xmlns="" id="{00000000-0008-0000-0400-000040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償還期間が短い旧合併特例事業債及び過疎対策事業債の起債残高が全体の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％を占め、単年度における償還額が高い傾向にある。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公債費が占める割合は、年々減少傾向であったが、平成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ja-JP" altLang="en-US" sz="1300">
              <a:latin typeface="ＭＳ Ｐゴシック" panose="020B0600070205080204" pitchFamily="50" charset="-128"/>
              <a:ea typeface="ＭＳ Ｐゴシック" panose="020B0600070205080204" pitchFamily="50" charset="-128"/>
            </a:rPr>
            <a:t>令和元年度起債の合併特例事業債及び平成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九州北部豪雨に係る災害復旧事業債等の元利償還開始に伴い増加に転じている。全国平均や類似団体を上回っているものの、福岡県平均よりは低く、今後も新たな起債を抑制することにより適正な水準を目指していくことが求められ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xmlns=""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xmlns=""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78</xdr:row>
      <xdr:rowOff>85852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3987800" y="133355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a:extLst>
            <a:ext uri="{FF2B5EF4-FFF2-40B4-BE49-F238E27FC236}">
              <a16:creationId xmlns:a16="http://schemas.microsoft.com/office/drawing/2014/main" xmlns="" id="{00000000-0008-0000-0400-000067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xmlns=""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78</xdr:row>
      <xdr:rowOff>3556</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3098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8128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2209800" y="13376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78</xdr:row>
      <xdr:rowOff>8128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1320800" y="132852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77" name="楕円 376">
          <a:extLst>
            <a:ext uri="{FF2B5EF4-FFF2-40B4-BE49-F238E27FC236}">
              <a16:creationId xmlns:a16="http://schemas.microsoft.com/office/drawing/2014/main" xmlns="" id="{00000000-0008-0000-0400-000079010000}"/>
            </a:ext>
          </a:extLst>
        </xdr:cNvPr>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78" name="公債費該当値テキスト">
          <a:extLst>
            <a:ext uri="{FF2B5EF4-FFF2-40B4-BE49-F238E27FC236}">
              <a16:creationId xmlns:a16="http://schemas.microsoft.com/office/drawing/2014/main" xmlns="" id="{00000000-0008-0000-0400-00007A010000}"/>
            </a:ext>
          </a:extLst>
        </xdr:cNvPr>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近年、増加傾向であったが、令和元年度から減少傾向に転じている。　</a:t>
          </a:r>
        </a:p>
        <a:p>
          <a:r>
            <a:rPr kumimoji="1" lang="ja-JP" altLang="en-US" sz="1300">
              <a:latin typeface="ＭＳ Ｐゴシック" panose="020B0600070205080204" pitchFamily="50" charset="-128"/>
              <a:ea typeface="ＭＳ Ｐゴシック" panose="020B0600070205080204" pitchFamily="50" charset="-128"/>
            </a:rPr>
            <a:t>　要因として</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九州北部豪雨、</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西日本豪雨及び</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秋雨前線豪雨に伴う災害復旧事業の減、公債費の比率の増による相対的な減少と考えられる。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xmlns=""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xmlns=""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77470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5671800" y="12882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0" name="公債費以外平均値テキスト">
          <a:extLst>
            <a:ext uri="{FF2B5EF4-FFF2-40B4-BE49-F238E27FC236}">
              <a16:creationId xmlns:a16="http://schemas.microsoft.com/office/drawing/2014/main" xmlns="" id="{00000000-0008-0000-0400-0000A4010000}"/>
            </a:ext>
          </a:extLst>
        </xdr:cNvPr>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xmlns=""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76</xdr:row>
      <xdr:rowOff>66039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4782800" y="12936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xmlns=""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5290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1270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3893800" y="130962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107950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004800" y="13202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58437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38" name="楕円 437">
          <a:extLst>
            <a:ext uri="{FF2B5EF4-FFF2-40B4-BE49-F238E27FC236}">
              <a16:creationId xmlns:a16="http://schemas.microsoft.com/office/drawing/2014/main" xmlns="" id="{00000000-0008-0000-0400-0000B6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39" name="公債費以外該当値テキスト">
          <a:extLst>
            <a:ext uri="{FF2B5EF4-FFF2-40B4-BE49-F238E27FC236}">
              <a16:creationId xmlns:a16="http://schemas.microsoft.com/office/drawing/2014/main" xmlns="" id="{00000000-0008-0000-0400-0000B7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86544</xdr:rowOff>
    </xdr:from>
    <xdr:to>
      <xdr:col>29</xdr:col>
      <xdr:colOff>127000</xdr:colOff>
      <xdr:row>16</xdr:row>
      <xdr:rowOff>88687</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2877369"/>
          <a:ext cx="647700" cy="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88687</xdr:rowOff>
    </xdr:from>
    <xdr:to>
      <xdr:col>26</xdr:col>
      <xdr:colOff>50800</xdr:colOff>
      <xdr:row>16</xdr:row>
      <xdr:rowOff>96996</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2879512"/>
          <a:ext cx="698500" cy="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96996</xdr:rowOff>
    </xdr:from>
    <xdr:to>
      <xdr:col>22</xdr:col>
      <xdr:colOff>114300</xdr:colOff>
      <xdr:row>16</xdr:row>
      <xdr:rowOff>119310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2887821"/>
          <a:ext cx="698500" cy="2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119310</xdr:rowOff>
    </xdr:from>
    <xdr:to>
      <xdr:col>18</xdr:col>
      <xdr:colOff>177800</xdr:colOff>
      <xdr:row>16</xdr:row>
      <xdr:rowOff>150468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2910135"/>
          <a:ext cx="698500" cy="3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35744</xdr:rowOff>
    </xdr:from>
    <xdr:to>
      <xdr:col>29</xdr:col>
      <xdr:colOff>177800</xdr:colOff>
      <xdr:row>16</xdr:row>
      <xdr:rowOff>137344</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282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52271</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37887</xdr:rowOff>
    </xdr:from>
    <xdr:to>
      <xdr:col>26</xdr:col>
      <xdr:colOff>101600</xdr:colOff>
      <xdr:row>16</xdr:row>
      <xdr:rowOff>139487</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2828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149664</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59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46196</xdr:rowOff>
    </xdr:from>
    <xdr:to>
      <xdr:col>22</xdr:col>
      <xdr:colOff>165100</xdr:colOff>
      <xdr:row>16</xdr:row>
      <xdr:rowOff>147796</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283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157973</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60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68510</xdr:rowOff>
    </xdr:from>
    <xdr:to>
      <xdr:col>19</xdr:col>
      <xdr:colOff>38100</xdr:colOff>
      <xdr:row>16</xdr:row>
      <xdr:rowOff>170110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285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8837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6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99668</xdr:rowOff>
    </xdr:from>
    <xdr:to>
      <xdr:col>15</xdr:col>
      <xdr:colOff>101600</xdr:colOff>
      <xdr:row>17</xdr:row>
      <xdr:rowOff>29818</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2890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39995</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65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xmlns=""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xmlns=""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xmlns=""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138756</xdr:rowOff>
    </xdr:from>
    <xdr:to>
      <xdr:col>29</xdr:col>
      <xdr:colOff>127000</xdr:colOff>
      <xdr:row>36</xdr:row>
      <xdr:rowOff>147899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003800" y="7092006"/>
          <a:ext cx="647700" cy="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123533</xdr:rowOff>
    </xdr:from>
    <xdr:ext cx="762000" cy="259045"/>
    <xdr:sp macro="" textlink="">
      <xdr:nvSpPr>
        <xdr:cNvPr id="108" name="人口1人当たり決算額の推移平均値テキスト445">
          <a:extLst>
            <a:ext uri="{FF2B5EF4-FFF2-40B4-BE49-F238E27FC236}">
              <a16:creationId xmlns:a16="http://schemas.microsoft.com/office/drawing/2014/main" xmlns="" id="{00000000-0008-0000-0500-00006C000000}"/>
            </a:ext>
          </a:extLst>
        </xdr:cNvPr>
        <xdr:cNvSpPr txBox="1"/>
      </xdr:nvSpPr>
      <xdr:spPr>
        <a:xfrm>
          <a:off x="5740400" y="7076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xmlns=""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147899</xdr:rowOff>
    </xdr:from>
    <xdr:to>
      <xdr:col>26</xdr:col>
      <xdr:colOff>50800</xdr:colOff>
      <xdr:row>37</xdr:row>
      <xdr:rowOff>3487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4305300" y="7101149"/>
          <a:ext cx="698500" cy="2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xmlns=""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3487</xdr:rowOff>
    </xdr:from>
    <xdr:to>
      <xdr:col>22</xdr:col>
      <xdr:colOff>114300</xdr:colOff>
      <xdr:row>37</xdr:row>
      <xdr:rowOff>10580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3606800" y="7128187"/>
          <a:ext cx="698500" cy="7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10580</xdr:rowOff>
    </xdr:from>
    <xdr:to>
      <xdr:col>18</xdr:col>
      <xdr:colOff>177800</xdr:colOff>
      <xdr:row>37</xdr:row>
      <xdr:rowOff>66164</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2908300" y="7135280"/>
          <a:ext cx="698500" cy="55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2258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87956</xdr:rowOff>
    </xdr:from>
    <xdr:to>
      <xdr:col>29</xdr:col>
      <xdr:colOff>177800</xdr:colOff>
      <xdr:row>37</xdr:row>
      <xdr:rowOff>18106</xdr:rowOff>
    </xdr:to>
    <xdr:sp macro="" textlink="">
      <xdr:nvSpPr>
        <xdr:cNvPr id="126" name="楕円 125">
          <a:extLst>
            <a:ext uri="{FF2B5EF4-FFF2-40B4-BE49-F238E27FC236}">
              <a16:creationId xmlns:a16="http://schemas.microsoft.com/office/drawing/2014/main" xmlns="" id="{00000000-0008-0000-0500-00007E000000}"/>
            </a:ext>
          </a:extLst>
        </xdr:cNvPr>
        <xdr:cNvSpPr/>
      </xdr:nvSpPr>
      <xdr:spPr bwMode="auto">
        <a:xfrm>
          <a:off x="5600700" y="7041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275933</xdr:rowOff>
    </xdr:from>
    <xdr:ext cx="762000" cy="259045"/>
    <xdr:sp macro="" textlink="">
      <xdr:nvSpPr>
        <xdr:cNvPr id="127" name="人口1人当たり決算額の推移該当値テキスト445">
          <a:extLst>
            <a:ext uri="{FF2B5EF4-FFF2-40B4-BE49-F238E27FC236}">
              <a16:creationId xmlns:a16="http://schemas.microsoft.com/office/drawing/2014/main" xmlns="" id="{00000000-0008-0000-0500-00007F000000}"/>
            </a:ext>
          </a:extLst>
        </xdr:cNvPr>
        <xdr:cNvSpPr txBox="1"/>
      </xdr:nvSpPr>
      <xdr:spPr>
        <a:xfrm>
          <a:off x="5740400" y="688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97099</xdr:rowOff>
    </xdr:from>
    <xdr:to>
      <xdr:col>26</xdr:col>
      <xdr:colOff>101600</xdr:colOff>
      <xdr:row>37</xdr:row>
      <xdr:rowOff>27249</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4953000" y="70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208876</xdr:rowOff>
    </xdr:from>
    <xdr:ext cx="7366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622800" y="681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124137</xdr:rowOff>
    </xdr:from>
    <xdr:to>
      <xdr:col>22</xdr:col>
      <xdr:colOff>165100</xdr:colOff>
      <xdr:row>37</xdr:row>
      <xdr:rowOff>54287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254500" y="70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235914</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924300" y="68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131230</xdr:rowOff>
    </xdr:from>
    <xdr:to>
      <xdr:col>19</xdr:col>
      <xdr:colOff>38100</xdr:colOff>
      <xdr:row>37</xdr:row>
      <xdr:rowOff>61380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3556000" y="708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243007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225800" y="68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15364</xdr:rowOff>
    </xdr:from>
    <xdr:to>
      <xdr:col>15</xdr:col>
      <xdr:colOff>101600</xdr:colOff>
      <xdr:row>37</xdr:row>
      <xdr:rowOff>116964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2857500" y="714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298591</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2527300" y="69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95262</xdr:rowOff>
    </xdr:from>
    <xdr:to>
      <xdr:col>24</xdr:col>
      <xdr:colOff>63500</xdr:colOff>
      <xdr:row>35</xdr:row>
      <xdr:rowOff>108627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3797300" y="6096012"/>
          <a:ext cx="8382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93300</xdr:rowOff>
    </xdr:from>
    <xdr:to>
      <xdr:col>19</xdr:col>
      <xdr:colOff>177800</xdr:colOff>
      <xdr:row>35</xdr:row>
      <xdr:rowOff>95262</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2908300" y="6094050"/>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93300</xdr:rowOff>
    </xdr:from>
    <xdr:to>
      <xdr:col>15</xdr:col>
      <xdr:colOff>50800</xdr:colOff>
      <xdr:row>35</xdr:row>
      <xdr:rowOff>152681</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094050"/>
          <a:ext cx="8890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152681</xdr:rowOff>
    </xdr:from>
    <xdr:to>
      <xdr:col>10</xdr:col>
      <xdr:colOff>114300</xdr:colOff>
      <xdr:row>36</xdr:row>
      <xdr:rowOff>3656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1130300" y="6153431"/>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57827</xdr:rowOff>
    </xdr:from>
    <xdr:to>
      <xdr:col>24</xdr:col>
      <xdr:colOff>114300</xdr:colOff>
      <xdr:row>35</xdr:row>
      <xdr:rowOff>159427</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0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80704</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591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44462</xdr:rowOff>
    </xdr:from>
    <xdr:to>
      <xdr:col>20</xdr:col>
      <xdr:colOff>38100</xdr:colOff>
      <xdr:row>35</xdr:row>
      <xdr:rowOff>146062</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0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162589</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582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42500</xdr:rowOff>
    </xdr:from>
    <xdr:to>
      <xdr:col>15</xdr:col>
      <xdr:colOff>101600</xdr:colOff>
      <xdr:row>35</xdr:row>
      <xdr:rowOff>144100</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0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160627</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581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101881</xdr:rowOff>
    </xdr:from>
    <xdr:to>
      <xdr:col>10</xdr:col>
      <xdr:colOff>165100</xdr:colOff>
      <xdr:row>36</xdr:row>
      <xdr:rowOff>32031</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48558</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19795" y="587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124306</xdr:rowOff>
    </xdr:from>
    <xdr:to>
      <xdr:col>6</xdr:col>
      <xdr:colOff>38100</xdr:colOff>
      <xdr:row>36</xdr:row>
      <xdr:rowOff>54456</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1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70983</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30795" y="590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17647</xdr:rowOff>
    </xdr:from>
    <xdr:to>
      <xdr:col>24</xdr:col>
      <xdr:colOff>63500</xdr:colOff>
      <xdr:row>55</xdr:row>
      <xdr:rowOff>23191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447397"/>
          <a:ext cx="8382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23191</xdr:rowOff>
    </xdr:from>
    <xdr:to>
      <xdr:col>19</xdr:col>
      <xdr:colOff>177800</xdr:colOff>
      <xdr:row>55</xdr:row>
      <xdr:rowOff>142636</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452941"/>
          <a:ext cx="889000" cy="1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142636</xdr:rowOff>
    </xdr:from>
    <xdr:to>
      <xdr:col>15</xdr:col>
      <xdr:colOff>50800</xdr:colOff>
      <xdr:row>56</xdr:row>
      <xdr:rowOff>15730</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572386"/>
          <a:ext cx="889000" cy="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15730</xdr:rowOff>
    </xdr:from>
    <xdr:to>
      <xdr:col>10</xdr:col>
      <xdr:colOff>114300</xdr:colOff>
      <xdr:row>56</xdr:row>
      <xdr:rowOff>149053</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616930"/>
          <a:ext cx="889000" cy="1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138297</xdr:rowOff>
    </xdr:from>
    <xdr:to>
      <xdr:col>24</xdr:col>
      <xdr:colOff>114300</xdr:colOff>
      <xdr:row>55</xdr:row>
      <xdr:rowOff>68447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39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161174</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24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143841</xdr:rowOff>
    </xdr:from>
    <xdr:to>
      <xdr:col>20</xdr:col>
      <xdr:colOff>38100</xdr:colOff>
      <xdr:row>55</xdr:row>
      <xdr:rowOff>73991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4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90518</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17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91836</xdr:rowOff>
    </xdr:from>
    <xdr:to>
      <xdr:col>15</xdr:col>
      <xdr:colOff>101600</xdr:colOff>
      <xdr:row>56</xdr:row>
      <xdr:rowOff>21986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52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38513</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2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136380</xdr:rowOff>
    </xdr:from>
    <xdr:to>
      <xdr:col>10</xdr:col>
      <xdr:colOff>165100</xdr:colOff>
      <xdr:row>56</xdr:row>
      <xdr:rowOff>66530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83057</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3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98253</xdr:rowOff>
    </xdr:from>
    <xdr:to>
      <xdr:col>6</xdr:col>
      <xdr:colOff>38100</xdr:colOff>
      <xdr:row>57</xdr:row>
      <xdr:rowOff>28403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6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44930</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94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21540</xdr:rowOff>
    </xdr:from>
    <xdr:to>
      <xdr:col>24</xdr:col>
      <xdr:colOff>63500</xdr:colOff>
      <xdr:row>79</xdr:row>
      <xdr:rowOff>38151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566090"/>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36664</xdr:rowOff>
    </xdr:from>
    <xdr:to>
      <xdr:col>19</xdr:col>
      <xdr:colOff>177800</xdr:colOff>
      <xdr:row>79</xdr:row>
      <xdr:rowOff>38151</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58121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35167</xdr:rowOff>
    </xdr:from>
    <xdr:to>
      <xdr:col>15</xdr:col>
      <xdr:colOff>50800</xdr:colOff>
      <xdr:row>79</xdr:row>
      <xdr:rowOff>36664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579717"/>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17983</xdr:rowOff>
    </xdr:from>
    <xdr:to>
      <xdr:col>10</xdr:col>
      <xdr:colOff>114300</xdr:colOff>
      <xdr:row>79</xdr:row>
      <xdr:rowOff>35167</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562533"/>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142190</xdr:rowOff>
    </xdr:from>
    <xdr:to>
      <xdr:col>24</xdr:col>
      <xdr:colOff>114300</xdr:colOff>
      <xdr:row>79</xdr:row>
      <xdr:rowOff>72340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57117</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4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158801</xdr:rowOff>
    </xdr:from>
    <xdr:to>
      <xdr:col>20</xdr:col>
      <xdr:colOff>38100</xdr:colOff>
      <xdr:row>79</xdr:row>
      <xdr:rowOff>88951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5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80078</xdr:rowOff>
    </xdr:from>
    <xdr:ext cx="378565"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608017" y="13624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157314</xdr:rowOff>
    </xdr:from>
    <xdr:to>
      <xdr:col>15</xdr:col>
      <xdr:colOff>101600</xdr:colOff>
      <xdr:row>79</xdr:row>
      <xdr:rowOff>87464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78591</xdr:rowOff>
    </xdr:from>
    <xdr:ext cx="378565"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719017" y="13623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155817</xdr:rowOff>
    </xdr:from>
    <xdr:to>
      <xdr:col>10</xdr:col>
      <xdr:colOff>165100</xdr:colOff>
      <xdr:row>79</xdr:row>
      <xdr:rowOff>85967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77094</xdr:rowOff>
    </xdr:from>
    <xdr:ext cx="378565"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830017" y="1362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138633</xdr:rowOff>
    </xdr:from>
    <xdr:to>
      <xdr:col>6</xdr:col>
      <xdr:colOff>38100</xdr:colOff>
      <xdr:row>79</xdr:row>
      <xdr:rowOff>68783</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59910</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6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93304</xdr:rowOff>
    </xdr:from>
    <xdr:to>
      <xdr:col>24</xdr:col>
      <xdr:colOff>63500</xdr:colOff>
      <xdr:row>93</xdr:row>
      <xdr:rowOff>120955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6038154"/>
          <a:ext cx="8382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93304</xdr:rowOff>
    </xdr:from>
    <xdr:to>
      <xdr:col>19</xdr:col>
      <xdr:colOff>177800</xdr:colOff>
      <xdr:row>95</xdr:row>
      <xdr:rowOff>166936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038154"/>
          <a:ext cx="889000" cy="41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166936</xdr:rowOff>
    </xdr:from>
    <xdr:to>
      <xdr:col>15</xdr:col>
      <xdr:colOff>50800</xdr:colOff>
      <xdr:row>96</xdr:row>
      <xdr:rowOff>72175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454686"/>
          <a:ext cx="889000" cy="7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74240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72175</xdr:rowOff>
    </xdr:from>
    <xdr:to>
      <xdr:col>10</xdr:col>
      <xdr:colOff>114300</xdr:colOff>
      <xdr:row>96</xdr:row>
      <xdr:rowOff>93066</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531375"/>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76961</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137572</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7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70155</xdr:rowOff>
    </xdr:from>
    <xdr:to>
      <xdr:col>24</xdr:col>
      <xdr:colOff>114300</xdr:colOff>
      <xdr:row>94</xdr:row>
      <xdr:rowOff>305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0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93032</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86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42504</xdr:rowOff>
    </xdr:from>
    <xdr:to>
      <xdr:col>20</xdr:col>
      <xdr:colOff>38100</xdr:colOff>
      <xdr:row>93</xdr:row>
      <xdr:rowOff>144104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59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160631</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76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116136</xdr:rowOff>
    </xdr:from>
    <xdr:to>
      <xdr:col>15</xdr:col>
      <xdr:colOff>101600</xdr:colOff>
      <xdr:row>96</xdr:row>
      <xdr:rowOff>46286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4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62813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1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21375</xdr:rowOff>
    </xdr:from>
    <xdr:to>
      <xdr:col>10</xdr:col>
      <xdr:colOff>165100</xdr:colOff>
      <xdr:row>96</xdr:row>
      <xdr:rowOff>122975</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4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139502</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2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42266</xdr:rowOff>
    </xdr:from>
    <xdr:to>
      <xdr:col>6</xdr:col>
      <xdr:colOff>38100</xdr:colOff>
      <xdr:row>96</xdr:row>
      <xdr:rowOff>143866</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5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160393</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2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58450</xdr:rowOff>
    </xdr:from>
    <xdr:to>
      <xdr:col>55</xdr:col>
      <xdr:colOff>0</xdr:colOff>
      <xdr:row>38</xdr:row>
      <xdr:rowOff>65862</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6573550"/>
          <a:ext cx="8382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111978</xdr:rowOff>
    </xdr:from>
    <xdr:to>
      <xdr:col>50</xdr:col>
      <xdr:colOff>114300</xdr:colOff>
      <xdr:row>38</xdr:row>
      <xdr:rowOff>65862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8750300" y="6455628"/>
          <a:ext cx="889000" cy="1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111978</xdr:rowOff>
    </xdr:from>
    <xdr:to>
      <xdr:col>45</xdr:col>
      <xdr:colOff>177800</xdr:colOff>
      <xdr:row>38</xdr:row>
      <xdr:rowOff>65756</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455628"/>
          <a:ext cx="889000" cy="1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45058</xdr:rowOff>
    </xdr:from>
    <xdr:to>
      <xdr:col>41</xdr:col>
      <xdr:colOff>50800</xdr:colOff>
      <xdr:row>38</xdr:row>
      <xdr:rowOff>65756</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a:off x="6972300" y="6560158"/>
          <a:ext cx="8890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7650</xdr:rowOff>
    </xdr:from>
    <xdr:to>
      <xdr:col>55</xdr:col>
      <xdr:colOff>50800</xdr:colOff>
      <xdr:row>38</xdr:row>
      <xdr:rowOff>109250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5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138477</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31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15062</xdr:rowOff>
    </xdr:from>
    <xdr:to>
      <xdr:col>50</xdr:col>
      <xdr:colOff>165100</xdr:colOff>
      <xdr:row>38</xdr:row>
      <xdr:rowOff>116662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5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133189</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630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61178</xdr:rowOff>
    </xdr:from>
    <xdr:to>
      <xdr:col>46</xdr:col>
      <xdr:colOff>38100</xdr:colOff>
      <xdr:row>37</xdr:row>
      <xdr:rowOff>162778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4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7855</xdr:rowOff>
    </xdr:from>
    <xdr:ext cx="599010"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50795" y="618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14956</xdr:rowOff>
    </xdr:from>
    <xdr:to>
      <xdr:col>41</xdr:col>
      <xdr:colOff>101600</xdr:colOff>
      <xdr:row>38</xdr:row>
      <xdr:rowOff>116556</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5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133083</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61795" y="630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165708</xdr:rowOff>
    </xdr:from>
    <xdr:to>
      <xdr:col>36</xdr:col>
      <xdr:colOff>165100</xdr:colOff>
      <xdr:row>38</xdr:row>
      <xdr:rowOff>95858</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112385</xdr:rowOff>
    </xdr:from>
    <xdr:ext cx="599010"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672795" y="62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15441</xdr:rowOff>
    </xdr:from>
    <xdr:to>
      <xdr:col>55</xdr:col>
      <xdr:colOff>0</xdr:colOff>
      <xdr:row>58</xdr:row>
      <xdr:rowOff>26937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9639300" y="9788091"/>
          <a:ext cx="838200" cy="18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66588</xdr:rowOff>
    </xdr:from>
    <xdr:ext cx="599010"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839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5187</xdr:rowOff>
    </xdr:from>
    <xdr:to>
      <xdr:col>50</xdr:col>
      <xdr:colOff>114300</xdr:colOff>
      <xdr:row>58</xdr:row>
      <xdr:rowOff>26937</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8750300" y="9777837"/>
          <a:ext cx="889000" cy="1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5187</xdr:rowOff>
    </xdr:from>
    <xdr:to>
      <xdr:col>45</xdr:col>
      <xdr:colOff>177800</xdr:colOff>
      <xdr:row>57</xdr:row>
      <xdr:rowOff>96495</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7861300" y="9777837"/>
          <a:ext cx="889000" cy="9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50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96495</xdr:rowOff>
    </xdr:from>
    <xdr:to>
      <xdr:col>41</xdr:col>
      <xdr:colOff>50800</xdr:colOff>
      <xdr:row>58</xdr:row>
      <xdr:rowOff>45680</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869145"/>
          <a:ext cx="889000" cy="1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672795" y="96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136091</xdr:rowOff>
    </xdr:from>
    <xdr:to>
      <xdr:col>55</xdr:col>
      <xdr:colOff>50800</xdr:colOff>
      <xdr:row>57</xdr:row>
      <xdr:rowOff>66241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158968</xdr:rowOff>
    </xdr:from>
    <xdr:ext cx="599010"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5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147587</xdr:rowOff>
    </xdr:from>
    <xdr:to>
      <xdr:col>50</xdr:col>
      <xdr:colOff>165100</xdr:colOff>
      <xdr:row>58</xdr:row>
      <xdr:rowOff>77737</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9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68864</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39795" y="1001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125837</xdr:rowOff>
    </xdr:from>
    <xdr:to>
      <xdr:col>46</xdr:col>
      <xdr:colOff>38100</xdr:colOff>
      <xdr:row>57</xdr:row>
      <xdr:rowOff>55987</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72514</xdr:rowOff>
    </xdr:from>
    <xdr:ext cx="599010"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50795" y="950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45695</xdr:rowOff>
    </xdr:from>
    <xdr:to>
      <xdr:col>41</xdr:col>
      <xdr:colOff>101600</xdr:colOff>
      <xdr:row>57</xdr:row>
      <xdr:rowOff>147295</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8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163822</xdr:rowOff>
    </xdr:from>
    <xdr:ext cx="599010"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61795" y="95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166330</xdr:rowOff>
    </xdr:from>
    <xdr:to>
      <xdr:col>36</xdr:col>
      <xdr:colOff>165100</xdr:colOff>
      <xdr:row>58</xdr:row>
      <xdr:rowOff>96480</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87607</xdr:rowOff>
    </xdr:from>
    <xdr:ext cx="599010"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672795" y="1003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xmlns=""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xmlns=""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79170</xdr:rowOff>
    </xdr:from>
    <xdr:to>
      <xdr:col>55</xdr:col>
      <xdr:colOff>0</xdr:colOff>
      <xdr:row>78</xdr:row>
      <xdr:rowOff>142653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9639300" y="13280820"/>
          <a:ext cx="838200" cy="23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4348</xdr:rowOff>
    </xdr:from>
    <xdr:ext cx="599010" cy="259045"/>
    <xdr:sp macro="" textlink="">
      <xdr:nvSpPr>
        <xdr:cNvPr id="412" name="普通建設事業費 （ うち新規整備　）平均値テキスト">
          <a:extLst>
            <a:ext uri="{FF2B5EF4-FFF2-40B4-BE49-F238E27FC236}">
              <a16:creationId xmlns:a16="http://schemas.microsoft.com/office/drawing/2014/main" xmlns="" id="{00000000-0008-0000-0600-00009C010000}"/>
            </a:ext>
          </a:extLst>
        </xdr:cNvPr>
        <xdr:cNvSpPr txBox="1"/>
      </xdr:nvSpPr>
      <xdr:spPr>
        <a:xfrm>
          <a:off x="10528300" y="13377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75781</xdr:rowOff>
    </xdr:from>
    <xdr:to>
      <xdr:col>50</xdr:col>
      <xdr:colOff>114300</xdr:colOff>
      <xdr:row>78</xdr:row>
      <xdr:rowOff>142653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8750300" y="13448881"/>
          <a:ext cx="889000" cy="6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65449</xdr:rowOff>
    </xdr:from>
    <xdr:to>
      <xdr:col>45</xdr:col>
      <xdr:colOff>177800</xdr:colOff>
      <xdr:row>78</xdr:row>
      <xdr:rowOff>75781</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7861300" y="13438549"/>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65449</xdr:rowOff>
    </xdr:from>
    <xdr:to>
      <xdr:col>41</xdr:col>
      <xdr:colOff>50800</xdr:colOff>
      <xdr:row>79</xdr:row>
      <xdr:rowOff>991</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flipV="1">
          <a:off x="6972300" y="13438549"/>
          <a:ext cx="889000" cy="10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28370</xdr:rowOff>
    </xdr:from>
    <xdr:to>
      <xdr:col>55</xdr:col>
      <xdr:colOff>50800</xdr:colOff>
      <xdr:row>77</xdr:row>
      <xdr:rowOff>129970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32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51247</xdr:rowOff>
    </xdr:from>
    <xdr:ext cx="599010"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308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91853</xdr:rowOff>
    </xdr:from>
    <xdr:to>
      <xdr:col>50</xdr:col>
      <xdr:colOff>165100</xdr:colOff>
      <xdr:row>79</xdr:row>
      <xdr:rowOff>22003</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34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13130</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372111" y="135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24981</xdr:rowOff>
    </xdr:from>
    <xdr:to>
      <xdr:col>46</xdr:col>
      <xdr:colOff>38100</xdr:colOff>
      <xdr:row>78</xdr:row>
      <xdr:rowOff>126581</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3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143108</xdr:rowOff>
    </xdr:from>
    <xdr:ext cx="599010"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450795" y="1317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14649</xdr:rowOff>
    </xdr:from>
    <xdr:to>
      <xdr:col>41</xdr:col>
      <xdr:colOff>101600</xdr:colOff>
      <xdr:row>78</xdr:row>
      <xdr:rowOff>116249</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3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132776</xdr:rowOff>
    </xdr:from>
    <xdr:ext cx="599010"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561795" y="131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121641</xdr:rowOff>
    </xdr:from>
    <xdr:to>
      <xdr:col>36</xdr:col>
      <xdr:colOff>165100</xdr:colOff>
      <xdr:row>79</xdr:row>
      <xdr:rowOff>51791</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6921500" y="134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42918</xdr:rowOff>
    </xdr:from>
    <xdr:ext cx="534377"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705111" y="135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156742</xdr:rowOff>
    </xdr:from>
    <xdr:to>
      <xdr:col>55</xdr:col>
      <xdr:colOff>0</xdr:colOff>
      <xdr:row>96</xdr:row>
      <xdr:rowOff>9364</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9639300" y="16444492"/>
          <a:ext cx="838200" cy="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164940</xdr:rowOff>
    </xdr:from>
    <xdr:ext cx="599010"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452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14210</xdr:rowOff>
    </xdr:from>
    <xdr:to>
      <xdr:col>50</xdr:col>
      <xdr:colOff>114300</xdr:colOff>
      <xdr:row>95</xdr:row>
      <xdr:rowOff>156742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8750300" y="15959060"/>
          <a:ext cx="889000" cy="4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14210</xdr:rowOff>
    </xdr:from>
    <xdr:to>
      <xdr:col>45</xdr:col>
      <xdr:colOff>177800</xdr:colOff>
      <xdr:row>97</xdr:row>
      <xdr:rowOff>115618</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7861300" y="15959060"/>
          <a:ext cx="889000" cy="78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165831</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50795" y="1645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115618</xdr:rowOff>
    </xdr:from>
    <xdr:to>
      <xdr:col>41</xdr:col>
      <xdr:colOff>50800</xdr:colOff>
      <xdr:row>98</xdr:row>
      <xdr:rowOff>26451</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6972300" y="16746268"/>
          <a:ext cx="889000" cy="8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130014</xdr:rowOff>
    </xdr:from>
    <xdr:to>
      <xdr:col>55</xdr:col>
      <xdr:colOff>50800</xdr:colOff>
      <xdr:row>96</xdr:row>
      <xdr:rowOff>60164</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64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152891</xdr:rowOff>
    </xdr:from>
    <xdr:ext cx="599010"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626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105942</xdr:rowOff>
    </xdr:from>
    <xdr:to>
      <xdr:col>50</xdr:col>
      <xdr:colOff>165100</xdr:colOff>
      <xdr:row>96</xdr:row>
      <xdr:rowOff>36092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3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27219</xdr:rowOff>
    </xdr:from>
    <xdr:ext cx="59901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39795" y="1648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134860</xdr:rowOff>
    </xdr:from>
    <xdr:to>
      <xdr:col>46</xdr:col>
      <xdr:colOff>38100</xdr:colOff>
      <xdr:row>93</xdr:row>
      <xdr:rowOff>65010</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59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81537</xdr:rowOff>
    </xdr:from>
    <xdr:ext cx="599010"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50795" y="1568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64818</xdr:rowOff>
    </xdr:from>
    <xdr:to>
      <xdr:col>41</xdr:col>
      <xdr:colOff>101600</xdr:colOff>
      <xdr:row>97</xdr:row>
      <xdr:rowOff>166418</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66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157545</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594111" y="167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147101</xdr:rowOff>
    </xdr:from>
    <xdr:to>
      <xdr:col>36</xdr:col>
      <xdr:colOff>165100</xdr:colOff>
      <xdr:row>98</xdr:row>
      <xdr:rowOff>77251</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7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68378</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05111" y="1687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xmlns=""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111481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6317595" y="6112231"/>
          <a:ext cx="1269" cy="67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xmlns=""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58158</xdr:rowOff>
    </xdr:from>
    <xdr:ext cx="599010" cy="259045"/>
    <xdr:sp macro="" textlink="">
      <xdr:nvSpPr>
        <xdr:cNvPr id="525" name="災害復旧事業費最大値テキスト">
          <a:extLst>
            <a:ext uri="{FF2B5EF4-FFF2-40B4-BE49-F238E27FC236}">
              <a16:creationId xmlns:a16="http://schemas.microsoft.com/office/drawing/2014/main" xmlns="" id="{00000000-0008-0000-0600-00000D020000}"/>
            </a:ext>
          </a:extLst>
        </xdr:cNvPr>
        <xdr:cNvSpPr txBox="1"/>
      </xdr:nvSpPr>
      <xdr:spPr>
        <a:xfrm>
          <a:off x="16370300" y="58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111481</xdr:rowOff>
    </xdr:from>
    <xdr:to>
      <xdr:col>86</xdr:col>
      <xdr:colOff>25400</xdr:colOff>
      <xdr:row>35</xdr:row>
      <xdr:rowOff>111481</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611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149642</xdr:rowOff>
    </xdr:from>
    <xdr:to>
      <xdr:col>85</xdr:col>
      <xdr:colOff>127000</xdr:colOff>
      <xdr:row>38</xdr:row>
      <xdr:rowOff>38084</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5481300" y="6150392"/>
          <a:ext cx="838200" cy="4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144375</xdr:rowOff>
    </xdr:from>
    <xdr:ext cx="534377" cy="259045"/>
    <xdr:sp macro="" textlink="">
      <xdr:nvSpPr>
        <xdr:cNvPr id="528" name="災害復旧事業費平均値テキスト">
          <a:extLst>
            <a:ext uri="{FF2B5EF4-FFF2-40B4-BE49-F238E27FC236}">
              <a16:creationId xmlns:a16="http://schemas.microsoft.com/office/drawing/2014/main" xmlns="" id="{00000000-0008-0000-0600-000010020000}"/>
            </a:ext>
          </a:extLst>
        </xdr:cNvPr>
        <xdr:cNvSpPr txBox="1"/>
      </xdr:nvSpPr>
      <xdr:spPr>
        <a:xfrm>
          <a:off x="16370300" y="6659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165948</xdr:rowOff>
    </xdr:from>
    <xdr:to>
      <xdr:col>85</xdr:col>
      <xdr:colOff>177800</xdr:colOff>
      <xdr:row>39</xdr:row>
      <xdr:rowOff>96098</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6268700" y="668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168642</xdr:rowOff>
    </xdr:from>
    <xdr:to>
      <xdr:col>81</xdr:col>
      <xdr:colOff>50800</xdr:colOff>
      <xdr:row>35</xdr:row>
      <xdr:rowOff>149642</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4592300" y="5655042"/>
          <a:ext cx="889000" cy="4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166472</xdr:rowOff>
    </xdr:from>
    <xdr:to>
      <xdr:col>81</xdr:col>
      <xdr:colOff>101600</xdr:colOff>
      <xdr:row>39</xdr:row>
      <xdr:rowOff>96622</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5430500" y="66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87749</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14111" y="677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98426</xdr:rowOff>
    </xdr:from>
    <xdr:to>
      <xdr:col>76</xdr:col>
      <xdr:colOff>114300</xdr:colOff>
      <xdr:row>32</xdr:row>
      <xdr:rowOff>168642</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a:off x="13703300" y="5413376"/>
          <a:ext cx="889000" cy="24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167784</xdr:rowOff>
    </xdr:from>
    <xdr:to>
      <xdr:col>76</xdr:col>
      <xdr:colOff>165100</xdr:colOff>
      <xdr:row>39</xdr:row>
      <xdr:rowOff>97934</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4541500" y="668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89061</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25111" y="67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13764</xdr:rowOff>
    </xdr:from>
    <xdr:to>
      <xdr:col>71</xdr:col>
      <xdr:colOff>177800</xdr:colOff>
      <xdr:row>31</xdr:row>
      <xdr:rowOff>98426</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a:off x="12814300" y="5328714"/>
          <a:ext cx="889000" cy="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25133</xdr:rowOff>
    </xdr:from>
    <xdr:to>
      <xdr:col>72</xdr:col>
      <xdr:colOff>38100</xdr:colOff>
      <xdr:row>39</xdr:row>
      <xdr:rowOff>126733</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3652500" y="671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117860</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36111" y="68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27942</xdr:rowOff>
    </xdr:from>
    <xdr:to>
      <xdr:col>67</xdr:col>
      <xdr:colOff>101600</xdr:colOff>
      <xdr:row>39</xdr:row>
      <xdr:rowOff>129542</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27635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120669</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47111" y="680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158734</xdr:rowOff>
    </xdr:from>
    <xdr:to>
      <xdr:col>85</xdr:col>
      <xdr:colOff>177800</xdr:colOff>
      <xdr:row>38</xdr:row>
      <xdr:rowOff>88884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6268700" y="650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10161</xdr:rowOff>
    </xdr:from>
    <xdr:ext cx="599010" cy="259045"/>
    <xdr:sp macro="" textlink="">
      <xdr:nvSpPr>
        <xdr:cNvPr id="547" name="災害復旧事業費該当値テキスト">
          <a:extLst>
            <a:ext uri="{FF2B5EF4-FFF2-40B4-BE49-F238E27FC236}">
              <a16:creationId xmlns:a16="http://schemas.microsoft.com/office/drawing/2014/main" xmlns="" id="{00000000-0008-0000-0600-000023020000}"/>
            </a:ext>
          </a:extLst>
        </xdr:cNvPr>
        <xdr:cNvSpPr txBox="1"/>
      </xdr:nvSpPr>
      <xdr:spPr>
        <a:xfrm>
          <a:off x="16370300" y="635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98842</xdr:rowOff>
    </xdr:from>
    <xdr:to>
      <xdr:col>81</xdr:col>
      <xdr:colOff>101600</xdr:colOff>
      <xdr:row>36</xdr:row>
      <xdr:rowOff>28992</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5430500" y="60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45519</xdr:rowOff>
    </xdr:from>
    <xdr:ext cx="599010"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5181795" y="587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117842</xdr:rowOff>
    </xdr:from>
    <xdr:to>
      <xdr:col>76</xdr:col>
      <xdr:colOff>165100</xdr:colOff>
      <xdr:row>33</xdr:row>
      <xdr:rowOff>47992</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4541500" y="5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64519</xdr:rowOff>
    </xdr:from>
    <xdr:ext cx="599010"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4292795" y="53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47626</xdr:rowOff>
    </xdr:from>
    <xdr:to>
      <xdr:col>72</xdr:col>
      <xdr:colOff>38100</xdr:colOff>
      <xdr:row>31</xdr:row>
      <xdr:rowOff>149226</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3652500" y="53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165753</xdr:rowOff>
    </xdr:from>
    <xdr:ext cx="599010"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3403795" y="513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134414</xdr:rowOff>
    </xdr:from>
    <xdr:to>
      <xdr:col>67</xdr:col>
      <xdr:colOff>101600</xdr:colOff>
      <xdr:row>31</xdr:row>
      <xdr:rowOff>64564</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2763500" y="5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81091</xdr:rowOff>
    </xdr:from>
    <xdr:ext cx="599010"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514795" y="505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xmlns=""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xmlns=""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xmlns=""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xmlns=""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xmlns=""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xmlns=""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96492</xdr:rowOff>
    </xdr:from>
    <xdr:to>
      <xdr:col>85</xdr:col>
      <xdr:colOff>127000</xdr:colOff>
      <xdr:row>76</xdr:row>
      <xdr:rowOff>158392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5481300" y="13126692"/>
          <a:ext cx="8382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158392</xdr:rowOff>
    </xdr:from>
    <xdr:to>
      <xdr:col>81</xdr:col>
      <xdr:colOff>50800</xdr:colOff>
      <xdr:row>77</xdr:row>
      <xdr:rowOff>5155</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4592300" y="13188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5155</xdr:rowOff>
    </xdr:from>
    <xdr:to>
      <xdr:col>76</xdr:col>
      <xdr:colOff>114300</xdr:colOff>
      <xdr:row>77</xdr:row>
      <xdr:rowOff>29914</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3703300" y="13206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29914</xdr:rowOff>
    </xdr:from>
    <xdr:to>
      <xdr:col>71</xdr:col>
      <xdr:colOff>177800</xdr:colOff>
      <xdr:row>77</xdr:row>
      <xdr:rowOff>74126</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2814300" y="13231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14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45692</xdr:rowOff>
    </xdr:from>
    <xdr:to>
      <xdr:col>85</xdr:col>
      <xdr:colOff>177800</xdr:colOff>
      <xdr:row>76</xdr:row>
      <xdr:rowOff>147292</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30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68570</xdr:rowOff>
    </xdr:from>
    <xdr:ext cx="599010"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92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107592</xdr:rowOff>
    </xdr:from>
    <xdr:to>
      <xdr:col>81</xdr:col>
      <xdr:colOff>101600</xdr:colOff>
      <xdr:row>77</xdr:row>
      <xdr:rowOff>37742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31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54270</xdr:rowOff>
    </xdr:from>
    <xdr:ext cx="59901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181795" y="1291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125805</xdr:rowOff>
    </xdr:from>
    <xdr:to>
      <xdr:col>76</xdr:col>
      <xdr:colOff>165100</xdr:colOff>
      <xdr:row>77</xdr:row>
      <xdr:rowOff>55955</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31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72482</xdr:rowOff>
    </xdr:from>
    <xdr:ext cx="59901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292795" y="1293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150564</xdr:rowOff>
    </xdr:from>
    <xdr:to>
      <xdr:col>72</xdr:col>
      <xdr:colOff>38100</xdr:colOff>
      <xdr:row>77</xdr:row>
      <xdr:rowOff>80714</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31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97242</xdr:rowOff>
    </xdr:from>
    <xdr:ext cx="59901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03795" y="1295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23326</xdr:rowOff>
    </xdr:from>
    <xdr:to>
      <xdr:col>67</xdr:col>
      <xdr:colOff>101600</xdr:colOff>
      <xdr:row>77</xdr:row>
      <xdr:rowOff>124926</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32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116053</xdr:rowOff>
    </xdr:from>
    <xdr:ext cx="599010"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14795" y="1331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18145</xdr:rowOff>
    </xdr:from>
    <xdr:to>
      <xdr:col>85</xdr:col>
      <xdr:colOff>127000</xdr:colOff>
      <xdr:row>95</xdr:row>
      <xdr:rowOff>108438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5481300" y="16134445"/>
          <a:ext cx="838200" cy="26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170263</xdr:rowOff>
    </xdr:from>
    <xdr:ext cx="599010"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458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108438</xdr:rowOff>
    </xdr:from>
    <xdr:to>
      <xdr:col>81</xdr:col>
      <xdr:colOff>50800</xdr:colOff>
      <xdr:row>96</xdr:row>
      <xdr:rowOff>110910</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4592300" y="16396188"/>
          <a:ext cx="889000" cy="17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110910</xdr:rowOff>
    </xdr:from>
    <xdr:to>
      <xdr:col>76</xdr:col>
      <xdr:colOff>114300</xdr:colOff>
      <xdr:row>97</xdr:row>
      <xdr:rowOff>71403</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3703300" y="16570110"/>
          <a:ext cx="889000" cy="1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292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71403</xdr:rowOff>
    </xdr:from>
    <xdr:to>
      <xdr:col>71</xdr:col>
      <xdr:colOff>177800</xdr:colOff>
      <xdr:row>97</xdr:row>
      <xdr:rowOff>89204</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2814300" y="16702053"/>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139834</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7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138795</xdr:rowOff>
    </xdr:from>
    <xdr:to>
      <xdr:col>85</xdr:col>
      <xdr:colOff>177800</xdr:colOff>
      <xdr:row>94</xdr:row>
      <xdr:rowOff>68945</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0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161672</xdr:rowOff>
    </xdr:from>
    <xdr:ext cx="599010"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593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57638</xdr:rowOff>
    </xdr:from>
    <xdr:to>
      <xdr:col>81</xdr:col>
      <xdr:colOff>101600</xdr:colOff>
      <xdr:row>95</xdr:row>
      <xdr:rowOff>159238</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3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4315</xdr:rowOff>
    </xdr:from>
    <xdr:ext cx="59901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181795" y="1612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60110</xdr:rowOff>
    </xdr:from>
    <xdr:to>
      <xdr:col>76</xdr:col>
      <xdr:colOff>165100</xdr:colOff>
      <xdr:row>96</xdr:row>
      <xdr:rowOff>161710</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5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6787</xdr:rowOff>
    </xdr:from>
    <xdr:ext cx="599010"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292795" y="1629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20603</xdr:rowOff>
    </xdr:from>
    <xdr:to>
      <xdr:col>72</xdr:col>
      <xdr:colOff>38100</xdr:colOff>
      <xdr:row>97</xdr:row>
      <xdr:rowOff>122203</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6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138730</xdr:rowOff>
    </xdr:from>
    <xdr:ext cx="59901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03795" y="1642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38404</xdr:rowOff>
    </xdr:from>
    <xdr:to>
      <xdr:col>67</xdr:col>
      <xdr:colOff>101600</xdr:colOff>
      <xdr:row>97</xdr:row>
      <xdr:rowOff>140004</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6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156531</xdr:rowOff>
    </xdr:from>
    <xdr:ext cx="534377"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547111" y="164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xmlns=""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xmlns=""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41" name="投資及び出資金最大値テキスト">
          <a:extLst>
            <a:ext uri="{FF2B5EF4-FFF2-40B4-BE49-F238E27FC236}">
              <a16:creationId xmlns:a16="http://schemas.microsoft.com/office/drawing/2014/main" xmlns="" id="{00000000-0008-0000-0600-0000E5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4" name="投資及び出資金平均値テキスト">
          <a:extLst>
            <a:ext uri="{FF2B5EF4-FFF2-40B4-BE49-F238E27FC236}">
              <a16:creationId xmlns:a16="http://schemas.microsoft.com/office/drawing/2014/main" xmlns="" id="{00000000-0008-0000-0600-0000E8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xmlns=""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7034</xdr:rowOff>
    </xdr:from>
    <xdr:to>
      <xdr:col>116</xdr:col>
      <xdr:colOff>63500</xdr:colOff>
      <xdr:row>76</xdr:row>
      <xdr:rowOff>60348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1323300" y="13037234"/>
          <a:ext cx="8382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7341</xdr:rowOff>
    </xdr:from>
    <xdr:to>
      <xdr:col>111</xdr:col>
      <xdr:colOff>177800</xdr:colOff>
      <xdr:row>76</xdr:row>
      <xdr:rowOff>60348</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0434300" y="13037541"/>
          <a:ext cx="889000" cy="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7341</xdr:rowOff>
    </xdr:from>
    <xdr:to>
      <xdr:col>107</xdr:col>
      <xdr:colOff>50800</xdr:colOff>
      <xdr:row>76</xdr:row>
      <xdr:rowOff>55150</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3037541"/>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43464</xdr:rowOff>
    </xdr:from>
    <xdr:to>
      <xdr:col>102</xdr:col>
      <xdr:colOff>114300</xdr:colOff>
      <xdr:row>76</xdr:row>
      <xdr:rowOff>55150</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8656300" y="13073664"/>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127684</xdr:rowOff>
    </xdr:from>
    <xdr:to>
      <xdr:col>116</xdr:col>
      <xdr:colOff>114300</xdr:colOff>
      <xdr:row>76</xdr:row>
      <xdr:rowOff>57835</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2986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106111</xdr:rowOff>
    </xdr:from>
    <xdr:ext cx="599010"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296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9548</xdr:rowOff>
    </xdr:from>
    <xdr:to>
      <xdr:col>112</xdr:col>
      <xdr:colOff>38100</xdr:colOff>
      <xdr:row>76</xdr:row>
      <xdr:rowOff>111148</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30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102275</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1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127991</xdr:rowOff>
    </xdr:from>
    <xdr:to>
      <xdr:col>107</xdr:col>
      <xdr:colOff>101600</xdr:colOff>
      <xdr:row>76</xdr:row>
      <xdr:rowOff>58141</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49268</xdr:rowOff>
    </xdr:from>
    <xdr:ext cx="59901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34795" y="130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4350</xdr:rowOff>
    </xdr:from>
    <xdr:to>
      <xdr:col>102</xdr:col>
      <xdr:colOff>165100</xdr:colOff>
      <xdr:row>76</xdr:row>
      <xdr:rowOff>105950</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3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97077</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31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164114</xdr:rowOff>
    </xdr:from>
    <xdr:to>
      <xdr:col>98</xdr:col>
      <xdr:colOff>38100</xdr:colOff>
      <xdr:row>76</xdr:row>
      <xdr:rowOff>94264</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30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85391</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31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2,274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主な構成項目の一つである人件費については住民一人あたり</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千円となっている。人件費については職員数の適正化に努め、平成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年度までの間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％）の職員</a:t>
          </a:r>
          <a:r>
            <a:rPr kumimoji="1" lang="ja-JP" altLang="en-US" sz="1300">
              <a:latin typeface="ＭＳ Ｐゴシック" panose="020B0600070205080204" pitchFamily="50" charset="-128"/>
              <a:ea typeface="ＭＳ Ｐゴシック" panose="020B0600070205080204" pitchFamily="50" charset="-128"/>
            </a:rPr>
            <a:t>の削減（再任用・任期付職員を含む）を行っているところだが、その一方で人口が年々減少していることが影響を及ぼしている。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補助費等については住民一人あたり</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％増）となっている。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年度は特別定額給付金により急増したが、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年度に関しては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年度以前の水準となり、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年度もその水準を維持している。また、普通建設事業（うち更新整備）については住民一人あたり</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％減）となっており、前年を下回るものの</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元年度より高い水準となっている。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これはほうしゅ楽舎再建工事や村道杷木宝珠山線改良工事などによるものである。</a:t>
          </a:r>
          <a:r>
            <a:rPr kumimoji="1" lang="ja-JP" altLang="en-US" sz="1300">
              <a:latin typeface="ＭＳ Ｐゴシック" panose="020B0600070205080204" pitchFamily="50" charset="-128"/>
              <a:ea typeface="ＭＳ Ｐゴシック" panose="020B0600070205080204" pitchFamily="50" charset="-128"/>
            </a:rPr>
            <a:t>このため、公共施設等総合管理計画に基づき、事業の取捨選択を徹底していくことで、事業費の減少を目指す。</a:t>
          </a:r>
        </a:p>
        <a:p>
          <a:r>
            <a:rPr kumimoji="1" lang="ja-JP" altLang="en-US" sz="1300">
              <a:latin typeface="ＭＳ Ｐゴシック" panose="020B0600070205080204" pitchFamily="50" charset="-128"/>
              <a:ea typeface="ＭＳ Ｐゴシック" panose="020B0600070205080204" pitchFamily="50" charset="-128"/>
            </a:rPr>
            <a:t>　公債費については、償還期間が短い合併特例事業債及び過疎対策事業債の残高が全体残高</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a:t>
          </a:r>
          <a:r>
            <a:rPr kumimoji="1" lang="ja-JP" altLang="en-US" sz="1300">
              <a:latin typeface="ＭＳ Ｐゴシック" panose="020B0600070205080204" pitchFamily="50" charset="-128"/>
              <a:ea typeface="ＭＳ Ｐゴシック" panose="020B0600070205080204" pitchFamily="50" charset="-128"/>
            </a:rPr>
            <a:t>残高</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ja-JP" altLang="en-US" sz="1300">
              <a:latin typeface="ＭＳ Ｐゴシック" panose="020B0600070205080204" pitchFamily="50" charset="-128"/>
              <a:ea typeface="ＭＳ Ｐゴシック" panose="020B0600070205080204" pitchFamily="50" charset="-128"/>
            </a:rPr>
            <a:t>占め、単年度における償還額が高額になり実質公債費比率を高める要因となっている。元利償還額は年々減少傾向にあったが、年々減少傾向であったが、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年度起債の合併特例事業債及び平成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に転じている。類似団体内順位は依然として高い傾向にあるため、今後も新たな起債を抑制することにより、適正な水準を目指す</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
1,898
51.97
4,573,782
4,349,699
113,417
1,636,189
4,580,250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xmlns=""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xmlns=""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xmlns=""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xmlns=""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27743</xdr:rowOff>
    </xdr:from>
    <xdr:to>
      <xdr:col>24</xdr:col>
      <xdr:colOff>63500</xdr:colOff>
      <xdr:row>35</xdr:row>
      <xdr:rowOff>44602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3797300" y="6028493"/>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xmlns=""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27743</xdr:rowOff>
    </xdr:from>
    <xdr:to>
      <xdr:col>19</xdr:col>
      <xdr:colOff>177800</xdr:colOff>
      <xdr:row>35</xdr:row>
      <xdr:rowOff>68263</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908300" y="6028493"/>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57318</xdr:rowOff>
    </xdr:from>
    <xdr:to>
      <xdr:col>15</xdr:col>
      <xdr:colOff>50800</xdr:colOff>
      <xdr:row>35</xdr:row>
      <xdr:rowOff>68263</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2019300" y="6058068"/>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57318</xdr:rowOff>
    </xdr:from>
    <xdr:to>
      <xdr:col>10</xdr:col>
      <xdr:colOff>114300</xdr:colOff>
      <xdr:row>35</xdr:row>
      <xdr:rowOff>65348</xdr:rowOff>
    </xdr:to>
    <xdr:cxnSp macro="">
      <xdr:nvCxnSpPr>
        <xdr:cNvPr id="73" name="直線コネクタ 72">
          <a:extLst>
            <a:ext uri="{FF2B5EF4-FFF2-40B4-BE49-F238E27FC236}">
              <a16:creationId xmlns:a16="http://schemas.microsoft.com/office/drawing/2014/main" xmlns="" id="{00000000-0008-0000-0700-000049000000}"/>
            </a:ext>
          </a:extLst>
        </xdr:cNvPr>
        <xdr:cNvCxnSpPr/>
      </xdr:nvCxnSpPr>
      <xdr:spPr>
        <a:xfrm flipV="1">
          <a:off x="1130300" y="6058068"/>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xmlns=""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165252</xdr:rowOff>
    </xdr:from>
    <xdr:to>
      <xdr:col>24</xdr:col>
      <xdr:colOff>114300</xdr:colOff>
      <xdr:row>35</xdr:row>
      <xdr:rowOff>95402</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4584700" y="59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16679</xdr:rowOff>
    </xdr:from>
    <xdr:ext cx="534377" cy="259045"/>
    <xdr:sp macro="" textlink="">
      <xdr:nvSpPr>
        <xdr:cNvPr id="84" name="議会費該当値テキスト">
          <a:extLst>
            <a:ext uri="{FF2B5EF4-FFF2-40B4-BE49-F238E27FC236}">
              <a16:creationId xmlns:a16="http://schemas.microsoft.com/office/drawing/2014/main" xmlns="" id="{00000000-0008-0000-0700-000054000000}"/>
            </a:ext>
          </a:extLst>
        </xdr:cNvPr>
        <xdr:cNvSpPr txBox="1"/>
      </xdr:nvSpPr>
      <xdr:spPr>
        <a:xfrm>
          <a:off x="4686300" y="58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148393</xdr:rowOff>
    </xdr:from>
    <xdr:to>
      <xdr:col>20</xdr:col>
      <xdr:colOff>38100</xdr:colOff>
      <xdr:row>35</xdr:row>
      <xdr:rowOff>78543</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3746500" y="59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95070</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3530111" y="57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17463</xdr:rowOff>
    </xdr:from>
    <xdr:to>
      <xdr:col>15</xdr:col>
      <xdr:colOff>101600</xdr:colOff>
      <xdr:row>35</xdr:row>
      <xdr:rowOff>119063</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2857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135590</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2641111" y="57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6518</xdr:rowOff>
    </xdr:from>
    <xdr:to>
      <xdr:col>10</xdr:col>
      <xdr:colOff>165100</xdr:colOff>
      <xdr:row>35</xdr:row>
      <xdr:rowOff>108118</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968500" y="60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124645</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1752111" y="57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14548</xdr:rowOff>
    </xdr:from>
    <xdr:to>
      <xdr:col>6</xdr:col>
      <xdr:colOff>38100</xdr:colOff>
      <xdr:row>35</xdr:row>
      <xdr:rowOff>116148</xdr:rowOff>
    </xdr:to>
    <xdr:sp macro="" textlink="">
      <xdr:nvSpPr>
        <xdr:cNvPr id="91" name="楕円 90">
          <a:extLst>
            <a:ext uri="{FF2B5EF4-FFF2-40B4-BE49-F238E27FC236}">
              <a16:creationId xmlns:a16="http://schemas.microsoft.com/office/drawing/2014/main" xmlns="" id="{00000000-0008-0000-0700-00005B000000}"/>
            </a:ext>
          </a:extLst>
        </xdr:cNvPr>
        <xdr:cNvSpPr/>
      </xdr:nvSpPr>
      <xdr:spPr>
        <a:xfrm>
          <a:off x="1079500" y="60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132675</xdr:rowOff>
    </xdr:from>
    <xdr:ext cx="534377" cy="259045"/>
    <xdr:sp macro="" textlink="">
      <xdr:nvSpPr>
        <xdr:cNvPr id="92" name="テキスト ボックス 91">
          <a:extLst>
            <a:ext uri="{FF2B5EF4-FFF2-40B4-BE49-F238E27FC236}">
              <a16:creationId xmlns:a16="http://schemas.microsoft.com/office/drawing/2014/main" xmlns="" id="{00000000-0008-0000-0700-00005C000000}"/>
            </a:ext>
          </a:extLst>
        </xdr:cNvPr>
        <xdr:cNvSpPr txBox="1"/>
      </xdr:nvSpPr>
      <xdr:spPr>
        <a:xfrm>
          <a:off x="863111" y="57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xmlns=""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155159</xdr:rowOff>
    </xdr:from>
    <xdr:to>
      <xdr:col>24</xdr:col>
      <xdr:colOff>63500</xdr:colOff>
      <xdr:row>55</xdr:row>
      <xdr:rowOff>128889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9242009"/>
          <a:ext cx="838200" cy="3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105694</xdr:rowOff>
    </xdr:from>
    <xdr:ext cx="599010"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06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76255</xdr:rowOff>
    </xdr:from>
    <xdr:to>
      <xdr:col>19</xdr:col>
      <xdr:colOff>177800</xdr:colOff>
      <xdr:row>55</xdr:row>
      <xdr:rowOff>128889</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506005"/>
          <a:ext cx="889000" cy="5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26144</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497795" y="979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76255</xdr:rowOff>
    </xdr:from>
    <xdr:to>
      <xdr:col>15</xdr:col>
      <xdr:colOff>50800</xdr:colOff>
      <xdr:row>57</xdr:row>
      <xdr:rowOff>471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506005"/>
          <a:ext cx="889000" cy="2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08795" y="97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471</xdr:rowOff>
    </xdr:from>
    <xdr:to>
      <xdr:col>10</xdr:col>
      <xdr:colOff>114300</xdr:colOff>
      <xdr:row>57</xdr:row>
      <xdr:rowOff>99823</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773121"/>
          <a:ext cx="889000" cy="9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166082</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30795" y="993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104359</xdr:rowOff>
    </xdr:from>
    <xdr:to>
      <xdr:col>24</xdr:col>
      <xdr:colOff>114300</xdr:colOff>
      <xdr:row>54</xdr:row>
      <xdr:rowOff>34509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19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127236</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04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78089</xdr:rowOff>
    </xdr:from>
    <xdr:to>
      <xdr:col>20</xdr:col>
      <xdr:colOff>38100</xdr:colOff>
      <xdr:row>56</xdr:row>
      <xdr:rowOff>8239</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50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24766</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497795" y="928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25455</xdr:rowOff>
    </xdr:from>
    <xdr:to>
      <xdr:col>15</xdr:col>
      <xdr:colOff>101600</xdr:colOff>
      <xdr:row>55</xdr:row>
      <xdr:rowOff>127055</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4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143582</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08795" y="923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121121</xdr:rowOff>
    </xdr:from>
    <xdr:to>
      <xdr:col>10</xdr:col>
      <xdr:colOff>165100</xdr:colOff>
      <xdr:row>57</xdr:row>
      <xdr:rowOff>51271</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7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67798</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19795" y="949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49023</xdr:rowOff>
    </xdr:from>
    <xdr:to>
      <xdr:col>6</xdr:col>
      <xdr:colOff>38100</xdr:colOff>
      <xdr:row>57</xdr:row>
      <xdr:rowOff>150623</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8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167150</xdr:rowOff>
    </xdr:from>
    <xdr:ext cx="599010"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30795" y="959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xmlns=""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xmlns=""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xmlns=""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111262</xdr:rowOff>
    </xdr:from>
    <xdr:to>
      <xdr:col>24</xdr:col>
      <xdr:colOff>63500</xdr:colOff>
      <xdr:row>71</xdr:row>
      <xdr:rowOff>61944</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3797300" y="12112762"/>
          <a:ext cx="838200" cy="1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a:extLst>
            <a:ext uri="{FF2B5EF4-FFF2-40B4-BE49-F238E27FC236}">
              <a16:creationId xmlns:a16="http://schemas.microsoft.com/office/drawing/2014/main" xmlns="" id="{00000000-0008-0000-0700-0000B4000000}"/>
            </a:ext>
          </a:extLst>
        </xdr:cNvPr>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111262</xdr:rowOff>
    </xdr:from>
    <xdr:to>
      <xdr:col>19</xdr:col>
      <xdr:colOff>177800</xdr:colOff>
      <xdr:row>73</xdr:row>
      <xdr:rowOff>134570</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908300" y="12112762"/>
          <a:ext cx="889000" cy="5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3497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134570</xdr:rowOff>
    </xdr:from>
    <xdr:to>
      <xdr:col>15</xdr:col>
      <xdr:colOff>50800</xdr:colOff>
      <xdr:row>74</xdr:row>
      <xdr:rowOff>83364</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019300" y="12650420"/>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7793</xdr:rowOff>
    </xdr:from>
    <xdr:to>
      <xdr:col>10</xdr:col>
      <xdr:colOff>114300</xdr:colOff>
      <xdr:row>74</xdr:row>
      <xdr:rowOff>83364</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a:off x="1130300" y="12695093"/>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719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125868</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830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11144</xdr:rowOff>
    </xdr:from>
    <xdr:to>
      <xdr:col>24</xdr:col>
      <xdr:colOff>114300</xdr:colOff>
      <xdr:row>71</xdr:row>
      <xdr:rowOff>112744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4584700" y="121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135621</xdr:rowOff>
    </xdr:from>
    <xdr:ext cx="599010" cy="259045"/>
    <xdr:sp macro="" textlink="">
      <xdr:nvSpPr>
        <xdr:cNvPr id="199" name="民生費該当値テキスト">
          <a:extLst>
            <a:ext uri="{FF2B5EF4-FFF2-40B4-BE49-F238E27FC236}">
              <a16:creationId xmlns:a16="http://schemas.microsoft.com/office/drawing/2014/main" xmlns="" id="{00000000-0008-0000-0700-0000C7000000}"/>
            </a:ext>
          </a:extLst>
        </xdr:cNvPr>
        <xdr:cNvSpPr txBox="1"/>
      </xdr:nvSpPr>
      <xdr:spPr>
        <a:xfrm>
          <a:off x="4686300" y="1213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60462</xdr:rowOff>
    </xdr:from>
    <xdr:to>
      <xdr:col>20</xdr:col>
      <xdr:colOff>38100</xdr:colOff>
      <xdr:row>70</xdr:row>
      <xdr:rowOff>162062</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3746500" y="120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7139</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3497795" y="118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83770</xdr:rowOff>
    </xdr:from>
    <xdr:to>
      <xdr:col>15</xdr:col>
      <xdr:colOff>101600</xdr:colOff>
      <xdr:row>74</xdr:row>
      <xdr:rowOff>13920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2857500" y="125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30447</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2608795" y="1237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32564</xdr:rowOff>
    </xdr:from>
    <xdr:to>
      <xdr:col>10</xdr:col>
      <xdr:colOff>165100</xdr:colOff>
      <xdr:row>74</xdr:row>
      <xdr:rowOff>134164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968500" y="127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150691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1719795" y="1249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128443</xdr:rowOff>
    </xdr:from>
    <xdr:to>
      <xdr:col>6</xdr:col>
      <xdr:colOff>38100</xdr:colOff>
      <xdr:row>74</xdr:row>
      <xdr:rowOff>58593</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079500" y="126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75120</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830795" y="124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58716</xdr:rowOff>
    </xdr:from>
    <xdr:to>
      <xdr:col>24</xdr:col>
      <xdr:colOff>63500</xdr:colOff>
      <xdr:row>95</xdr:row>
      <xdr:rowOff>122848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346466"/>
          <a:ext cx="838200" cy="6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95135</xdr:rowOff>
    </xdr:from>
    <xdr:ext cx="599010"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382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58716</xdr:rowOff>
    </xdr:from>
    <xdr:to>
      <xdr:col>19</xdr:col>
      <xdr:colOff>177800</xdr:colOff>
      <xdr:row>95</xdr:row>
      <xdr:rowOff>92686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346466"/>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110720</xdr:rowOff>
    </xdr:from>
    <xdr:ext cx="599010"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497795" y="1639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92686</xdr:rowOff>
    </xdr:from>
    <xdr:to>
      <xdr:col>15</xdr:col>
      <xdr:colOff>50800</xdr:colOff>
      <xdr:row>96</xdr:row>
      <xdr:rowOff>625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380436"/>
          <a:ext cx="889000" cy="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36104</xdr:rowOff>
    </xdr:from>
    <xdr:ext cx="59901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08795" y="164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625</xdr:rowOff>
    </xdr:from>
    <xdr:to>
      <xdr:col>10</xdr:col>
      <xdr:colOff>114300</xdr:colOff>
      <xdr:row>96</xdr:row>
      <xdr:rowOff>61277</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459825"/>
          <a:ext cx="889000" cy="6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100931</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139785</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72048</xdr:rowOff>
    </xdr:from>
    <xdr:to>
      <xdr:col>24</xdr:col>
      <xdr:colOff>114300</xdr:colOff>
      <xdr:row>96</xdr:row>
      <xdr:rowOff>2198</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3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94925</xdr:rowOff>
    </xdr:from>
    <xdr:ext cx="599010"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21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7916</xdr:rowOff>
    </xdr:from>
    <xdr:to>
      <xdr:col>20</xdr:col>
      <xdr:colOff>38100</xdr:colOff>
      <xdr:row>95</xdr:row>
      <xdr:rowOff>109516</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2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126043</xdr:rowOff>
    </xdr:from>
    <xdr:ext cx="59901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497795" y="160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41886</xdr:rowOff>
    </xdr:from>
    <xdr:to>
      <xdr:col>15</xdr:col>
      <xdr:colOff>101600</xdr:colOff>
      <xdr:row>95</xdr:row>
      <xdr:rowOff>143486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3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160013</xdr:rowOff>
    </xdr:from>
    <xdr:ext cx="59901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08795" y="1610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121275</xdr:rowOff>
    </xdr:from>
    <xdr:to>
      <xdr:col>10</xdr:col>
      <xdr:colOff>165100</xdr:colOff>
      <xdr:row>96</xdr:row>
      <xdr:rowOff>51425</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40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67952</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19795" y="1618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10477</xdr:rowOff>
    </xdr:from>
    <xdr:to>
      <xdr:col>6</xdr:col>
      <xdr:colOff>38100</xdr:colOff>
      <xdr:row>96</xdr:row>
      <xdr:rowOff>112077</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128604</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2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64608</xdr:rowOff>
    </xdr:from>
    <xdr:to>
      <xdr:col>55</xdr:col>
      <xdr:colOff>0</xdr:colOff>
      <xdr:row>58</xdr:row>
      <xdr:rowOff>94209</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10008708"/>
          <a:ext cx="838200" cy="2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40338</xdr:rowOff>
    </xdr:from>
    <xdr:to>
      <xdr:col>50</xdr:col>
      <xdr:colOff>114300</xdr:colOff>
      <xdr:row>58</xdr:row>
      <xdr:rowOff>94209</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984438"/>
          <a:ext cx="889000" cy="5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40338</xdr:rowOff>
    </xdr:from>
    <xdr:to>
      <xdr:col>45</xdr:col>
      <xdr:colOff>177800</xdr:colOff>
      <xdr:row>58</xdr:row>
      <xdr:rowOff>105688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984438"/>
          <a:ext cx="889000" cy="6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87284</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50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105688</xdr:rowOff>
    </xdr:from>
    <xdr:to>
      <xdr:col>41</xdr:col>
      <xdr:colOff>50800</xdr:colOff>
      <xdr:row>58</xdr:row>
      <xdr:rowOff>113960</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10049788"/>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13808</xdr:rowOff>
    </xdr:from>
    <xdr:to>
      <xdr:col>55</xdr:col>
      <xdr:colOff>50800</xdr:colOff>
      <xdr:row>58</xdr:row>
      <xdr:rowOff>115408</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9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163685</xdr:rowOff>
    </xdr:from>
    <xdr:ext cx="599010"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3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43409</xdr:rowOff>
    </xdr:from>
    <xdr:to>
      <xdr:col>50</xdr:col>
      <xdr:colOff>165100</xdr:colOff>
      <xdr:row>58</xdr:row>
      <xdr:rowOff>145009</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9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136136</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72111" y="100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160988</xdr:rowOff>
    </xdr:from>
    <xdr:to>
      <xdr:col>46</xdr:col>
      <xdr:colOff>38100</xdr:colOff>
      <xdr:row>58</xdr:row>
      <xdr:rowOff>91138</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9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107665</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50795" y="970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54888</xdr:rowOff>
    </xdr:from>
    <xdr:to>
      <xdr:col>41</xdr:col>
      <xdr:colOff>101600</xdr:colOff>
      <xdr:row>58</xdr:row>
      <xdr:rowOff>156488</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147615</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1009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63160</xdr:rowOff>
    </xdr:from>
    <xdr:to>
      <xdr:col>36</xdr:col>
      <xdr:colOff>165100</xdr:colOff>
      <xdr:row>58</xdr:row>
      <xdr:rowOff>164760</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155887</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100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21563</xdr:rowOff>
    </xdr:from>
    <xdr:to>
      <xdr:col>55</xdr:col>
      <xdr:colOff>0</xdr:colOff>
      <xdr:row>77</xdr:row>
      <xdr:rowOff>84169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3223213"/>
          <a:ext cx="838200" cy="6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21563</xdr:rowOff>
    </xdr:from>
    <xdr:to>
      <xdr:col>50</xdr:col>
      <xdr:colOff>114300</xdr:colOff>
      <xdr:row>77</xdr:row>
      <xdr:rowOff>153995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3223213"/>
          <a:ext cx="889000" cy="1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123965</xdr:rowOff>
    </xdr:from>
    <xdr:to>
      <xdr:col>45</xdr:col>
      <xdr:colOff>177800</xdr:colOff>
      <xdr:row>77</xdr:row>
      <xdr:rowOff>153995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7861300" y="13325615"/>
          <a:ext cx="889000" cy="3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123965</xdr:rowOff>
    </xdr:from>
    <xdr:to>
      <xdr:col>41</xdr:col>
      <xdr:colOff>50800</xdr:colOff>
      <xdr:row>77</xdr:row>
      <xdr:rowOff>160930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6972300" y="13325615"/>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33369</xdr:rowOff>
    </xdr:from>
    <xdr:to>
      <xdr:col>55</xdr:col>
      <xdr:colOff>50800</xdr:colOff>
      <xdr:row>77</xdr:row>
      <xdr:rowOff>134969</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2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11796</xdr:rowOff>
    </xdr:from>
    <xdr:ext cx="534377"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2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142213</xdr:rowOff>
    </xdr:from>
    <xdr:to>
      <xdr:col>50</xdr:col>
      <xdr:colOff>165100</xdr:colOff>
      <xdr:row>77</xdr:row>
      <xdr:rowOff>72363</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1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88890</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372111" y="129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103195</xdr:rowOff>
    </xdr:from>
    <xdr:to>
      <xdr:col>46</xdr:col>
      <xdr:colOff>38100</xdr:colOff>
      <xdr:row>78</xdr:row>
      <xdr:rowOff>33345</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3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24472</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483111" y="133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73165</xdr:rowOff>
    </xdr:from>
    <xdr:to>
      <xdr:col>41</xdr:col>
      <xdr:colOff>101600</xdr:colOff>
      <xdr:row>78</xdr:row>
      <xdr:rowOff>3315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2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19842</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594111" y="130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110130</xdr:rowOff>
    </xdr:from>
    <xdr:to>
      <xdr:col>36</xdr:col>
      <xdr:colOff>165100</xdr:colOff>
      <xdr:row>78</xdr:row>
      <xdr:rowOff>40280</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3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56807</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05111" y="130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150963</xdr:rowOff>
    </xdr:from>
    <xdr:to>
      <xdr:col>55</xdr:col>
      <xdr:colOff>0</xdr:colOff>
      <xdr:row>98</xdr:row>
      <xdr:rowOff>7336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781613"/>
          <a:ext cx="8382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125374</xdr:rowOff>
    </xdr:from>
    <xdr:to>
      <xdr:col>50</xdr:col>
      <xdr:colOff>114300</xdr:colOff>
      <xdr:row>98</xdr:row>
      <xdr:rowOff>7336</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8750300" y="16584574"/>
          <a:ext cx="889000" cy="2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125374</xdr:rowOff>
    </xdr:from>
    <xdr:to>
      <xdr:col>45</xdr:col>
      <xdr:colOff>177800</xdr:colOff>
      <xdr:row>96</xdr:row>
      <xdr:rowOff>130440</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6584574"/>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130440</xdr:rowOff>
    </xdr:from>
    <xdr:to>
      <xdr:col>41</xdr:col>
      <xdr:colOff>50800</xdr:colOff>
      <xdr:row>97</xdr:row>
      <xdr:rowOff>33398</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6972300" y="16589640"/>
          <a:ext cx="889000" cy="7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100163</xdr:rowOff>
    </xdr:from>
    <xdr:to>
      <xdr:col>55</xdr:col>
      <xdr:colOff>50800</xdr:colOff>
      <xdr:row>98</xdr:row>
      <xdr:rowOff>30313</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7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123040</xdr:rowOff>
    </xdr:from>
    <xdr:ext cx="599010"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58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127986</xdr:rowOff>
    </xdr:from>
    <xdr:to>
      <xdr:col>50</xdr:col>
      <xdr:colOff>165100</xdr:colOff>
      <xdr:row>98</xdr:row>
      <xdr:rowOff>58136</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7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74663</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39795" y="165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74574</xdr:rowOff>
    </xdr:from>
    <xdr:to>
      <xdr:col>46</xdr:col>
      <xdr:colOff>38100</xdr:colOff>
      <xdr:row>97</xdr:row>
      <xdr:rowOff>4724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21251</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50795" y="1630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79640</xdr:rowOff>
    </xdr:from>
    <xdr:to>
      <xdr:col>41</xdr:col>
      <xdr:colOff>101600</xdr:colOff>
      <xdr:row>97</xdr:row>
      <xdr:rowOff>9790</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5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26317</xdr:rowOff>
    </xdr:from>
    <xdr:ext cx="59901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61795" y="1631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154048</xdr:rowOff>
    </xdr:from>
    <xdr:to>
      <xdr:col>36</xdr:col>
      <xdr:colOff>165100</xdr:colOff>
      <xdr:row>97</xdr:row>
      <xdr:rowOff>84198</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6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100725</xdr:rowOff>
    </xdr:from>
    <xdr:ext cx="59901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672795" y="1638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139056</xdr:rowOff>
    </xdr:from>
    <xdr:to>
      <xdr:col>85</xdr:col>
      <xdr:colOff>127000</xdr:colOff>
      <xdr:row>37</xdr:row>
      <xdr:rowOff>143182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5481300" y="6482706"/>
          <a:ext cx="8382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122303</xdr:rowOff>
    </xdr:from>
    <xdr:to>
      <xdr:col>81</xdr:col>
      <xdr:colOff>50800</xdr:colOff>
      <xdr:row>37</xdr:row>
      <xdr:rowOff>143182</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4592300" y="6465953"/>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5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122303</xdr:rowOff>
    </xdr:from>
    <xdr:to>
      <xdr:col>76</xdr:col>
      <xdr:colOff>114300</xdr:colOff>
      <xdr:row>37</xdr:row>
      <xdr:rowOff>129752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3703300" y="6465953"/>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129752</xdr:rowOff>
    </xdr:from>
    <xdr:to>
      <xdr:col>71</xdr:col>
      <xdr:colOff>177800</xdr:colOff>
      <xdr:row>37</xdr:row>
      <xdr:rowOff>140793</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473402"/>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88256</xdr:rowOff>
    </xdr:from>
    <xdr:to>
      <xdr:col>85</xdr:col>
      <xdr:colOff>177800</xdr:colOff>
      <xdr:row>38</xdr:row>
      <xdr:rowOff>18407</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431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111133</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92382</xdr:rowOff>
    </xdr:from>
    <xdr:to>
      <xdr:col>81</xdr:col>
      <xdr:colOff>101600</xdr:colOff>
      <xdr:row>38</xdr:row>
      <xdr:rowOff>22532</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4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39059</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2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71503</xdr:rowOff>
    </xdr:from>
    <xdr:to>
      <xdr:col>76</xdr:col>
      <xdr:colOff>165100</xdr:colOff>
      <xdr:row>38</xdr:row>
      <xdr:rowOff>1653</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4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18180</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1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78952</xdr:rowOff>
    </xdr:from>
    <xdr:to>
      <xdr:col>72</xdr:col>
      <xdr:colOff>38100</xdr:colOff>
      <xdr:row>38</xdr:row>
      <xdr:rowOff>9102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4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5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89993</xdr:rowOff>
    </xdr:from>
    <xdr:to>
      <xdr:col>67</xdr:col>
      <xdr:colOff>101600</xdr:colOff>
      <xdr:row>38</xdr:row>
      <xdr:rowOff>20143</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4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36670</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2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15909</xdr:rowOff>
    </xdr:from>
    <xdr:to>
      <xdr:col>85</xdr:col>
      <xdr:colOff>127000</xdr:colOff>
      <xdr:row>57</xdr:row>
      <xdr:rowOff>79815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788559"/>
          <a:ext cx="8382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57884</xdr:rowOff>
    </xdr:from>
    <xdr:to>
      <xdr:col>81</xdr:col>
      <xdr:colOff>50800</xdr:colOff>
      <xdr:row>57</xdr:row>
      <xdr:rowOff>79815</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9830534"/>
          <a:ext cx="8890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36254</xdr:rowOff>
    </xdr:from>
    <xdr:to>
      <xdr:col>76</xdr:col>
      <xdr:colOff>114300</xdr:colOff>
      <xdr:row>57</xdr:row>
      <xdr:rowOff>57884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808904"/>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27287</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292795" y="9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36254</xdr:rowOff>
    </xdr:from>
    <xdr:to>
      <xdr:col>71</xdr:col>
      <xdr:colOff>177800</xdr:colOff>
      <xdr:row>57</xdr:row>
      <xdr:rowOff>131497</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808904"/>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33367</xdr:rowOff>
    </xdr:from>
    <xdr:ext cx="59901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03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35760</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14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136559</xdr:rowOff>
    </xdr:from>
    <xdr:to>
      <xdr:col>85</xdr:col>
      <xdr:colOff>177800</xdr:colOff>
      <xdr:row>57</xdr:row>
      <xdr:rowOff>66709</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7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114986</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71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29015</xdr:rowOff>
    </xdr:from>
    <xdr:to>
      <xdr:col>81</xdr:col>
      <xdr:colOff>101600</xdr:colOff>
      <xdr:row>57</xdr:row>
      <xdr:rowOff>130615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8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121742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8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7084</xdr:rowOff>
    </xdr:from>
    <xdr:to>
      <xdr:col>76</xdr:col>
      <xdr:colOff>165100</xdr:colOff>
      <xdr:row>57</xdr:row>
      <xdr:rowOff>108684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7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99811</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8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156904</xdr:rowOff>
    </xdr:from>
    <xdr:to>
      <xdr:col>72</xdr:col>
      <xdr:colOff>38100</xdr:colOff>
      <xdr:row>57</xdr:row>
      <xdr:rowOff>87054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7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78181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8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80697</xdr:rowOff>
    </xdr:from>
    <xdr:to>
      <xdr:col>67</xdr:col>
      <xdr:colOff>101600</xdr:colOff>
      <xdr:row>58</xdr:row>
      <xdr:rowOff>10847</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85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1974</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9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111481</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970231"/>
          <a:ext cx="1269" cy="67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58158</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274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111481</xdr:rowOff>
    </xdr:from>
    <xdr:to>
      <xdr:col>86</xdr:col>
      <xdr:colOff>25400</xdr:colOff>
      <xdr:row>75</xdr:row>
      <xdr:rowOff>111481</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149642</xdr:rowOff>
    </xdr:from>
    <xdr:to>
      <xdr:col>85</xdr:col>
      <xdr:colOff>127000</xdr:colOff>
      <xdr:row>78</xdr:row>
      <xdr:rowOff>38084</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5481300" y="13008392"/>
          <a:ext cx="838200" cy="4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144375</xdr:rowOff>
    </xdr:from>
    <xdr:ext cx="534377"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517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165948</xdr:rowOff>
    </xdr:from>
    <xdr:to>
      <xdr:col>85</xdr:col>
      <xdr:colOff>177800</xdr:colOff>
      <xdr:row>79</xdr:row>
      <xdr:rowOff>96098</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168642</xdr:rowOff>
    </xdr:from>
    <xdr:to>
      <xdr:col>81</xdr:col>
      <xdr:colOff>50800</xdr:colOff>
      <xdr:row>75</xdr:row>
      <xdr:rowOff>149642</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2513042"/>
          <a:ext cx="889000" cy="4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166472</xdr:rowOff>
    </xdr:from>
    <xdr:to>
      <xdr:col>81</xdr:col>
      <xdr:colOff>101600</xdr:colOff>
      <xdr:row>79</xdr:row>
      <xdr:rowOff>96622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87749</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14111" y="136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98361</xdr:rowOff>
    </xdr:from>
    <xdr:to>
      <xdr:col>76</xdr:col>
      <xdr:colOff>114300</xdr:colOff>
      <xdr:row>72</xdr:row>
      <xdr:rowOff>168642</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2271311"/>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167784</xdr:rowOff>
    </xdr:from>
    <xdr:to>
      <xdr:col>76</xdr:col>
      <xdr:colOff>165100</xdr:colOff>
      <xdr:row>79</xdr:row>
      <xdr:rowOff>97934</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89061</xdr:rowOff>
    </xdr:from>
    <xdr:ext cx="534377"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25111" y="1363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13764</xdr:rowOff>
    </xdr:from>
    <xdr:to>
      <xdr:col>71</xdr:col>
      <xdr:colOff>177800</xdr:colOff>
      <xdr:row>71</xdr:row>
      <xdr:rowOff>98361</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2186714"/>
          <a:ext cx="889000" cy="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25133</xdr:rowOff>
    </xdr:from>
    <xdr:to>
      <xdr:col>72</xdr:col>
      <xdr:colOff>38100</xdr:colOff>
      <xdr:row>79</xdr:row>
      <xdr:rowOff>126733</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117860</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36111" y="136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27922</xdr:rowOff>
    </xdr:from>
    <xdr:to>
      <xdr:col>67</xdr:col>
      <xdr:colOff>101600</xdr:colOff>
      <xdr:row>79</xdr:row>
      <xdr:rowOff>129522</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120649</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47111" y="13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158734</xdr:rowOff>
    </xdr:from>
    <xdr:to>
      <xdr:col>85</xdr:col>
      <xdr:colOff>177800</xdr:colOff>
      <xdr:row>78</xdr:row>
      <xdr:rowOff>88884</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3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10161</xdr:rowOff>
    </xdr:from>
    <xdr:ext cx="599010"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21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98843</xdr:rowOff>
    </xdr:from>
    <xdr:to>
      <xdr:col>81</xdr:col>
      <xdr:colOff>101600</xdr:colOff>
      <xdr:row>76</xdr:row>
      <xdr:rowOff>28994</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2957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45520</xdr:rowOff>
    </xdr:from>
    <xdr:ext cx="59901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181795" y="1273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117842</xdr:rowOff>
    </xdr:from>
    <xdr:to>
      <xdr:col>76</xdr:col>
      <xdr:colOff>165100</xdr:colOff>
      <xdr:row>73</xdr:row>
      <xdr:rowOff>47992</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24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64519</xdr:rowOff>
    </xdr:from>
    <xdr:ext cx="59901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292795" y="122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47561</xdr:rowOff>
    </xdr:from>
    <xdr:to>
      <xdr:col>72</xdr:col>
      <xdr:colOff>38100</xdr:colOff>
      <xdr:row>71</xdr:row>
      <xdr:rowOff>149161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22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165688</xdr:rowOff>
    </xdr:from>
    <xdr:ext cx="59901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03795" y="1199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134414</xdr:rowOff>
    </xdr:from>
    <xdr:to>
      <xdr:col>67</xdr:col>
      <xdr:colOff>101600</xdr:colOff>
      <xdr:row>71</xdr:row>
      <xdr:rowOff>64564</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2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81091</xdr:rowOff>
    </xdr:from>
    <xdr:ext cx="59901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14795" y="1191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6" name="公債費最小値テキスト">
          <a:extLst>
            <a:ext uri="{FF2B5EF4-FFF2-40B4-BE49-F238E27FC236}">
              <a16:creationId xmlns:a16="http://schemas.microsoft.com/office/drawing/2014/main" xmlns="" id="{00000000-0008-0000-0700-0000AE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8" name="公債費最大値テキスト">
          <a:extLst>
            <a:ext uri="{FF2B5EF4-FFF2-40B4-BE49-F238E27FC236}">
              <a16:creationId xmlns:a16="http://schemas.microsoft.com/office/drawing/2014/main" xmlns="" id="{00000000-0008-0000-0700-0000B0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96492</xdr:rowOff>
    </xdr:from>
    <xdr:to>
      <xdr:col>85</xdr:col>
      <xdr:colOff>127000</xdr:colOff>
      <xdr:row>96</xdr:row>
      <xdr:rowOff>158392</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5481300" y="16555692"/>
          <a:ext cx="8382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91" name="公債費平均値テキスト">
          <a:extLst>
            <a:ext uri="{FF2B5EF4-FFF2-40B4-BE49-F238E27FC236}">
              <a16:creationId xmlns:a16="http://schemas.microsoft.com/office/drawing/2014/main" xmlns="" id="{00000000-0008-0000-0700-0000B3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158392</xdr:rowOff>
    </xdr:from>
    <xdr:to>
      <xdr:col>81</xdr:col>
      <xdr:colOff>50800</xdr:colOff>
      <xdr:row>97</xdr:row>
      <xdr:rowOff>5155</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4592300" y="16617592"/>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5155</xdr:rowOff>
    </xdr:from>
    <xdr:to>
      <xdr:col>76</xdr:col>
      <xdr:colOff>114300</xdr:colOff>
      <xdr:row>97</xdr:row>
      <xdr:rowOff>29914</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3703300" y="16635805"/>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29914</xdr:rowOff>
    </xdr:from>
    <xdr:to>
      <xdr:col>71</xdr:col>
      <xdr:colOff>177800</xdr:colOff>
      <xdr:row>97</xdr:row>
      <xdr:rowOff>74126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2814300" y="16660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14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45692</xdr:rowOff>
    </xdr:from>
    <xdr:to>
      <xdr:col>85</xdr:col>
      <xdr:colOff>177800</xdr:colOff>
      <xdr:row>96</xdr:row>
      <xdr:rowOff>147292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6268700" y="165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68569</xdr:rowOff>
    </xdr:from>
    <xdr:ext cx="599010" cy="259045"/>
    <xdr:sp macro="" textlink="">
      <xdr:nvSpPr>
        <xdr:cNvPr id="710" name="公債費該当値テキスト">
          <a:extLst>
            <a:ext uri="{FF2B5EF4-FFF2-40B4-BE49-F238E27FC236}">
              <a16:creationId xmlns:a16="http://schemas.microsoft.com/office/drawing/2014/main" xmlns="" id="{00000000-0008-0000-0700-0000C6020000}"/>
            </a:ext>
          </a:extLst>
        </xdr:cNvPr>
        <xdr:cNvSpPr txBox="1"/>
      </xdr:nvSpPr>
      <xdr:spPr>
        <a:xfrm>
          <a:off x="16370300" y="1635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107592</xdr:rowOff>
    </xdr:from>
    <xdr:to>
      <xdr:col>81</xdr:col>
      <xdr:colOff>101600</xdr:colOff>
      <xdr:row>97</xdr:row>
      <xdr:rowOff>37742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5430500" y="165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54269</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181795" y="163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125805</xdr:rowOff>
    </xdr:from>
    <xdr:to>
      <xdr:col>76</xdr:col>
      <xdr:colOff>165100</xdr:colOff>
      <xdr:row>97</xdr:row>
      <xdr:rowOff>55955</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45415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72482</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292795" y="1636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150564</xdr:rowOff>
    </xdr:from>
    <xdr:to>
      <xdr:col>72</xdr:col>
      <xdr:colOff>38100</xdr:colOff>
      <xdr:row>97</xdr:row>
      <xdr:rowOff>80714</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3652500" y="1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97241</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03795" y="163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23326</xdr:rowOff>
    </xdr:from>
    <xdr:to>
      <xdr:col>67</xdr:col>
      <xdr:colOff>101600</xdr:colOff>
      <xdr:row>97</xdr:row>
      <xdr:rowOff>124926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2763500" y="166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116053</xdr:rowOff>
    </xdr:from>
    <xdr:ext cx="59901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14795" y="1674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2,274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災害対策基金への積立金の増（</a:t>
          </a:r>
          <a:r>
            <a:rPr kumimoji="1" lang="en-US" altLang="ja-JP" sz="1300">
              <a:latin typeface="ＭＳ Ｐゴシック" panose="020B0600070205080204" pitchFamily="50" charset="-128"/>
              <a:ea typeface="ＭＳ Ｐゴシック" panose="020B0600070205080204" pitchFamily="50" charset="-128"/>
            </a:rPr>
            <a:t>60,000</a:t>
          </a:r>
          <a:r>
            <a:rPr kumimoji="1" lang="ja-JP" altLang="en-US" sz="1300">
              <a:latin typeface="ＭＳ Ｐゴシック" panose="020B0600070205080204" pitchFamily="50" charset="-128"/>
              <a:ea typeface="ＭＳ Ｐゴシック" panose="020B0600070205080204" pitchFamily="50" charset="-128"/>
            </a:rPr>
            <a:t>千円）施設改修基金への積立金の増（</a:t>
          </a:r>
          <a:r>
            <a:rPr kumimoji="1" lang="en-US" altLang="ja-JP" sz="1300">
              <a:latin typeface="ＭＳ Ｐゴシック" panose="020B0600070205080204" pitchFamily="50" charset="-128"/>
              <a:ea typeface="ＭＳ Ｐゴシック" panose="020B0600070205080204" pitchFamily="50" charset="-128"/>
            </a:rPr>
            <a:t>200,000</a:t>
          </a:r>
          <a:r>
            <a:rPr kumimoji="1" lang="ja-JP" altLang="en-US" sz="1300">
              <a:latin typeface="ＭＳ Ｐゴシック" panose="020B0600070205080204" pitchFamily="50" charset="-128"/>
              <a:ea typeface="ＭＳ Ｐゴシック" panose="020B0600070205080204" pitchFamily="50" charset="-128"/>
            </a:rPr>
            <a:t>千円）ほうしゅ楽舎再建築整備事業の増（</a:t>
          </a:r>
          <a:r>
            <a:rPr kumimoji="1" lang="en-US" altLang="ja-JP" sz="1300">
              <a:latin typeface="ＭＳ Ｐゴシック" panose="020B0600070205080204" pitchFamily="50" charset="-128"/>
              <a:ea typeface="ＭＳ Ｐゴシック" panose="020B0600070205080204" pitchFamily="50" charset="-128"/>
            </a:rPr>
            <a:t>288,090</a:t>
          </a:r>
          <a:r>
            <a:rPr kumimoji="1" lang="ja-JP" altLang="en-US" sz="1300">
              <a:latin typeface="ＭＳ Ｐゴシック" panose="020B0600070205080204" pitchFamily="50" charset="-128"/>
              <a:ea typeface="ＭＳ Ｐゴシック" panose="020B0600070205080204" pitchFamily="50" charset="-128"/>
            </a:rPr>
            <a:t>千円）緊急経済対策地方創生臨時交付金事業の増（</a:t>
          </a:r>
          <a:r>
            <a:rPr kumimoji="1" lang="en-US" altLang="ja-JP" sz="1300">
              <a:latin typeface="ＭＳ Ｐゴシック" panose="020B0600070205080204" pitchFamily="50" charset="-128"/>
              <a:ea typeface="ＭＳ Ｐゴシック" panose="020B0600070205080204" pitchFamily="50" charset="-128"/>
            </a:rPr>
            <a:t>22,659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千円）の増加に</a:t>
          </a:r>
          <a:r>
            <a:rPr kumimoji="1" lang="ja-JP" altLang="en-US" sz="1300">
              <a:latin typeface="ＭＳ Ｐゴシック" panose="020B0600070205080204" pitchFamily="50" charset="-128"/>
              <a:ea typeface="ＭＳ Ｐゴシック" panose="020B0600070205080204" pitchFamily="50" charset="-128"/>
            </a:rPr>
            <a:t>よるものである。</a:t>
          </a:r>
        </a:p>
        <a:p>
          <a:r>
            <a:rPr kumimoji="1" lang="ja-JP" altLang="en-US" sz="1300">
              <a:latin typeface="ＭＳ Ｐゴシック" panose="020B0600070205080204" pitchFamily="50" charset="-128"/>
              <a:ea typeface="ＭＳ Ｐゴシック" panose="020B0600070205080204" pitchFamily="50" charset="-128"/>
            </a:rPr>
            <a:t>　民生費については、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扶助費において子育て世帯生活支援特別給付金（その他世帯）の減（▲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26,650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千円）、その他東峰村義援金基金への積立金の減（▲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73,416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千円）特別養護老人ホーム　空調設備更新工事（▲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27,500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千円）の減により減少に転じたが、価格高騰支援特別給付金の増（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千円）、高齢化の進行による高齢者福祉費の増、障害者福祉費の受給者増などがみられる。今後、民生費については増加の傾向にあると見込まれるため、財源の確保についての検討が求められる。</a:t>
          </a:r>
        </a:p>
        <a:p>
          <a:r>
            <a:rPr kumimoji="1" lang="ja-JP" altLang="en-US" sz="1300">
              <a:latin typeface="ＭＳ Ｐゴシック" panose="020B0600070205080204" pitchFamily="50" charset="-128"/>
              <a:ea typeface="ＭＳ Ｐゴシック" panose="020B0600070205080204" pitchFamily="50" charset="-128"/>
            </a:rPr>
            <a:t>　災害復旧費については、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％減により、歳出総額の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九州北部豪雨以降、度重なる災害による公共土木施設、農地・農業用施設、林道施設等の災害復旧事業費に係るものであるが、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をピークに減少傾向に転じている。</a:t>
          </a:r>
        </a:p>
        <a:p>
          <a:r>
            <a:rPr kumimoji="1" lang="ja-JP" altLang="en-US" sz="1300">
              <a:latin typeface="ＭＳ Ｐゴシック" panose="020B0600070205080204" pitchFamily="50" charset="-128"/>
              <a:ea typeface="ＭＳ Ｐゴシック" panose="020B0600070205080204" pitchFamily="50" charset="-128"/>
            </a:rPr>
            <a:t>　公債費については、償還期間が短い合併特例事業債及び過疎対策事業債の残高</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％、災害復旧事業債の残高が全体残高の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％を占め、単年度</a:t>
          </a:r>
          <a:r>
            <a:rPr kumimoji="1" lang="ja-JP" altLang="en-US" sz="1300">
              <a:latin typeface="ＭＳ Ｐゴシック" panose="020B0600070205080204" pitchFamily="50" charset="-128"/>
              <a:ea typeface="ＭＳ Ｐゴシック" panose="020B0600070205080204" pitchFamily="50" charset="-128"/>
            </a:rPr>
            <a:t>における償還額が高額になり実質公債費比率を高める要因となっている。元利償還額は年々減少傾向にあったが、年々減少傾向であったが、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年度起債の合併特例事業債及び平成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九州北部豪雨以降度重なる災害に係る災害復旧事業債等の元利償還開始に伴い増加に転じている。類似団体内順位は依然として高い傾向にあるため、今後も新たな起債を抑制することにより、適正な水準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年から続く</a:t>
          </a:r>
          <a:r>
            <a:rPr kumimoji="1" lang="en-US" altLang="ja-JP" sz="1400">
              <a:latin typeface="ＭＳ ゴシック" pitchFamily="49" charset="-128"/>
              <a:ea typeface="ＭＳ ゴシック" pitchFamily="49" charset="-128"/>
            </a:rPr>
            <a:t>457</a:t>
          </a:r>
          <a:r>
            <a:rPr kumimoji="1" lang="ja-JP" altLang="en-US" sz="1400">
              <a:latin typeface="ＭＳ ゴシック" pitchFamily="49" charset="-128"/>
              <a:ea typeface="ＭＳ ゴシック" pitchFamily="49" charset="-128"/>
            </a:rPr>
            <a:t>災害復旧等の臨時財政需要があったため、実質単年度収支は昨年度比▲</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ポイントの赤字決算となっているが、財政調整基金の取崩しにより、実質収支は黒字決算となっている。</a:t>
          </a:r>
        </a:p>
        <a:p>
          <a:r>
            <a:rPr kumimoji="1" lang="ja-JP" altLang="en-US" sz="1400">
              <a:latin typeface="ＭＳ ゴシック" pitchFamily="49" charset="-128"/>
              <a:ea typeface="ＭＳ ゴシック" pitchFamily="49" charset="-128"/>
            </a:rPr>
            <a:t>　今後、人口減少等による普通交付税交付額の減少が見込まれると思われ、その状況に備えた財政運営が求められる。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実質連結赤字比率については、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簡易水道事業を除いて、毎年度黒字決算となっているが、これは一般会計からの繰出金の増加によるものである。</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簡易水道事業に係る赤字額については、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九州北部豪雨災害復旧関連経費（補助対象外）の増により発生したものである。</a:t>
          </a:r>
        </a:p>
        <a:p>
          <a:r>
            <a:rPr kumimoji="1" lang="ja-JP" altLang="en-US" sz="1400">
              <a:latin typeface="ＭＳ ゴシック" pitchFamily="49" charset="-128"/>
              <a:ea typeface="ＭＳ ゴシック" pitchFamily="49" charset="-128"/>
            </a:rPr>
            <a:t>　今後の状況次第では繰出金がさらに増加することも予想され、必要に応じた受益者負担の在り方を検討することが求められる。</a:t>
          </a:r>
        </a:p>
        <a:p>
          <a:r>
            <a:rPr kumimoji="1" lang="ja-JP" altLang="en-US" sz="1400">
              <a:latin typeface="ＭＳ ゴシック" pitchFamily="49" charset="-128"/>
              <a:ea typeface="ＭＳ ゴシック" pitchFamily="49" charset="-128"/>
            </a:rPr>
            <a:t>　また、一般会計においても実質収支比率と同様に今後は普通交付税を含めた一般財源の確保は厳しくなると見込まれるため、今後の状況を注視していく必要がある。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82</v>
      </c>
      <c r="C2" s="176"/>
      <c r="D2" s="177"/>
    </row>
    <row r="3" spans="1:119" ht="18.75" customHeight="1" thickBot="1" x14ac:dyDescent="0.2">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4573782</v>
      </c>
      <c r="BO4" s="384"/>
      <c r="BP4" s="384"/>
      <c r="BQ4" s="384"/>
      <c r="BR4" s="384"/>
      <c r="BS4" s="384"/>
      <c r="BT4" s="384"/>
      <c r="BU4" s="385"/>
      <c r="BV4" s="383">
        <v>4580297</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6.9</v>
      </c>
      <c r="CU4" s="390"/>
      <c r="CV4" s="390"/>
      <c r="CW4" s="390"/>
      <c r="CX4" s="390"/>
      <c r="CY4" s="390"/>
      <c r="CZ4" s="390"/>
      <c r="DA4" s="391"/>
      <c r="DB4" s="389">
        <v>7.2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4349699</v>
      </c>
      <c r="BO5" s="421"/>
      <c r="BP5" s="421"/>
      <c r="BQ5" s="421"/>
      <c r="BR5" s="421"/>
      <c r="BS5" s="421"/>
      <c r="BT5" s="421"/>
      <c r="BU5" s="422"/>
      <c r="BV5" s="420">
        <v>4348375</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78.900000000000006</v>
      </c>
      <c r="CU5" s="418"/>
      <c r="CV5" s="418"/>
      <c r="CW5" s="418"/>
      <c r="CX5" s="418"/>
      <c r="CY5" s="418"/>
      <c r="CZ5" s="418"/>
      <c r="DA5" s="419"/>
      <c r="DB5" s="417">
        <v>77.599999999999994</v>
      </c>
      <c r="DC5" s="418"/>
      <c r="DD5" s="418"/>
      <c r="DE5" s="418"/>
      <c r="DF5" s="418"/>
      <c r="DG5" s="418"/>
      <c r="DH5" s="418"/>
      <c r="DI5" s="419"/>
    </row>
    <row r="6" spans="1:119" ht="18.75" customHeight="1" x14ac:dyDescent="0.15">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224083</v>
      </c>
      <c r="BO6" s="421"/>
      <c r="BP6" s="421"/>
      <c r="BQ6" s="421"/>
      <c r="BR6" s="421"/>
      <c r="BS6" s="421"/>
      <c r="BT6" s="421"/>
      <c r="BU6" s="422"/>
      <c r="BV6" s="420">
        <v>231922</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79.5</v>
      </c>
      <c r="CU6" s="458"/>
      <c r="CV6" s="458"/>
      <c r="CW6" s="458"/>
      <c r="CX6" s="458"/>
      <c r="CY6" s="458"/>
      <c r="CZ6" s="458"/>
      <c r="DA6" s="459"/>
      <c r="DB6" s="457">
        <v>80</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95</v>
      </c>
      <c r="AV7" s="453"/>
      <c r="AW7" s="453"/>
      <c r="AX7" s="453"/>
      <c r="AY7" s="454" t="s">
        <v>107</v>
      </c>
      <c r="AZ7" s="455"/>
      <c r="BA7" s="455"/>
      <c r="BB7" s="455"/>
      <c r="BC7" s="455"/>
      <c r="BD7" s="455"/>
      <c r="BE7" s="455"/>
      <c r="BF7" s="455"/>
      <c r="BG7" s="455"/>
      <c r="BH7" s="455"/>
      <c r="BI7" s="455"/>
      <c r="BJ7" s="455"/>
      <c r="BK7" s="455"/>
      <c r="BL7" s="455"/>
      <c r="BM7" s="456"/>
      <c r="BN7" s="420">
        <v>110666</v>
      </c>
      <c r="BO7" s="421"/>
      <c r="BP7" s="421"/>
      <c r="BQ7" s="421"/>
      <c r="BR7" s="421"/>
      <c r="BS7" s="421"/>
      <c r="BT7" s="421"/>
      <c r="BU7" s="422"/>
      <c r="BV7" s="420">
        <v>113985</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1636189</v>
      </c>
      <c r="CU7" s="421"/>
      <c r="CV7" s="421"/>
      <c r="CW7" s="421"/>
      <c r="CX7" s="421"/>
      <c r="CY7" s="421"/>
      <c r="CZ7" s="421"/>
      <c r="DA7" s="422"/>
      <c r="DB7" s="420">
        <v>1635285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95</v>
      </c>
      <c r="AV8" s="453"/>
      <c r="AW8" s="453"/>
      <c r="AX8" s="453"/>
      <c r="AY8" s="454" t="s">
        <v>110</v>
      </c>
      <c r="AZ8" s="455"/>
      <c r="BA8" s="455"/>
      <c r="BB8" s="455"/>
      <c r="BC8" s="455"/>
      <c r="BD8" s="455"/>
      <c r="BE8" s="455"/>
      <c r="BF8" s="455"/>
      <c r="BG8" s="455"/>
      <c r="BH8" s="455"/>
      <c r="BI8" s="455"/>
      <c r="BJ8" s="455"/>
      <c r="BK8" s="455"/>
      <c r="BL8" s="455"/>
      <c r="BM8" s="456"/>
      <c r="BN8" s="420">
        <v>113417</v>
      </c>
      <c r="BO8" s="421"/>
      <c r="BP8" s="421"/>
      <c r="BQ8" s="421"/>
      <c r="BR8" s="421"/>
      <c r="BS8" s="421"/>
      <c r="BT8" s="421"/>
      <c r="BU8" s="422"/>
      <c r="BV8" s="420">
        <v>117937</v>
      </c>
      <c r="BW8" s="421"/>
      <c r="BX8" s="421"/>
      <c r="BY8" s="421"/>
      <c r="BZ8" s="421"/>
      <c r="CA8" s="421"/>
      <c r="CB8" s="421"/>
      <c r="CC8" s="422"/>
      <c r="CD8" s="423" t="s">
        <v>111</v>
      </c>
      <c r="CE8" s="424"/>
      <c r="CF8" s="424"/>
      <c r="CG8" s="424"/>
      <c r="CH8" s="424"/>
      <c r="CI8" s="424"/>
      <c r="CJ8" s="424"/>
      <c r="CK8" s="424"/>
      <c r="CL8" s="424"/>
      <c r="CM8" s="424"/>
      <c r="CN8" s="424"/>
      <c r="CO8" s="424"/>
      <c r="CP8" s="424"/>
      <c r="CQ8" s="424"/>
      <c r="CR8" s="424"/>
      <c r="CS8" s="425"/>
      <c r="CT8" s="460">
        <v>0.13</v>
      </c>
      <c r="CU8" s="461"/>
      <c r="CV8" s="461"/>
      <c r="CW8" s="461"/>
      <c r="CX8" s="461"/>
      <c r="CY8" s="461"/>
      <c r="CZ8" s="461"/>
      <c r="DA8" s="462"/>
      <c r="DB8" s="460">
        <v>0.13</v>
      </c>
      <c r="DC8" s="461"/>
      <c r="DD8" s="461"/>
      <c r="DE8" s="461"/>
      <c r="DF8" s="461"/>
      <c r="DG8" s="461"/>
      <c r="DH8" s="461"/>
      <c r="DI8" s="462"/>
    </row>
    <row r="9" spans="1:119" ht="18.75" customHeight="1" thickBot="1" x14ac:dyDescent="0.2">
      <c r="A9" s="175"/>
      <c r="B9" s="414" t="s">
        <v>112</v>
      </c>
      <c r="C9" s="415"/>
      <c r="D9" s="415"/>
      <c r="E9" s="415"/>
      <c r="F9" s="415"/>
      <c r="G9" s="415"/>
      <c r="H9" s="415"/>
      <c r="I9" s="415"/>
      <c r="J9" s="415"/>
      <c r="K9" s="463"/>
      <c r="L9" s="464" t="s">
        <v>113</v>
      </c>
      <c r="M9" s="465"/>
      <c r="N9" s="465"/>
      <c r="O9" s="465"/>
      <c r="P9" s="465"/>
      <c r="Q9" s="466"/>
      <c r="R9" s="467">
        <v>1899</v>
      </c>
      <c r="S9" s="468"/>
      <c r="T9" s="468"/>
      <c r="U9" s="468"/>
      <c r="V9" s="469"/>
      <c r="W9" s="377" t="s">
        <v>114</v>
      </c>
      <c r="X9" s="378"/>
      <c r="Y9" s="378"/>
      <c r="Z9" s="378"/>
      <c r="AA9" s="378"/>
      <c r="AB9" s="378"/>
      <c r="AC9" s="378"/>
      <c r="AD9" s="378"/>
      <c r="AE9" s="378"/>
      <c r="AF9" s="378"/>
      <c r="AG9" s="378"/>
      <c r="AH9" s="378"/>
      <c r="AI9" s="378"/>
      <c r="AJ9" s="378"/>
      <c r="AK9" s="378"/>
      <c r="AL9" s="379"/>
      <c r="AM9" s="449" t="s">
        <v>115</v>
      </c>
      <c r="AN9" s="450"/>
      <c r="AO9" s="450"/>
      <c r="AP9" s="450"/>
      <c r="AQ9" s="450"/>
      <c r="AR9" s="450"/>
      <c r="AS9" s="450"/>
      <c r="AT9" s="451"/>
      <c r="AU9" s="452" t="s">
        <v>103</v>
      </c>
      <c r="AV9" s="453"/>
      <c r="AW9" s="453"/>
      <c r="AX9" s="453"/>
      <c r="AY9" s="454" t="s">
        <v>116</v>
      </c>
      <c r="AZ9" s="455"/>
      <c r="BA9" s="455"/>
      <c r="BB9" s="455"/>
      <c r="BC9" s="455"/>
      <c r="BD9" s="455"/>
      <c r="BE9" s="455"/>
      <c r="BF9" s="455"/>
      <c r="BG9" s="455"/>
      <c r="BH9" s="455"/>
      <c r="BI9" s="455"/>
      <c r="BJ9" s="455"/>
      <c r="BK9" s="455"/>
      <c r="BL9" s="455"/>
      <c r="BM9" s="456"/>
      <c r="BN9" s="420">
        <v>-4520</v>
      </c>
      <c r="BO9" s="421"/>
      <c r="BP9" s="421"/>
      <c r="BQ9" s="421"/>
      <c r="BR9" s="421"/>
      <c r="BS9" s="421"/>
      <c r="BT9" s="421"/>
      <c r="BU9" s="422"/>
      <c r="BV9" s="420">
        <v>49687</v>
      </c>
      <c r="BW9" s="421"/>
      <c r="BX9" s="421"/>
      <c r="BY9" s="421"/>
      <c r="BZ9" s="421"/>
      <c r="CA9" s="421"/>
      <c r="CB9" s="421"/>
      <c r="CC9" s="422"/>
      <c r="CD9" s="423" t="s">
        <v>117</v>
      </c>
      <c r="CE9" s="424"/>
      <c r="CF9" s="424"/>
      <c r="CG9" s="424"/>
      <c r="CH9" s="424"/>
      <c r="CI9" s="424"/>
      <c r="CJ9" s="424"/>
      <c r="CK9" s="424"/>
      <c r="CL9" s="424"/>
      <c r="CM9" s="424"/>
      <c r="CN9" s="424"/>
      <c r="CO9" s="424"/>
      <c r="CP9" s="424"/>
      <c r="CQ9" s="424"/>
      <c r="CR9" s="424"/>
      <c r="CS9" s="425"/>
      <c r="CT9" s="417">
        <v>11.4</v>
      </c>
      <c r="CU9" s="418"/>
      <c r="CV9" s="418"/>
      <c r="CW9" s="418"/>
      <c r="CX9" s="418"/>
      <c r="CY9" s="418"/>
      <c r="CZ9" s="418"/>
      <c r="DA9" s="419"/>
      <c r="DB9" s="417">
        <v>11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118</v>
      </c>
      <c r="M10" s="450"/>
      <c r="N10" s="450"/>
      <c r="O10" s="450"/>
      <c r="P10" s="450"/>
      <c r="Q10" s="451"/>
      <c r="R10" s="471">
        <v>2174</v>
      </c>
      <c r="S10" s="472"/>
      <c r="T10" s="472"/>
      <c r="U10" s="472"/>
      <c r="V10" s="473"/>
      <c r="W10" s="408"/>
      <c r="X10" s="409"/>
      <c r="Y10" s="409"/>
      <c r="Z10" s="409"/>
      <c r="AA10" s="409"/>
      <c r="AB10" s="409"/>
      <c r="AC10" s="409"/>
      <c r="AD10" s="409"/>
      <c r="AE10" s="409"/>
      <c r="AF10" s="409"/>
      <c r="AG10" s="409"/>
      <c r="AH10" s="409"/>
      <c r="AI10" s="409"/>
      <c r="AJ10" s="409"/>
      <c r="AK10" s="409"/>
      <c r="AL10" s="412"/>
      <c r="AM10" s="449" t="s">
        <v>119</v>
      </c>
      <c r="AN10" s="450"/>
      <c r="AO10" s="450"/>
      <c r="AP10" s="450"/>
      <c r="AQ10" s="450"/>
      <c r="AR10" s="450"/>
      <c r="AS10" s="450"/>
      <c r="AT10" s="451"/>
      <c r="AU10" s="452" t="s">
        <v>120</v>
      </c>
      <c r="AV10" s="453"/>
      <c r="AW10" s="453"/>
      <c r="AX10" s="453"/>
      <c r="AY10" s="454" t="s">
        <v>121</v>
      </c>
      <c r="AZ10" s="455"/>
      <c r="BA10" s="455"/>
      <c r="BB10" s="455"/>
      <c r="BC10" s="455"/>
      <c r="BD10" s="455"/>
      <c r="BE10" s="455"/>
      <c r="BF10" s="455"/>
      <c r="BG10" s="455"/>
      <c r="BH10" s="455"/>
      <c r="BI10" s="455"/>
      <c r="BJ10" s="455"/>
      <c r="BK10" s="455"/>
      <c r="BL10" s="455"/>
      <c r="BM10" s="456"/>
      <c r="BN10" s="420">
        <v>1860</v>
      </c>
      <c r="BO10" s="421"/>
      <c r="BP10" s="421"/>
      <c r="BQ10" s="421"/>
      <c r="BR10" s="421"/>
      <c r="BS10" s="421"/>
      <c r="BT10" s="421"/>
      <c r="BU10" s="422"/>
      <c r="BV10" s="420">
        <v>1744</v>
      </c>
      <c r="BW10" s="421"/>
      <c r="BX10" s="421"/>
      <c r="BY10" s="421"/>
      <c r="BZ10" s="421"/>
      <c r="CA10" s="421"/>
      <c r="CB10" s="421"/>
      <c r="CC10" s="422"/>
      <c r="CD10" s="181" t="s">
        <v>122</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123</v>
      </c>
      <c r="M11" s="475"/>
      <c r="N11" s="475"/>
      <c r="O11" s="475"/>
      <c r="P11" s="475"/>
      <c r="Q11" s="476"/>
      <c r="R11" s="477" t="s">
        <v>124</v>
      </c>
      <c r="S11" s="478"/>
      <c r="T11" s="478"/>
      <c r="U11" s="478"/>
      <c r="V11" s="479"/>
      <c r="W11" s="408"/>
      <c r="X11" s="409"/>
      <c r="Y11" s="409"/>
      <c r="Z11" s="409"/>
      <c r="AA11" s="409"/>
      <c r="AB11" s="409"/>
      <c r="AC11" s="409"/>
      <c r="AD11" s="409"/>
      <c r="AE11" s="409"/>
      <c r="AF11" s="409"/>
      <c r="AG11" s="409"/>
      <c r="AH11" s="409"/>
      <c r="AI11" s="409"/>
      <c r="AJ11" s="409"/>
      <c r="AK11" s="409"/>
      <c r="AL11" s="412"/>
      <c r="AM11" s="449" t="s">
        <v>125</v>
      </c>
      <c r="AN11" s="450"/>
      <c r="AO11" s="450"/>
      <c r="AP11" s="450"/>
      <c r="AQ11" s="450"/>
      <c r="AR11" s="450"/>
      <c r="AS11" s="450"/>
      <c r="AT11" s="451"/>
      <c r="AU11" s="452" t="s">
        <v>126</v>
      </c>
      <c r="AV11" s="453"/>
      <c r="AW11" s="453"/>
      <c r="AX11" s="453"/>
      <c r="AY11" s="454" t="s">
        <v>127</v>
      </c>
      <c r="AZ11" s="455"/>
      <c r="BA11" s="455"/>
      <c r="BB11" s="455"/>
      <c r="BC11" s="455"/>
      <c r="BD11" s="455"/>
      <c r="BE11" s="455"/>
      <c r="BF11" s="455"/>
      <c r="BG11" s="455"/>
      <c r="BH11" s="455"/>
      <c r="BI11" s="455"/>
      <c r="BJ11" s="455"/>
      <c r="BK11" s="455"/>
      <c r="BL11" s="455"/>
      <c r="BM11" s="456"/>
      <c r="BN11" s="420">
        <v>9300</v>
      </c>
      <c r="BO11" s="421"/>
      <c r="BP11" s="421"/>
      <c r="BQ11" s="421"/>
      <c r="BR11" s="421"/>
      <c r="BS11" s="421"/>
      <c r="BT11" s="421"/>
      <c r="BU11" s="422"/>
      <c r="BV11" s="420">
        <v>0</v>
      </c>
      <c r="BW11" s="421"/>
      <c r="BX11" s="421"/>
      <c r="BY11" s="421"/>
      <c r="BZ11" s="421"/>
      <c r="CA11" s="421"/>
      <c r="CB11" s="421"/>
      <c r="CC11" s="422"/>
      <c r="CD11" s="423" t="s">
        <v>128</v>
      </c>
      <c r="CE11" s="424"/>
      <c r="CF11" s="424"/>
      <c r="CG11" s="424"/>
      <c r="CH11" s="424"/>
      <c r="CI11" s="424"/>
      <c r="CJ11" s="424"/>
      <c r="CK11" s="424"/>
      <c r="CL11" s="424"/>
      <c r="CM11" s="424"/>
      <c r="CN11" s="424"/>
      <c r="CO11" s="424"/>
      <c r="CP11" s="424"/>
      <c r="CQ11" s="424"/>
      <c r="CR11" s="424"/>
      <c r="CS11" s="425"/>
      <c r="CT11" s="460" t="s">
        <v>129</v>
      </c>
      <c r="CU11" s="461"/>
      <c r="CV11" s="461"/>
      <c r="CW11" s="461"/>
      <c r="CX11" s="461"/>
      <c r="CY11" s="461"/>
      <c r="CZ11" s="461"/>
      <c r="DA11" s="462"/>
      <c r="DB11" s="460" t="s">
        <v>130</v>
      </c>
      <c r="DC11" s="461"/>
      <c r="DD11" s="461"/>
      <c r="DE11" s="461"/>
      <c r="DF11" s="461"/>
      <c r="DG11" s="461"/>
      <c r="DH11" s="461"/>
      <c r="DI11" s="462"/>
    </row>
    <row r="12" spans="1:119" ht="18.75" customHeight="1" x14ac:dyDescent="0.15">
      <c r="A12" s="175"/>
      <c r="B12" s="480" t="s">
        <v>131</v>
      </c>
      <c r="C12" s="481"/>
      <c r="D12" s="481"/>
      <c r="E12" s="481"/>
      <c r="F12" s="481"/>
      <c r="G12" s="481"/>
      <c r="H12" s="481"/>
      <c r="I12" s="481"/>
      <c r="J12" s="481"/>
      <c r="K12" s="482"/>
      <c r="L12" s="489" t="s">
        <v>132</v>
      </c>
      <c r="M12" s="490"/>
      <c r="N12" s="490"/>
      <c r="O12" s="490"/>
      <c r="P12" s="490"/>
      <c r="Q12" s="491"/>
      <c r="R12" s="492">
        <v>1912</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103</v>
      </c>
      <c r="AV12" s="453"/>
      <c r="AW12" s="453"/>
      <c r="AX12" s="453"/>
      <c r="AY12" s="454" t="s">
        <v>136</v>
      </c>
      <c r="AZ12" s="455"/>
      <c r="BA12" s="455"/>
      <c r="BB12" s="455"/>
      <c r="BC12" s="455"/>
      <c r="BD12" s="455"/>
      <c r="BE12" s="455"/>
      <c r="BF12" s="455"/>
      <c r="BG12" s="455"/>
      <c r="BH12" s="455"/>
      <c r="BI12" s="455"/>
      <c r="BJ12" s="455"/>
      <c r="BK12" s="455"/>
      <c r="BL12" s="455"/>
      <c r="BM12" s="456"/>
      <c r="BN12" s="420">
        <v>50000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139</v>
      </c>
      <c r="N13" s="512"/>
      <c r="O13" s="512"/>
      <c r="P13" s="512"/>
      <c r="Q13" s="513"/>
      <c r="R13" s="504">
        <v>1898</v>
      </c>
      <c r="S13" s="505"/>
      <c r="T13" s="505"/>
      <c r="U13" s="505"/>
      <c r="V13" s="506"/>
      <c r="W13" s="436" t="s">
        <v>140</v>
      </c>
      <c r="X13" s="437"/>
      <c r="Y13" s="437"/>
      <c r="Z13" s="437"/>
      <c r="AA13" s="437"/>
      <c r="AB13" s="427"/>
      <c r="AC13" s="471">
        <v>148</v>
      </c>
      <c r="AD13" s="472"/>
      <c r="AE13" s="472"/>
      <c r="AF13" s="472"/>
      <c r="AG13" s="514"/>
      <c r="AH13" s="471">
        <v>214</v>
      </c>
      <c r="AI13" s="472"/>
      <c r="AJ13" s="472"/>
      <c r="AK13" s="472"/>
      <c r="AL13" s="473"/>
      <c r="AM13" s="449" t="s">
        <v>141</v>
      </c>
      <c r="AN13" s="450"/>
      <c r="AO13" s="450"/>
      <c r="AP13" s="450"/>
      <c r="AQ13" s="450"/>
      <c r="AR13" s="450"/>
      <c r="AS13" s="450"/>
      <c r="AT13" s="451"/>
      <c r="AU13" s="452" t="s">
        <v>120</v>
      </c>
      <c r="AV13" s="453"/>
      <c r="AW13" s="453"/>
      <c r="AX13" s="453"/>
      <c r="AY13" s="454" t="s">
        <v>142</v>
      </c>
      <c r="AZ13" s="455"/>
      <c r="BA13" s="455"/>
      <c r="BB13" s="455"/>
      <c r="BC13" s="455"/>
      <c r="BD13" s="455"/>
      <c r="BE13" s="455"/>
      <c r="BF13" s="455"/>
      <c r="BG13" s="455"/>
      <c r="BH13" s="455"/>
      <c r="BI13" s="455"/>
      <c r="BJ13" s="455"/>
      <c r="BK13" s="455"/>
      <c r="BL13" s="455"/>
      <c r="BM13" s="456"/>
      <c r="BN13" s="420">
        <v>-43360</v>
      </c>
      <c r="BO13" s="421"/>
      <c r="BP13" s="421"/>
      <c r="BQ13" s="421"/>
      <c r="BR13" s="421"/>
      <c r="BS13" s="421"/>
      <c r="BT13" s="421"/>
      <c r="BU13" s="422"/>
      <c r="BV13" s="420">
        <v>51431</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6.5</v>
      </c>
      <c r="CU13" s="418"/>
      <c r="CV13" s="418"/>
      <c r="CW13" s="418"/>
      <c r="CX13" s="418"/>
      <c r="CY13" s="418"/>
      <c r="CZ13" s="418"/>
      <c r="DA13" s="419"/>
      <c r="DB13" s="417">
        <v>6.6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144</v>
      </c>
      <c r="M14" s="502"/>
      <c r="N14" s="502"/>
      <c r="O14" s="502"/>
      <c r="P14" s="502"/>
      <c r="Q14" s="503"/>
      <c r="R14" s="504">
        <v>1978</v>
      </c>
      <c r="S14" s="505"/>
      <c r="T14" s="505"/>
      <c r="U14" s="505"/>
      <c r="V14" s="506"/>
      <c r="W14" s="410"/>
      <c r="X14" s="411"/>
      <c r="Y14" s="411"/>
      <c r="Z14" s="411"/>
      <c r="AA14" s="411"/>
      <c r="AB14" s="400"/>
      <c r="AC14" s="507">
        <v>14.9</v>
      </c>
      <c r="AD14" s="508"/>
      <c r="AE14" s="508"/>
      <c r="AF14" s="508"/>
      <c r="AG14" s="509"/>
      <c r="AH14" s="507">
        <v>19.100000000000001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138</v>
      </c>
      <c r="CU14" s="519"/>
      <c r="CV14" s="519"/>
      <c r="CW14" s="519"/>
      <c r="CX14" s="519"/>
      <c r="CY14" s="519"/>
      <c r="CZ14" s="519"/>
      <c r="DA14" s="520"/>
      <c r="DB14" s="518" t="s">
        <v>146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147</v>
      </c>
      <c r="N15" s="512"/>
      <c r="O15" s="512"/>
      <c r="P15" s="512"/>
      <c r="Q15" s="513"/>
      <c r="R15" s="504">
        <v>1967</v>
      </c>
      <c r="S15" s="505"/>
      <c r="T15" s="505"/>
      <c r="U15" s="505"/>
      <c r="V15" s="506"/>
      <c r="W15" s="436" t="s">
        <v>148</v>
      </c>
      <c r="X15" s="437"/>
      <c r="Y15" s="437"/>
      <c r="Z15" s="437"/>
      <c r="AA15" s="437"/>
      <c r="AB15" s="427"/>
      <c r="AC15" s="471">
        <v>333</v>
      </c>
      <c r="AD15" s="472"/>
      <c r="AE15" s="472"/>
      <c r="AF15" s="472"/>
      <c r="AG15" s="514"/>
      <c r="AH15" s="471">
        <v>329</v>
      </c>
      <c r="AI15" s="472"/>
      <c r="AJ15" s="472"/>
      <c r="AK15" s="472"/>
      <c r="AL15" s="473"/>
      <c r="AM15" s="449"/>
      <c r="AN15" s="450"/>
      <c r="AO15" s="450"/>
      <c r="AP15" s="450"/>
      <c r="AQ15" s="450"/>
      <c r="AR15" s="450"/>
      <c r="AS15" s="450"/>
      <c r="AT15" s="451"/>
      <c r="AU15" s="452"/>
      <c r="AV15" s="453"/>
      <c r="AW15" s="453"/>
      <c r="AX15" s="453"/>
      <c r="AY15" s="380" t="s">
        <v>149</v>
      </c>
      <c r="AZ15" s="381"/>
      <c r="BA15" s="381"/>
      <c r="BB15" s="381"/>
      <c r="BC15" s="381"/>
      <c r="BD15" s="381"/>
      <c r="BE15" s="381"/>
      <c r="BF15" s="381"/>
      <c r="BG15" s="381"/>
      <c r="BH15" s="381"/>
      <c r="BI15" s="381"/>
      <c r="BJ15" s="381"/>
      <c r="BK15" s="381"/>
      <c r="BL15" s="381"/>
      <c r="BM15" s="382"/>
      <c r="BN15" s="383">
        <v>190028</v>
      </c>
      <c r="BO15" s="384"/>
      <c r="BP15" s="384"/>
      <c r="BQ15" s="384"/>
      <c r="BR15" s="384"/>
      <c r="BS15" s="384"/>
      <c r="BT15" s="384"/>
      <c r="BU15" s="385"/>
      <c r="BV15" s="383">
        <v>186325</v>
      </c>
      <c r="BW15" s="384"/>
      <c r="BX15" s="384"/>
      <c r="BY15" s="384"/>
      <c r="BZ15" s="384"/>
      <c r="CA15" s="384"/>
      <c r="CB15" s="384"/>
      <c r="CC15" s="385"/>
      <c r="CD15" s="521" t="s">
        <v>150</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151</v>
      </c>
      <c r="M16" s="524"/>
      <c r="N16" s="524"/>
      <c r="O16" s="524"/>
      <c r="P16" s="524"/>
      <c r="Q16" s="525"/>
      <c r="R16" s="526" t="s">
        <v>152</v>
      </c>
      <c r="S16" s="527"/>
      <c r="T16" s="527"/>
      <c r="U16" s="527"/>
      <c r="V16" s="528"/>
      <c r="W16" s="410"/>
      <c r="X16" s="411"/>
      <c r="Y16" s="411"/>
      <c r="Z16" s="411"/>
      <c r="AA16" s="411"/>
      <c r="AB16" s="400"/>
      <c r="AC16" s="507">
        <v>33.6</v>
      </c>
      <c r="AD16" s="508"/>
      <c r="AE16" s="508"/>
      <c r="AF16" s="508"/>
      <c r="AG16" s="509"/>
      <c r="AH16" s="507">
        <v>29.3</v>
      </c>
      <c r="AI16" s="508"/>
      <c r="AJ16" s="508"/>
      <c r="AK16" s="508"/>
      <c r="AL16" s="510"/>
      <c r="AM16" s="449"/>
      <c r="AN16" s="450"/>
      <c r="AO16" s="450"/>
      <c r="AP16" s="450"/>
      <c r="AQ16" s="450"/>
      <c r="AR16" s="450"/>
      <c r="AS16" s="450"/>
      <c r="AT16" s="451"/>
      <c r="AU16" s="452"/>
      <c r="AV16" s="453"/>
      <c r="AW16" s="453"/>
      <c r="AX16" s="453"/>
      <c r="AY16" s="454" t="s">
        <v>153</v>
      </c>
      <c r="AZ16" s="455"/>
      <c r="BA16" s="455"/>
      <c r="BB16" s="455"/>
      <c r="BC16" s="455"/>
      <c r="BD16" s="455"/>
      <c r="BE16" s="455"/>
      <c r="BF16" s="455"/>
      <c r="BG16" s="455"/>
      <c r="BH16" s="455"/>
      <c r="BI16" s="455"/>
      <c r="BJ16" s="455"/>
      <c r="BK16" s="455"/>
      <c r="BL16" s="455"/>
      <c r="BM16" s="456"/>
      <c r="BN16" s="420">
        <v>1579504</v>
      </c>
      <c r="BO16" s="421"/>
      <c r="BP16" s="421"/>
      <c r="BQ16" s="421"/>
      <c r="BR16" s="421"/>
      <c r="BS16" s="421"/>
      <c r="BT16" s="421"/>
      <c r="BU16" s="422"/>
      <c r="BV16" s="420">
        <v>1544726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154</v>
      </c>
      <c r="N17" s="532"/>
      <c r="O17" s="532"/>
      <c r="P17" s="532"/>
      <c r="Q17" s="533"/>
      <c r="R17" s="526" t="s">
        <v>155</v>
      </c>
      <c r="S17" s="527"/>
      <c r="T17" s="527"/>
      <c r="U17" s="527"/>
      <c r="V17" s="528"/>
      <c r="W17" s="436" t="s">
        <v>156</v>
      </c>
      <c r="X17" s="437"/>
      <c r="Y17" s="437"/>
      <c r="Z17" s="437"/>
      <c r="AA17" s="437"/>
      <c r="AB17" s="427"/>
      <c r="AC17" s="471">
        <v>509</v>
      </c>
      <c r="AD17" s="472"/>
      <c r="AE17" s="472"/>
      <c r="AF17" s="472"/>
      <c r="AG17" s="514"/>
      <c r="AH17" s="471">
        <v>579</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233951</v>
      </c>
      <c r="BO17" s="421"/>
      <c r="BP17" s="421"/>
      <c r="BQ17" s="421"/>
      <c r="BR17" s="421"/>
      <c r="BS17" s="421"/>
      <c r="BT17" s="421"/>
      <c r="BU17" s="422"/>
      <c r="BV17" s="420">
        <v>228389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158</v>
      </c>
      <c r="C18" s="463"/>
      <c r="D18" s="463"/>
      <c r="E18" s="543"/>
      <c r="F18" s="543"/>
      <c r="G18" s="543"/>
      <c r="H18" s="543"/>
      <c r="I18" s="543"/>
      <c r="J18" s="543"/>
      <c r="K18" s="543"/>
      <c r="L18" s="544">
        <v>51.97</v>
      </c>
      <c r="M18" s="544"/>
      <c r="N18" s="544"/>
      <c r="O18" s="544"/>
      <c r="P18" s="544"/>
      <c r="Q18" s="544"/>
      <c r="R18" s="545"/>
      <c r="S18" s="545"/>
      <c r="T18" s="545"/>
      <c r="U18" s="545"/>
      <c r="V18" s="546"/>
      <c r="W18" s="438"/>
      <c r="X18" s="439"/>
      <c r="Y18" s="439"/>
      <c r="Z18" s="439"/>
      <c r="AA18" s="439"/>
      <c r="AB18" s="430"/>
      <c r="AC18" s="547">
        <v>51.4</v>
      </c>
      <c r="AD18" s="548"/>
      <c r="AE18" s="548"/>
      <c r="AF18" s="548"/>
      <c r="AG18" s="549"/>
      <c r="AH18" s="547">
        <v>51.6</v>
      </c>
      <c r="AI18" s="548"/>
      <c r="AJ18" s="548"/>
      <c r="AK18" s="548"/>
      <c r="AL18" s="550"/>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1306477</v>
      </c>
      <c r="BO18" s="421"/>
      <c r="BP18" s="421"/>
      <c r="BQ18" s="421"/>
      <c r="BR18" s="421"/>
      <c r="BS18" s="421"/>
      <c r="BT18" s="421"/>
      <c r="BU18" s="422"/>
      <c r="BV18" s="420">
        <v>1287366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160</v>
      </c>
      <c r="C19" s="463"/>
      <c r="D19" s="463"/>
      <c r="E19" s="543"/>
      <c r="F19" s="543"/>
      <c r="G19" s="543"/>
      <c r="H19" s="543"/>
      <c r="I19" s="543"/>
      <c r="J19" s="543"/>
      <c r="K19" s="543"/>
      <c r="L19" s="551">
        <v>37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2772699</v>
      </c>
      <c r="BO19" s="421"/>
      <c r="BP19" s="421"/>
      <c r="BQ19" s="421"/>
      <c r="BR19" s="421"/>
      <c r="BS19" s="421"/>
      <c r="BT19" s="421"/>
      <c r="BU19" s="422"/>
      <c r="BV19" s="420">
        <v>2486880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162</v>
      </c>
      <c r="C20" s="463"/>
      <c r="D20" s="463"/>
      <c r="E20" s="543"/>
      <c r="F20" s="543"/>
      <c r="G20" s="543"/>
      <c r="H20" s="543"/>
      <c r="I20" s="543"/>
      <c r="J20" s="543"/>
      <c r="K20" s="543"/>
      <c r="L20" s="551">
        <v>696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4580250</v>
      </c>
      <c r="BO22" s="384"/>
      <c r="BP22" s="384"/>
      <c r="BQ22" s="384"/>
      <c r="BR22" s="384"/>
      <c r="BS22" s="384"/>
      <c r="BT22" s="384"/>
      <c r="BU22" s="385"/>
      <c r="BV22" s="383">
        <v>4322143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4088802</v>
      </c>
      <c r="BO23" s="421"/>
      <c r="BP23" s="421"/>
      <c r="BQ23" s="421"/>
      <c r="BR23" s="421"/>
      <c r="BS23" s="421"/>
      <c r="BT23" s="421"/>
      <c r="BU23" s="422"/>
      <c r="BV23" s="420">
        <v>3798799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172</v>
      </c>
      <c r="F24" s="450"/>
      <c r="G24" s="450"/>
      <c r="H24" s="450"/>
      <c r="I24" s="450"/>
      <c r="J24" s="450"/>
      <c r="K24" s="451"/>
      <c r="L24" s="471">
        <v>1</v>
      </c>
      <c r="M24" s="472"/>
      <c r="N24" s="472"/>
      <c r="O24" s="472"/>
      <c r="P24" s="514"/>
      <c r="Q24" s="471">
        <v>6880</v>
      </c>
      <c r="R24" s="472"/>
      <c r="S24" s="472"/>
      <c r="T24" s="472"/>
      <c r="U24" s="472"/>
      <c r="V24" s="514"/>
      <c r="W24" s="566"/>
      <c r="X24" s="567"/>
      <c r="Y24" s="568"/>
      <c r="Z24" s="470" t="s">
        <v>173</v>
      </c>
      <c r="AA24" s="450"/>
      <c r="AB24" s="450"/>
      <c r="AC24" s="450"/>
      <c r="AD24" s="450"/>
      <c r="AE24" s="450"/>
      <c r="AF24" s="450"/>
      <c r="AG24" s="451"/>
      <c r="AH24" s="471">
        <v>52</v>
      </c>
      <c r="AI24" s="472"/>
      <c r="AJ24" s="472"/>
      <c r="AK24" s="472"/>
      <c r="AL24" s="514"/>
      <c r="AM24" s="471">
        <v>160628</v>
      </c>
      <c r="AN24" s="472"/>
      <c r="AO24" s="472"/>
      <c r="AP24" s="472"/>
      <c r="AQ24" s="472"/>
      <c r="AR24" s="514"/>
      <c r="AS24" s="471">
        <v>3089</v>
      </c>
      <c r="AT24" s="472"/>
      <c r="AU24" s="472"/>
      <c r="AV24" s="472"/>
      <c r="AW24" s="472"/>
      <c r="AX24" s="473"/>
      <c r="AY24" s="536" t="s">
        <v>174</v>
      </c>
      <c r="AZ24" s="537"/>
      <c r="BA24" s="537"/>
      <c r="BB24" s="537"/>
      <c r="BC24" s="537"/>
      <c r="BD24" s="537"/>
      <c r="BE24" s="537"/>
      <c r="BF24" s="537"/>
      <c r="BG24" s="537"/>
      <c r="BH24" s="537"/>
      <c r="BI24" s="537"/>
      <c r="BJ24" s="537"/>
      <c r="BK24" s="537"/>
      <c r="BL24" s="537"/>
      <c r="BM24" s="538"/>
      <c r="BN24" s="420">
        <v>3807705</v>
      </c>
      <c r="BO24" s="421"/>
      <c r="BP24" s="421"/>
      <c r="BQ24" s="421"/>
      <c r="BR24" s="421"/>
      <c r="BS24" s="421"/>
      <c r="BT24" s="421"/>
      <c r="BU24" s="422"/>
      <c r="BV24" s="420">
        <v>3466383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175</v>
      </c>
      <c r="F25" s="450"/>
      <c r="G25" s="450"/>
      <c r="H25" s="450"/>
      <c r="I25" s="450"/>
      <c r="J25" s="450"/>
      <c r="K25" s="451"/>
      <c r="L25" s="471">
        <v>1</v>
      </c>
      <c r="M25" s="472"/>
      <c r="N25" s="472"/>
      <c r="O25" s="472"/>
      <c r="P25" s="514"/>
      <c r="Q25" s="471">
        <v>5550</v>
      </c>
      <c r="R25" s="472"/>
      <c r="S25" s="472"/>
      <c r="T25" s="472"/>
      <c r="U25" s="472"/>
      <c r="V25" s="514"/>
      <c r="W25" s="566"/>
      <c r="X25" s="567"/>
      <c r="Y25" s="568"/>
      <c r="Z25" s="470" t="s">
        <v>176</v>
      </c>
      <c r="AA25" s="450"/>
      <c r="AB25" s="450"/>
      <c r="AC25" s="450"/>
      <c r="AD25" s="450"/>
      <c r="AE25" s="450"/>
      <c r="AF25" s="450"/>
      <c r="AG25" s="451"/>
      <c r="AH25" s="471" t="s">
        <v>138</v>
      </c>
      <c r="AI25" s="472"/>
      <c r="AJ25" s="472"/>
      <c r="AK25" s="472"/>
      <c r="AL25" s="514"/>
      <c r="AM25" s="471" t="s">
        <v>138</v>
      </c>
      <c r="AN25" s="472"/>
      <c r="AO25" s="472"/>
      <c r="AP25" s="472"/>
      <c r="AQ25" s="472"/>
      <c r="AR25" s="514"/>
      <c r="AS25" s="471" t="s">
        <v>138</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t="s">
        <v>138</v>
      </c>
      <c r="BO25" s="384"/>
      <c r="BP25" s="384"/>
      <c r="BQ25" s="384"/>
      <c r="BR25" s="384"/>
      <c r="BS25" s="384"/>
      <c r="BT25" s="384"/>
      <c r="BU25" s="385"/>
      <c r="BV25" s="383" t="s">
        <v>138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178</v>
      </c>
      <c r="F26" s="450"/>
      <c r="G26" s="450"/>
      <c r="H26" s="450"/>
      <c r="I26" s="450"/>
      <c r="J26" s="450"/>
      <c r="K26" s="451"/>
      <c r="L26" s="471">
        <v>1</v>
      </c>
      <c r="M26" s="472"/>
      <c r="N26" s="472"/>
      <c r="O26" s="472"/>
      <c r="P26" s="514"/>
      <c r="Q26" s="471">
        <v>5000</v>
      </c>
      <c r="R26" s="472"/>
      <c r="S26" s="472"/>
      <c r="T26" s="472"/>
      <c r="U26" s="472"/>
      <c r="V26" s="514"/>
      <c r="W26" s="566"/>
      <c r="X26" s="567"/>
      <c r="Y26" s="568"/>
      <c r="Z26" s="470" t="s">
        <v>179</v>
      </c>
      <c r="AA26" s="572"/>
      <c r="AB26" s="572"/>
      <c r="AC26" s="572"/>
      <c r="AD26" s="572"/>
      <c r="AE26" s="572"/>
      <c r="AF26" s="572"/>
      <c r="AG26" s="573"/>
      <c r="AH26" s="471">
        <v>2</v>
      </c>
      <c r="AI26" s="472"/>
      <c r="AJ26" s="472"/>
      <c r="AK26" s="472"/>
      <c r="AL26" s="514"/>
      <c r="AM26" s="471" t="s">
        <v>180</v>
      </c>
      <c r="AN26" s="472"/>
      <c r="AO26" s="472"/>
      <c r="AP26" s="472"/>
      <c r="AQ26" s="472"/>
      <c r="AR26" s="514"/>
      <c r="AS26" s="471" t="s">
        <v>181</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t="s">
        <v>138</v>
      </c>
      <c r="BO26" s="421"/>
      <c r="BP26" s="421"/>
      <c r="BQ26" s="421"/>
      <c r="BR26" s="421"/>
      <c r="BS26" s="421"/>
      <c r="BT26" s="421"/>
      <c r="BU26" s="422"/>
      <c r="BV26" s="420" t="s">
        <v>138</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183</v>
      </c>
      <c r="F27" s="450"/>
      <c r="G27" s="450"/>
      <c r="H27" s="450"/>
      <c r="I27" s="450"/>
      <c r="J27" s="450"/>
      <c r="K27" s="451"/>
      <c r="L27" s="471">
        <v>1</v>
      </c>
      <c r="M27" s="472"/>
      <c r="N27" s="472"/>
      <c r="O27" s="472"/>
      <c r="P27" s="514"/>
      <c r="Q27" s="471">
        <v>2700</v>
      </c>
      <c r="R27" s="472"/>
      <c r="S27" s="472"/>
      <c r="T27" s="472"/>
      <c r="U27" s="472"/>
      <c r="V27" s="514"/>
      <c r="W27" s="566"/>
      <c r="X27" s="567"/>
      <c r="Y27" s="568"/>
      <c r="Z27" s="470" t="s">
        <v>184</v>
      </c>
      <c r="AA27" s="450"/>
      <c r="AB27" s="450"/>
      <c r="AC27" s="450"/>
      <c r="AD27" s="450"/>
      <c r="AE27" s="450"/>
      <c r="AF27" s="450"/>
      <c r="AG27" s="451"/>
      <c r="AH27" s="471">
        <v>1</v>
      </c>
      <c r="AI27" s="472"/>
      <c r="AJ27" s="472"/>
      <c r="AK27" s="472"/>
      <c r="AL27" s="514"/>
      <c r="AM27" s="471" t="s">
        <v>185</v>
      </c>
      <c r="AN27" s="472"/>
      <c r="AO27" s="472"/>
      <c r="AP27" s="472"/>
      <c r="AQ27" s="472"/>
      <c r="AR27" s="514"/>
      <c r="AS27" s="471" t="s">
        <v>180</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129</v>
      </c>
      <c r="BO27" s="540"/>
      <c r="BP27" s="540"/>
      <c r="BQ27" s="540"/>
      <c r="BR27" s="540"/>
      <c r="BS27" s="540"/>
      <c r="BT27" s="540"/>
      <c r="BU27" s="541"/>
      <c r="BV27" s="539" t="s">
        <v>130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187</v>
      </c>
      <c r="F28" s="450"/>
      <c r="G28" s="450"/>
      <c r="H28" s="450"/>
      <c r="I28" s="450"/>
      <c r="J28" s="450"/>
      <c r="K28" s="451"/>
      <c r="L28" s="471">
        <v>1</v>
      </c>
      <c r="M28" s="472"/>
      <c r="N28" s="472"/>
      <c r="O28" s="472"/>
      <c r="P28" s="514"/>
      <c r="Q28" s="471">
        <v>2250</v>
      </c>
      <c r="R28" s="472"/>
      <c r="S28" s="472"/>
      <c r="T28" s="472"/>
      <c r="U28" s="472"/>
      <c r="V28" s="514"/>
      <c r="W28" s="566"/>
      <c r="X28" s="567"/>
      <c r="Y28" s="568"/>
      <c r="Z28" s="470" t="s">
        <v>188</v>
      </c>
      <c r="AA28" s="450"/>
      <c r="AB28" s="450"/>
      <c r="AC28" s="450"/>
      <c r="AD28" s="450"/>
      <c r="AE28" s="450"/>
      <c r="AF28" s="450"/>
      <c r="AG28" s="451"/>
      <c r="AH28" s="471" t="s">
        <v>138</v>
      </c>
      <c r="AI28" s="472"/>
      <c r="AJ28" s="472"/>
      <c r="AK28" s="472"/>
      <c r="AL28" s="514"/>
      <c r="AM28" s="471" t="s">
        <v>138</v>
      </c>
      <c r="AN28" s="472"/>
      <c r="AO28" s="472"/>
      <c r="AP28" s="472"/>
      <c r="AQ28" s="472"/>
      <c r="AR28" s="514"/>
      <c r="AS28" s="471" t="s">
        <v>138</v>
      </c>
      <c r="AT28" s="472"/>
      <c r="AU28" s="472"/>
      <c r="AV28" s="472"/>
      <c r="AW28" s="472"/>
      <c r="AX28" s="473"/>
      <c r="AY28" s="574" t="s">
        <v>189</v>
      </c>
      <c r="AZ28" s="575"/>
      <c r="BA28" s="575"/>
      <c r="BB28" s="576"/>
      <c r="BC28" s="380" t="s">
        <v>49</v>
      </c>
      <c r="BD28" s="381"/>
      <c r="BE28" s="381"/>
      <c r="BF28" s="381"/>
      <c r="BG28" s="381"/>
      <c r="BH28" s="381"/>
      <c r="BI28" s="381"/>
      <c r="BJ28" s="381"/>
      <c r="BK28" s="381"/>
      <c r="BL28" s="381"/>
      <c r="BM28" s="382"/>
      <c r="BN28" s="383">
        <v>997179</v>
      </c>
      <c r="BO28" s="384"/>
      <c r="BP28" s="384"/>
      <c r="BQ28" s="384"/>
      <c r="BR28" s="384"/>
      <c r="BS28" s="384"/>
      <c r="BT28" s="384"/>
      <c r="BU28" s="385"/>
      <c r="BV28" s="383">
        <v>1045319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190</v>
      </c>
      <c r="F29" s="450"/>
      <c r="G29" s="450"/>
      <c r="H29" s="450"/>
      <c r="I29" s="450"/>
      <c r="J29" s="450"/>
      <c r="K29" s="451"/>
      <c r="L29" s="471">
        <v>8</v>
      </c>
      <c r="M29" s="472"/>
      <c r="N29" s="472"/>
      <c r="O29" s="472"/>
      <c r="P29" s="514"/>
      <c r="Q29" s="471">
        <v>2100</v>
      </c>
      <c r="R29" s="472"/>
      <c r="S29" s="472"/>
      <c r="T29" s="472"/>
      <c r="U29" s="472"/>
      <c r="V29" s="514"/>
      <c r="W29" s="569"/>
      <c r="X29" s="570"/>
      <c r="Y29" s="571"/>
      <c r="Z29" s="470" t="s">
        <v>191</v>
      </c>
      <c r="AA29" s="450"/>
      <c r="AB29" s="450"/>
      <c r="AC29" s="450"/>
      <c r="AD29" s="450"/>
      <c r="AE29" s="450"/>
      <c r="AF29" s="450"/>
      <c r="AG29" s="451"/>
      <c r="AH29" s="471">
        <v>53</v>
      </c>
      <c r="AI29" s="472"/>
      <c r="AJ29" s="472"/>
      <c r="AK29" s="472"/>
      <c r="AL29" s="514"/>
      <c r="AM29" s="471">
        <v>164654</v>
      </c>
      <c r="AN29" s="472"/>
      <c r="AO29" s="472"/>
      <c r="AP29" s="472"/>
      <c r="AQ29" s="472"/>
      <c r="AR29" s="514"/>
      <c r="AS29" s="471">
        <v>3107</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132288</v>
      </c>
      <c r="BO29" s="421"/>
      <c r="BP29" s="421"/>
      <c r="BQ29" s="421"/>
      <c r="BR29" s="421"/>
      <c r="BS29" s="421"/>
      <c r="BT29" s="421"/>
      <c r="BU29" s="422"/>
      <c r="BV29" s="420">
        <v>141336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94.5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2472212</v>
      </c>
      <c r="BO30" s="540"/>
      <c r="BP30" s="540"/>
      <c r="BQ30" s="540"/>
      <c r="BR30" s="540"/>
      <c r="BS30" s="540"/>
      <c r="BT30" s="540"/>
      <c r="BU30" s="541"/>
      <c r="BV30" s="539">
        <v>2330689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202</v>
      </c>
      <c r="V33" s="444"/>
      <c r="W33" s="409" t="s">
        <v>201</v>
      </c>
      <c r="X33" s="409"/>
      <c r="Y33" s="409"/>
      <c r="Z33" s="409"/>
      <c r="AA33" s="409"/>
      <c r="AB33" s="409"/>
      <c r="AC33" s="409"/>
      <c r="AD33" s="409"/>
      <c r="AE33" s="409"/>
      <c r="AF33" s="409"/>
      <c r="AG33" s="409"/>
      <c r="AH33" s="409"/>
      <c r="AI33" s="409"/>
      <c r="AJ33" s="409"/>
      <c r="AK33" s="409"/>
      <c r="AL33" s="179"/>
      <c r="AM33" s="444" t="s">
        <v>203</v>
      </c>
      <c r="AN33" s="444"/>
      <c r="AO33" s="409" t="s">
        <v>201</v>
      </c>
      <c r="AP33" s="409"/>
      <c r="AQ33" s="409"/>
      <c r="AR33" s="409"/>
      <c r="AS33" s="409"/>
      <c r="AT33" s="409"/>
      <c r="AU33" s="409"/>
      <c r="AV33" s="409"/>
      <c r="AW33" s="409"/>
      <c r="AX33" s="409"/>
      <c r="AY33" s="409"/>
      <c r="AZ33" s="409"/>
      <c r="BA33" s="409"/>
      <c r="BB33" s="409"/>
      <c r="BC33" s="409"/>
      <c r="BD33" s="185"/>
      <c r="BE33" s="409" t="s">
        <v>204</v>
      </c>
      <c r="BF33" s="409"/>
      <c r="BG33" s="409" t="s">
        <v>205</v>
      </c>
      <c r="BH33" s="409"/>
      <c r="BI33" s="409"/>
      <c r="BJ33" s="409"/>
      <c r="BK33" s="409"/>
      <c r="BL33" s="409"/>
      <c r="BM33" s="409"/>
      <c r="BN33" s="409"/>
      <c r="BO33" s="409"/>
      <c r="BP33" s="409"/>
      <c r="BQ33" s="409"/>
      <c r="BR33" s="409"/>
      <c r="BS33" s="409"/>
      <c r="BT33" s="409"/>
      <c r="BU33" s="409"/>
      <c r="BV33" s="185"/>
      <c r="BW33" s="444" t="s">
        <v>204</v>
      </c>
      <c r="BX33" s="444"/>
      <c r="BY33" s="409" t="s">
        <v>206</v>
      </c>
      <c r="BZ33" s="409"/>
      <c r="CA33" s="409"/>
      <c r="CB33" s="409"/>
      <c r="CC33" s="409"/>
      <c r="CD33" s="409"/>
      <c r="CE33" s="409"/>
      <c r="CF33" s="409"/>
      <c r="CG33" s="409"/>
      <c r="CH33" s="409"/>
      <c r="CI33" s="409"/>
      <c r="CJ33" s="409"/>
      <c r="CK33" s="409"/>
      <c r="CL33" s="409"/>
      <c r="CM33" s="409"/>
      <c r="CN33" s="179"/>
      <c r="CO33" s="444" t="s">
        <v>203</v>
      </c>
      <c r="CP33" s="444"/>
      <c r="CQ33" s="409" t="s">
        <v>207</v>
      </c>
      <c r="CR33" s="409"/>
      <c r="CS33" s="409"/>
      <c r="CT33" s="409"/>
      <c r="CU33" s="409"/>
      <c r="CV33" s="409"/>
      <c r="CW33" s="409"/>
      <c r="CX33" s="409"/>
      <c r="CY33" s="409"/>
      <c r="CZ33" s="409"/>
      <c r="DA33" s="409"/>
      <c r="DB33" s="409"/>
      <c r="DC33" s="409"/>
      <c r="DD33" s="409"/>
      <c r="DE33" s="409"/>
      <c r="DF33" s="179"/>
      <c r="DG33" s="609" t="s">
        <v>208</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4</v>
      </c>
      <c r="BF34" s="610"/>
      <c r="BG34" s="611" t="str">
        <f>IF('各会計、関係団体の財政状況及び健全化判断比率'!B30="","",'各会計、関係団体の財政状況及び健全化判断比率'!B30)</f>
        <v>簡易水道事業</v>
      </c>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福岡県市町村消防団員等公務災害補償組合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小石原陶の里</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福岡県市町村職員退職手当組合（一般会計）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宝珠山ふるさと村</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福岡県市町村職員退職手当組合（基金特別会計）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福岡県自治会館管理組合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甘木・朝倉広域市町村圏事務組合（一般会計）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10</v>
      </c>
      <c r="BX39" s="610"/>
      <c r="BY39" s="611" t="str">
        <f>IF('各会計、関係団体の財政状況及び健全化判断比率'!B73="","",'各会計、関係団体の財政状況及び健全化判断比率'!B73)</f>
        <v>甘木・朝倉広域市町村圏事務組合（消防特別会計）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11</v>
      </c>
      <c r="BX40" s="610"/>
      <c r="BY40" s="611" t="str">
        <f>IF('各会計、関係団体の財政状況及び健全化判断比率'!B74="","",'各会計、関係団体の財政状況及び健全化判断比率'!B74)</f>
        <v>甘木・朝倉・三井環境施設組合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12</v>
      </c>
      <c r="BX41" s="610"/>
      <c r="BY41" s="611" t="str">
        <f>IF('各会計、関係団体の財政状況及び健全化判断比率'!B75="","",'各会計、関係団体の財政状況及び健全化判断比率'!B75)</f>
        <v>福岡県自治振興組合（一般会計）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13</v>
      </c>
      <c r="BX42" s="610"/>
      <c r="BY42" s="611" t="str">
        <f>IF('各会計、関係団体の財政状況及び健全化判断比率'!B76="","",'各会計、関係団体の財政状況及び健全化判断比率'!B76)</f>
        <v>福岡県自治振興組合（公文書館事業特別会計）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14</v>
      </c>
      <c r="BX43" s="610"/>
      <c r="BY43" s="611" t="str">
        <f>IF('各会計、関係団体の財政状況及び健全化判断比率'!B77="","",'各会計、関係団体の財政状況及び健全化判断比率'!B77)</f>
        <v>福岡県介護保険広域連合（一般会計）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8StQAZpbW6vZEiE0QvSC0pJEiBl3f6mJYheaKfvDxU8mBMxeRjhTp5p+NOMIgF27DY9xEu9neWbZ8d+KBy6IcA==" saltValue="k+WsIgjEARmh4JmaUct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62" t="s">
        <v>573</v>
      </c>
      <c r="D34" s="1162"/>
      <c r="E34" s="1163"/>
      <c r="F34" s="32">
        <v>7.31</v>
      </c>
      <c r="G34" s="33">
        <v>6.56</v>
      </c>
      <c r="H34" s="33">
        <v>4.58</v>
      </c>
      <c r="I34" s="33">
        <v>7.21</v>
      </c>
      <c r="J34" s="34">
        <v>6.93</v>
      </c>
      <c r="K34" s="22"/>
      <c r="L34" s="22"/>
      <c r="M34" s="22"/>
      <c r="N34" s="22"/>
      <c r="O34" s="22"/>
      <c r="P34" s="22"/>
    </row>
    <row r="35" spans="1:16" ht="39" customHeight="1" x14ac:dyDescent="0.15">
      <c r="A35" s="22"/>
      <c r="B35" s="35"/>
      <c r="C35" s="1158" t="s">
        <v>574</v>
      </c>
      <c r="D35" s="1158"/>
      <c r="E35" s="1159"/>
      <c r="F35" s="36">
        <v>0</v>
      </c>
      <c r="G35" s="37" t="s">
        <v>575</v>
      </c>
      <c r="H35" s="37">
        <v>0.28000000000000003</v>
      </c>
      <c r="I35" s="37">
        <v>0.34</v>
      </c>
      <c r="J35" s="38">
        <v>0.49</v>
      </c>
      <c r="K35" s="22"/>
      <c r="L35" s="22"/>
      <c r="M35" s="22"/>
      <c r="N35" s="22"/>
      <c r="O35" s="22"/>
      <c r="P35" s="22"/>
    </row>
    <row r="36" spans="1:16" ht="39" customHeight="1" x14ac:dyDescent="0.15">
      <c r="A36" s="22"/>
      <c r="B36" s="35"/>
      <c r="C36" s="1158" t="s">
        <v>576</v>
      </c>
      <c r="D36" s="1158"/>
      <c r="E36" s="1159"/>
      <c r="F36" s="36">
        <v>0.01</v>
      </c>
      <c r="G36" s="37">
        <v>0.04</v>
      </c>
      <c r="H36" s="37">
        <v>0.02</v>
      </c>
      <c r="I36" s="37">
        <v>0</v>
      </c>
      <c r="J36" s="38">
        <v>0.01</v>
      </c>
      <c r="K36" s="22"/>
      <c r="L36" s="22"/>
      <c r="M36" s="22"/>
      <c r="N36" s="22"/>
      <c r="O36" s="22"/>
      <c r="P36" s="22"/>
    </row>
    <row r="37" spans="1:16" ht="39" customHeight="1" x14ac:dyDescent="0.15">
      <c r="A37" s="22"/>
      <c r="B37" s="35"/>
      <c r="C37" s="1158" t="s">
        <v>577</v>
      </c>
      <c r="D37" s="1158"/>
      <c r="E37" s="1159"/>
      <c r="F37" s="36">
        <v>0</v>
      </c>
      <c r="G37" s="37">
        <v>0.34</v>
      </c>
      <c r="H37" s="37">
        <v>2.94</v>
      </c>
      <c r="I37" s="37">
        <v>1.72</v>
      </c>
      <c r="J37" s="38">
        <v>0</v>
      </c>
      <c r="K37" s="22"/>
      <c r="L37" s="22"/>
      <c r="M37" s="22"/>
      <c r="N37" s="22"/>
      <c r="O37" s="22"/>
      <c r="P37" s="22"/>
    </row>
    <row r="38" spans="1:16" ht="39" customHeight="1" x14ac:dyDescent="0.15">
      <c r="A38" s="22"/>
      <c r="B38" s="35"/>
      <c r="C38" s="1158"/>
      <c r="D38" s="1158"/>
      <c r="E38" s="1159"/>
      <c r="F38" s="36"/>
      <c r="G38" s="37"/>
      <c r="H38" s="37"/>
      <c r="I38" s="37"/>
      <c r="J38" s="38"/>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578</v>
      </c>
      <c r="D42" s="1158"/>
      <c r="E42" s="1159"/>
      <c r="F42" s="36" t="s">
        <v>522</v>
      </c>
      <c r="G42" s="37" t="s">
        <v>522</v>
      </c>
      <c r="H42" s="37" t="s">
        <v>522</v>
      </c>
      <c r="I42" s="37" t="s">
        <v>522</v>
      </c>
      <c r="J42" s="38" t="s">
        <v>522</v>
      </c>
      <c r="K42" s="22"/>
      <c r="L42" s="22"/>
      <c r="M42" s="22"/>
      <c r="N42" s="22"/>
      <c r="O42" s="22"/>
      <c r="P42" s="22"/>
    </row>
    <row r="43" spans="1:16" ht="39" customHeight="1" thickBot="1" x14ac:dyDescent="0.2">
      <c r="A43" s="22"/>
      <c r="B43" s="40"/>
      <c r="C43" s="1160" t="s">
        <v>579</v>
      </c>
      <c r="D43" s="1160"/>
      <c r="E43" s="1161"/>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jKni29kY6qS94mFAV7umRtMQy4xmOZpvspZm+II1iMdUSN5gB8NRZeKisNNFJ7kqELXx1qYdt5oQZ3/HYEekA==" saltValue="Be2q96c4F+5alaBu9mh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15">
      <c r="A45" s="46"/>
      <c r="B45" s="1164" t="s">
        <v>10</v>
      </c>
      <c r="C45" s="1165"/>
      <c r="D45" s="56"/>
      <c r="E45" s="1170" t="s">
        <v>11</v>
      </c>
      <c r="F45" s="1170"/>
      <c r="G45" s="1170"/>
      <c r="H45" s="1170"/>
      <c r="I45" s="1170"/>
      <c r="J45" s="1171"/>
      <c r="K45" s="57">
        <v>221</v>
      </c>
      <c r="L45" s="58">
        <v>256</v>
      </c>
      <c r="M45" s="58">
        <v>269</v>
      </c>
      <c r="N45" s="58">
        <v>281</v>
      </c>
      <c r="O45" s="59">
        <v>314</v>
      </c>
      <c r="P45" s="46"/>
      <c r="Q45" s="46"/>
      <c r="R45" s="46"/>
      <c r="S45" s="46"/>
      <c r="T45" s="46"/>
      <c r="U45" s="46"/>
    </row>
    <row r="46" spans="1:21" ht="30.75" customHeight="1" x14ac:dyDescent="0.15">
      <c r="A46" s="46"/>
      <c r="B46" s="1166"/>
      <c r="C46" s="1167"/>
      <c r="D46" s="60"/>
      <c r="E46" s="1172" t="s">
        <v>12</v>
      </c>
      <c r="F46" s="1172"/>
      <c r="G46" s="1172"/>
      <c r="H46" s="1172"/>
      <c r="I46" s="1172"/>
      <c r="J46" s="1173"/>
      <c r="K46" s="61" t="s">
        <v>522</v>
      </c>
      <c r="L46" s="62" t="s">
        <v>522</v>
      </c>
      <c r="M46" s="62" t="s">
        <v>522</v>
      </c>
      <c r="N46" s="62" t="s">
        <v>522</v>
      </c>
      <c r="O46" s="63" t="s">
        <v>522</v>
      </c>
      <c r="P46" s="46"/>
      <c r="Q46" s="46"/>
      <c r="R46" s="46"/>
      <c r="S46" s="46"/>
      <c r="T46" s="46"/>
      <c r="U46" s="46"/>
    </row>
    <row r="47" spans="1:21" ht="30.75" customHeight="1" x14ac:dyDescent="0.15">
      <c r="A47" s="46"/>
      <c r="B47" s="1166"/>
      <c r="C47" s="1167"/>
      <c r="D47" s="60"/>
      <c r="E47" s="1172" t="s">
        <v>13</v>
      </c>
      <c r="F47" s="1172"/>
      <c r="G47" s="1172"/>
      <c r="H47" s="1172"/>
      <c r="I47" s="1172"/>
      <c r="J47" s="1173"/>
      <c r="K47" s="61" t="s">
        <v>522</v>
      </c>
      <c r="L47" s="62" t="s">
        <v>522</v>
      </c>
      <c r="M47" s="62" t="s">
        <v>522</v>
      </c>
      <c r="N47" s="62" t="s">
        <v>522</v>
      </c>
      <c r="O47" s="63" t="s">
        <v>522</v>
      </c>
      <c r="P47" s="46"/>
      <c r="Q47" s="46"/>
      <c r="R47" s="46"/>
      <c r="S47" s="46"/>
      <c r="T47" s="46"/>
      <c r="U47" s="46"/>
    </row>
    <row r="48" spans="1:21" ht="30.75" customHeight="1" x14ac:dyDescent="0.15">
      <c r="A48" s="46"/>
      <c r="B48" s="1166"/>
      <c r="C48" s="1167"/>
      <c r="D48" s="60"/>
      <c r="E48" s="1172" t="s">
        <v>14</v>
      </c>
      <c r="F48" s="1172"/>
      <c r="G48" s="1172"/>
      <c r="H48" s="1172"/>
      <c r="I48" s="1172"/>
      <c r="J48" s="1173"/>
      <c r="K48" s="61">
        <v>10</v>
      </c>
      <c r="L48" s="62">
        <v>13</v>
      </c>
      <c r="M48" s="62">
        <v>17</v>
      </c>
      <c r="N48" s="62">
        <v>18</v>
      </c>
      <c r="O48" s="63">
        <v>14</v>
      </c>
      <c r="P48" s="46"/>
      <c r="Q48" s="46"/>
      <c r="R48" s="46"/>
      <c r="S48" s="46"/>
      <c r="T48" s="46"/>
      <c r="U48" s="46"/>
    </row>
    <row r="49" spans="1:21" ht="30.75" customHeight="1" x14ac:dyDescent="0.15">
      <c r="A49" s="46"/>
      <c r="B49" s="1166"/>
      <c r="C49" s="1167"/>
      <c r="D49" s="60"/>
      <c r="E49" s="1172" t="s">
        <v>15</v>
      </c>
      <c r="F49" s="1172"/>
      <c r="G49" s="1172"/>
      <c r="H49" s="1172"/>
      <c r="I49" s="1172"/>
      <c r="J49" s="1173"/>
      <c r="K49" s="61">
        <v>13</v>
      </c>
      <c r="L49" s="62">
        <v>16</v>
      </c>
      <c r="M49" s="62">
        <v>10</v>
      </c>
      <c r="N49" s="62">
        <v>15</v>
      </c>
      <c r="O49" s="63">
        <v>18</v>
      </c>
      <c r="P49" s="46"/>
      <c r="Q49" s="46"/>
      <c r="R49" s="46"/>
      <c r="S49" s="46"/>
      <c r="T49" s="46"/>
      <c r="U49" s="46"/>
    </row>
    <row r="50" spans="1:21" ht="30.75" customHeight="1" x14ac:dyDescent="0.15">
      <c r="A50" s="46"/>
      <c r="B50" s="1166"/>
      <c r="C50" s="1167"/>
      <c r="D50" s="60"/>
      <c r="E50" s="1172" t="s">
        <v>16</v>
      </c>
      <c r="F50" s="1172"/>
      <c r="G50" s="1172"/>
      <c r="H50" s="1172"/>
      <c r="I50" s="1172"/>
      <c r="J50" s="1173"/>
      <c r="K50" s="61" t="s">
        <v>522</v>
      </c>
      <c r="L50" s="62" t="s">
        <v>522</v>
      </c>
      <c r="M50" s="62" t="s">
        <v>522</v>
      </c>
      <c r="N50" s="62" t="s">
        <v>522</v>
      </c>
      <c r="O50" s="63" t="s">
        <v>522</v>
      </c>
      <c r="P50" s="46"/>
      <c r="Q50" s="46"/>
      <c r="R50" s="46"/>
      <c r="S50" s="46"/>
      <c r="T50" s="46"/>
      <c r="U50" s="46"/>
    </row>
    <row r="51" spans="1:21" ht="30.75" customHeight="1" x14ac:dyDescent="0.15">
      <c r="A51" s="46"/>
      <c r="B51" s="1168"/>
      <c r="C51" s="1169"/>
      <c r="D51" s="64"/>
      <c r="E51" s="1172" t="s">
        <v>17</v>
      </c>
      <c r="F51" s="1172"/>
      <c r="G51" s="1172"/>
      <c r="H51" s="1172"/>
      <c r="I51" s="1172"/>
      <c r="J51" s="1173"/>
      <c r="K51" s="61" t="s">
        <v>522</v>
      </c>
      <c r="L51" s="62" t="s">
        <v>522</v>
      </c>
      <c r="M51" s="62" t="s">
        <v>522</v>
      </c>
      <c r="N51" s="62" t="s">
        <v>522</v>
      </c>
      <c r="O51" s="63" t="s">
        <v>522</v>
      </c>
      <c r="P51" s="46"/>
      <c r="Q51" s="46"/>
      <c r="R51" s="46"/>
      <c r="S51" s="46"/>
      <c r="T51" s="46"/>
      <c r="U51" s="46"/>
    </row>
    <row r="52" spans="1:21" ht="30.75" customHeight="1" x14ac:dyDescent="0.15">
      <c r="A52" s="46"/>
      <c r="B52" s="1174" t="s">
        <v>18</v>
      </c>
      <c r="C52" s="1175"/>
      <c r="D52" s="64"/>
      <c r="E52" s="1172" t="s">
        <v>19</v>
      </c>
      <c r="F52" s="1172"/>
      <c r="G52" s="1172"/>
      <c r="H52" s="1172"/>
      <c r="I52" s="1172"/>
      <c r="J52" s="1173"/>
      <c r="K52" s="61">
        <v>178</v>
      </c>
      <c r="L52" s="62">
        <v>200</v>
      </c>
      <c r="M52" s="62">
        <v>212</v>
      </c>
      <c r="N52" s="62">
        <v>222</v>
      </c>
      <c r="O52" s="63">
        <v>254</v>
      </c>
      <c r="P52" s="46"/>
      <c r="Q52" s="46"/>
      <c r="R52" s="46"/>
      <c r="S52" s="46"/>
      <c r="T52" s="46"/>
      <c r="U52" s="46"/>
    </row>
    <row r="53" spans="1:21" ht="30.75" customHeight="1" thickBot="1" x14ac:dyDescent="0.2">
      <c r="A53" s="46"/>
      <c r="B53" s="1176" t="s">
        <v>20</v>
      </c>
      <c r="C53" s="1177"/>
      <c r="D53" s="65"/>
      <c r="E53" s="1178" t="s">
        <v>21</v>
      </c>
      <c r="F53" s="1178"/>
      <c r="G53" s="1178"/>
      <c r="H53" s="1178"/>
      <c r="I53" s="1178"/>
      <c r="J53" s="1179"/>
      <c r="K53" s="66">
        <v>66</v>
      </c>
      <c r="L53" s="67">
        <v>85</v>
      </c>
      <c r="M53" s="67">
        <v>84</v>
      </c>
      <c r="N53" s="67">
        <v>92</v>
      </c>
      <c r="O53" s="68">
        <v>92</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580</v>
      </c>
      <c r="P56" s="46"/>
      <c r="Q56" s="46"/>
      <c r="R56" s="46"/>
      <c r="S56" s="46"/>
      <c r="T56" s="46"/>
      <c r="U56" s="46"/>
    </row>
    <row r="57" spans="1:21" ht="31.5" customHeight="1" thickBot="1" x14ac:dyDescent="0.2">
      <c r="A57" s="46"/>
      <c r="B57" s="74"/>
      <c r="C57" s="75"/>
      <c r="D57" s="75"/>
      <c r="E57" s="76"/>
      <c r="F57" s="76"/>
      <c r="G57" s="76"/>
      <c r="H57" s="76"/>
      <c r="I57" s="76"/>
      <c r="J57" s="77" t="s">
        <v>2</v>
      </c>
      <c r="K57" s="78" t="s">
        <v>581</v>
      </c>
      <c r="L57" s="79" t="s">
        <v>582</v>
      </c>
      <c r="M57" s="79" t="s">
        <v>583</v>
      </c>
      <c r="N57" s="79" t="s">
        <v>584</v>
      </c>
      <c r="O57" s="80" t="s">
        <v>585</v>
      </c>
      <c r="P57" s="46"/>
      <c r="Q57" s="46"/>
      <c r="R57" s="46"/>
      <c r="S57" s="46"/>
      <c r="T57" s="46"/>
      <c r="U57" s="46"/>
    </row>
    <row r="58" spans="1:21" ht="31.5" customHeight="1" x14ac:dyDescent="0.15">
      <c r="B58" s="1180" t="s">
        <v>25</v>
      </c>
      <c r="C58" s="1181"/>
      <c r="D58" s="1186" t="s">
        <v>26</v>
      </c>
      <c r="E58" s="1187"/>
      <c r="F58" s="1187"/>
      <c r="G58" s="1187"/>
      <c r="H58" s="1187"/>
      <c r="I58" s="1187"/>
      <c r="J58" s="1188"/>
      <c r="K58" s="81" t="s">
        <v>593</v>
      </c>
      <c r="L58" s="82" t="s">
        <v>593</v>
      </c>
      <c r="M58" s="82" t="s">
        <v>593</v>
      </c>
      <c r="N58" s="82" t="s">
        <v>593</v>
      </c>
      <c r="O58" s="83" t="s">
        <v>593</v>
      </c>
    </row>
    <row r="59" spans="1:21" ht="31.5" customHeight="1" x14ac:dyDescent="0.15">
      <c r="B59" s="1182"/>
      <c r="C59" s="1183"/>
      <c r="D59" s="1189" t="s">
        <v>27</v>
      </c>
      <c r="E59" s="1190"/>
      <c r="F59" s="1190"/>
      <c r="G59" s="1190"/>
      <c r="H59" s="1190"/>
      <c r="I59" s="1190"/>
      <c r="J59" s="1191"/>
      <c r="K59" s="84" t="s">
        <v>593</v>
      </c>
      <c r="L59" s="85" t="s">
        <v>593</v>
      </c>
      <c r="M59" s="85" t="s">
        <v>593</v>
      </c>
      <c r="N59" s="85" t="s">
        <v>593</v>
      </c>
      <c r="O59" s="86" t="s">
        <v>593</v>
      </c>
    </row>
    <row r="60" spans="1:21" ht="31.5" customHeight="1" thickBot="1" x14ac:dyDescent="0.2">
      <c r="B60" s="1184"/>
      <c r="C60" s="1185"/>
      <c r="D60" s="1192" t="s">
        <v>28</v>
      </c>
      <c r="E60" s="1193"/>
      <c r="F60" s="1193"/>
      <c r="G60" s="1193"/>
      <c r="H60" s="1193"/>
      <c r="I60" s="1193"/>
      <c r="J60" s="1194"/>
      <c r="K60" s="87" t="s">
        <v>593</v>
      </c>
      <c r="L60" s="88" t="s">
        <v>593</v>
      </c>
      <c r="M60" s="88" t="s">
        <v>593</v>
      </c>
      <c r="N60" s="88" t="s">
        <v>593</v>
      </c>
      <c r="O60" s="89" t="s">
        <v>593</v>
      </c>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BgkhnsM6sw93rj0TKmmkJh87M7UbPqwhl+A3Mj/cECkVoedPVAqnwBdbm3jvpXeXXQB/KgbBBK2EHe3OBFqQ==" saltValue="eFmFW6AGAOWdNRuKDIff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564</v>
      </c>
      <c r="J40" s="101" t="s">
        <v>565</v>
      </c>
      <c r="K40" s="101" t="s">
        <v>566</v>
      </c>
      <c r="L40" s="101" t="s">
        <v>567</v>
      </c>
      <c r="M40" s="102" t="s">
        <v>568</v>
      </c>
    </row>
    <row r="41" spans="2:13" ht="27.75" customHeight="1" x14ac:dyDescent="0.15">
      <c r="B41" s="1195" t="s">
        <v>31</v>
      </c>
      <c r="C41" s="1196"/>
      <c r="D41" s="103"/>
      <c r="E41" s="1201" t="s">
        <v>32</v>
      </c>
      <c r="F41" s="1201"/>
      <c r="G41" s="1201"/>
      <c r="H41" s="1202"/>
      <c r="I41" s="342">
        <v>2912</v>
      </c>
      <c r="J41" s="343">
        <v>3515</v>
      </c>
      <c r="K41" s="343">
        <v>4003</v>
      </c>
      <c r="L41" s="343">
        <v>4322</v>
      </c>
      <c r="M41" s="344">
        <v>4580</v>
      </c>
    </row>
    <row r="42" spans="2:13" ht="27.75" customHeight="1" x14ac:dyDescent="0.15">
      <c r="B42" s="1197"/>
      <c r="C42" s="1198"/>
      <c r="D42" s="104"/>
      <c r="E42" s="1203" t="s">
        <v>33</v>
      </c>
      <c r="F42" s="1203"/>
      <c r="G42" s="1203"/>
      <c r="H42" s="1204"/>
      <c r="I42" s="345" t="s">
        <v>522</v>
      </c>
      <c r="J42" s="346" t="s">
        <v>522</v>
      </c>
      <c r="K42" s="346" t="s">
        <v>522</v>
      </c>
      <c r="L42" s="346" t="s">
        <v>522</v>
      </c>
      <c r="M42" s="347" t="s">
        <v>522</v>
      </c>
    </row>
    <row r="43" spans="2:13" ht="27.75" customHeight="1" x14ac:dyDescent="0.15">
      <c r="B43" s="1197"/>
      <c r="C43" s="1198"/>
      <c r="D43" s="104"/>
      <c r="E43" s="1203" t="s">
        <v>34</v>
      </c>
      <c r="F43" s="1203"/>
      <c r="G43" s="1203"/>
      <c r="H43" s="1204"/>
      <c r="I43" s="345">
        <v>155</v>
      </c>
      <c r="J43" s="346">
        <v>140</v>
      </c>
      <c r="K43" s="346">
        <v>137</v>
      </c>
      <c r="L43" s="346">
        <v>132</v>
      </c>
      <c r="M43" s="347">
        <v>118</v>
      </c>
    </row>
    <row r="44" spans="2:13" ht="27.75" customHeight="1" x14ac:dyDescent="0.15">
      <c r="B44" s="1197"/>
      <c r="C44" s="1198"/>
      <c r="D44" s="104"/>
      <c r="E44" s="1203" t="s">
        <v>35</v>
      </c>
      <c r="F44" s="1203"/>
      <c r="G44" s="1203"/>
      <c r="H44" s="1204"/>
      <c r="I44" s="345">
        <v>71</v>
      </c>
      <c r="J44" s="346">
        <v>91</v>
      </c>
      <c r="K44" s="346">
        <v>104</v>
      </c>
      <c r="L44" s="346">
        <v>94</v>
      </c>
      <c r="M44" s="347">
        <v>77</v>
      </c>
    </row>
    <row r="45" spans="2:13" ht="27.75" customHeight="1" x14ac:dyDescent="0.15">
      <c r="B45" s="1197"/>
      <c r="C45" s="1198"/>
      <c r="D45" s="104"/>
      <c r="E45" s="1203" t="s">
        <v>36</v>
      </c>
      <c r="F45" s="1203"/>
      <c r="G45" s="1203"/>
      <c r="H45" s="1204"/>
      <c r="I45" s="345">
        <v>229</v>
      </c>
      <c r="J45" s="346">
        <v>216</v>
      </c>
      <c r="K45" s="346">
        <v>241</v>
      </c>
      <c r="L45" s="346">
        <v>416</v>
      </c>
      <c r="M45" s="347">
        <v>343</v>
      </c>
    </row>
    <row r="46" spans="2:13" ht="27.75" customHeight="1" x14ac:dyDescent="0.15">
      <c r="B46" s="1197"/>
      <c r="C46" s="1198"/>
      <c r="D46" s="105"/>
      <c r="E46" s="1203" t="s">
        <v>37</v>
      </c>
      <c r="F46" s="1203"/>
      <c r="G46" s="1203"/>
      <c r="H46" s="1204"/>
      <c r="I46" s="345" t="s">
        <v>522</v>
      </c>
      <c r="J46" s="346" t="s">
        <v>522</v>
      </c>
      <c r="K46" s="346" t="s">
        <v>522</v>
      </c>
      <c r="L46" s="346" t="s">
        <v>522</v>
      </c>
      <c r="M46" s="347" t="s">
        <v>522</v>
      </c>
    </row>
    <row r="47" spans="2:13" ht="27.75" customHeight="1" x14ac:dyDescent="0.15">
      <c r="B47" s="1197"/>
      <c r="C47" s="1198"/>
      <c r="D47" s="106"/>
      <c r="E47" s="1205" t="s">
        <v>38</v>
      </c>
      <c r="F47" s="1206"/>
      <c r="G47" s="1206"/>
      <c r="H47" s="1207"/>
      <c r="I47" s="345" t="s">
        <v>522</v>
      </c>
      <c r="J47" s="346" t="s">
        <v>522</v>
      </c>
      <c r="K47" s="346" t="s">
        <v>522</v>
      </c>
      <c r="L47" s="346" t="s">
        <v>522</v>
      </c>
      <c r="M47" s="347" t="s">
        <v>522</v>
      </c>
    </row>
    <row r="48" spans="2:13" ht="27.75" customHeight="1" x14ac:dyDescent="0.15">
      <c r="B48" s="1197"/>
      <c r="C48" s="1198"/>
      <c r="D48" s="104"/>
      <c r="E48" s="1203" t="s">
        <v>39</v>
      </c>
      <c r="F48" s="1203"/>
      <c r="G48" s="1203"/>
      <c r="H48" s="1204"/>
      <c r="I48" s="345" t="s">
        <v>522</v>
      </c>
      <c r="J48" s="346" t="s">
        <v>522</v>
      </c>
      <c r="K48" s="346" t="s">
        <v>522</v>
      </c>
      <c r="L48" s="346" t="s">
        <v>522</v>
      </c>
      <c r="M48" s="347" t="s">
        <v>522</v>
      </c>
    </row>
    <row r="49" spans="2:13" ht="27.75" customHeight="1" x14ac:dyDescent="0.15">
      <c r="B49" s="1199"/>
      <c r="C49" s="1200"/>
      <c r="D49" s="104"/>
      <c r="E49" s="1203" t="s">
        <v>40</v>
      </c>
      <c r="F49" s="1203"/>
      <c r="G49" s="1203"/>
      <c r="H49" s="1204"/>
      <c r="I49" s="345" t="s">
        <v>522</v>
      </c>
      <c r="J49" s="346" t="s">
        <v>522</v>
      </c>
      <c r="K49" s="346" t="s">
        <v>522</v>
      </c>
      <c r="L49" s="346" t="s">
        <v>522</v>
      </c>
      <c r="M49" s="347" t="s">
        <v>522</v>
      </c>
    </row>
    <row r="50" spans="2:13" ht="27.75" customHeight="1" x14ac:dyDescent="0.15">
      <c r="B50" s="1208" t="s">
        <v>41</v>
      </c>
      <c r="C50" s="1209"/>
      <c r="D50" s="107"/>
      <c r="E50" s="1203" t="s">
        <v>42</v>
      </c>
      <c r="F50" s="1203"/>
      <c r="G50" s="1203"/>
      <c r="H50" s="1204"/>
      <c r="I50" s="345">
        <v>2487</v>
      </c>
      <c r="J50" s="346">
        <v>2525</v>
      </c>
      <c r="K50" s="346">
        <v>2231</v>
      </c>
      <c r="L50" s="346">
        <v>2582</v>
      </c>
      <c r="M50" s="347">
        <v>2689</v>
      </c>
    </row>
    <row r="51" spans="2:13" ht="27.75" customHeight="1" x14ac:dyDescent="0.15">
      <c r="B51" s="1197"/>
      <c r="C51" s="1198"/>
      <c r="D51" s="104"/>
      <c r="E51" s="1203" t="s">
        <v>43</v>
      </c>
      <c r="F51" s="1203"/>
      <c r="G51" s="1203"/>
      <c r="H51" s="1204"/>
      <c r="I51" s="345">
        <v>59</v>
      </c>
      <c r="J51" s="346">
        <v>53</v>
      </c>
      <c r="K51" s="346">
        <v>47</v>
      </c>
      <c r="L51" s="346">
        <v>40</v>
      </c>
      <c r="M51" s="347">
        <v>35</v>
      </c>
    </row>
    <row r="52" spans="2:13" ht="27.75" customHeight="1" x14ac:dyDescent="0.15">
      <c r="B52" s="1199"/>
      <c r="C52" s="1200"/>
      <c r="D52" s="104"/>
      <c r="E52" s="1203" t="s">
        <v>44</v>
      </c>
      <c r="F52" s="1203"/>
      <c r="G52" s="1203"/>
      <c r="H52" s="1204"/>
      <c r="I52" s="345">
        <v>2247</v>
      </c>
      <c r="J52" s="346">
        <v>2612</v>
      </c>
      <c r="K52" s="346">
        <v>2927</v>
      </c>
      <c r="L52" s="346">
        <v>3255</v>
      </c>
      <c r="M52" s="347">
        <v>3338</v>
      </c>
    </row>
    <row r="53" spans="2:13" ht="27.75" customHeight="1" thickBot="1" x14ac:dyDescent="0.2">
      <c r="B53" s="1210" t="s">
        <v>45</v>
      </c>
      <c r="C53" s="1211"/>
      <c r="D53" s="108"/>
      <c r="E53" s="1212" t="s">
        <v>46</v>
      </c>
      <c r="F53" s="1212"/>
      <c r="G53" s="1212"/>
      <c r="H53" s="1213"/>
      <c r="I53" s="348">
        <v>-1425</v>
      </c>
      <c r="J53" s="349">
        <v>-1228</v>
      </c>
      <c r="K53" s="349">
        <v>-719</v>
      </c>
      <c r="L53" s="349">
        <v>-912</v>
      </c>
      <c r="M53" s="350">
        <v>-943</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gzzLVoCZ08XdbJJtOZWPAYpR8VYOKaM2ta06V7LOQFzncUBGBB3TXeFnCyFFdyrB9+O5SvvazhxSoccWADI7NQ==" saltValue="0WWoOs5RnTMrej4s2bat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566</v>
      </c>
      <c r="G54" s="117" t="s">
        <v>567</v>
      </c>
      <c r="H54" s="118" t="s">
        <v>568</v>
      </c>
    </row>
    <row r="55" spans="2:8" ht="52.5" customHeight="1" x14ac:dyDescent="0.15">
      <c r="B55" s="119"/>
      <c r="C55" s="1222" t="s">
        <v>49</v>
      </c>
      <c r="D55" s="1222"/>
      <c r="E55" s="1223"/>
      <c r="F55" s="120">
        <v>1044</v>
      </c>
      <c r="G55" s="120">
        <v>1045</v>
      </c>
      <c r="H55" s="121">
        <v>997</v>
      </c>
    </row>
    <row r="56" spans="2:8" ht="52.5" customHeight="1" x14ac:dyDescent="0.15">
      <c r="B56" s="122"/>
      <c r="C56" s="1224" t="s">
        <v>50</v>
      </c>
      <c r="D56" s="1224"/>
      <c r="E56" s="1225"/>
      <c r="F56" s="123">
        <v>128</v>
      </c>
      <c r="G56" s="123">
        <v>141</v>
      </c>
      <c r="H56" s="124">
        <v>132</v>
      </c>
    </row>
    <row r="57" spans="2:8" ht="53.25" customHeight="1" x14ac:dyDescent="0.15">
      <c r="B57" s="122"/>
      <c r="C57" s="1226" t="s">
        <v>51</v>
      </c>
      <c r="D57" s="1226"/>
      <c r="E57" s="1227"/>
      <c r="F57" s="125">
        <v>2025</v>
      </c>
      <c r="G57" s="125">
        <v>2331</v>
      </c>
      <c r="H57" s="126">
        <v>2472</v>
      </c>
    </row>
    <row r="58" spans="2:8" ht="45.75" customHeight="1" x14ac:dyDescent="0.15">
      <c r="B58" s="127"/>
      <c r="C58" s="1214" t="s">
        <v>614</v>
      </c>
      <c r="D58" s="1215"/>
      <c r="E58" s="1216"/>
      <c r="F58" s="128">
        <v>959</v>
      </c>
      <c r="G58" s="128">
        <v>923</v>
      </c>
      <c r="H58" s="129">
        <v>899</v>
      </c>
    </row>
    <row r="59" spans="2:8" ht="45.75" customHeight="1" x14ac:dyDescent="0.15">
      <c r="B59" s="127"/>
      <c r="C59" s="1214" t="s">
        <v>586</v>
      </c>
      <c r="D59" s="1215"/>
      <c r="E59" s="1216"/>
      <c r="F59" s="128">
        <v>226</v>
      </c>
      <c r="G59" s="128">
        <v>227</v>
      </c>
      <c r="H59" s="129">
        <v>381</v>
      </c>
    </row>
    <row r="60" spans="2:8" ht="45.75" customHeight="1" x14ac:dyDescent="0.15">
      <c r="B60" s="127"/>
      <c r="C60" s="1214" t="s">
        <v>587</v>
      </c>
      <c r="D60" s="1215"/>
      <c r="E60" s="1216"/>
      <c r="F60" s="128">
        <v>190</v>
      </c>
      <c r="G60" s="128">
        <v>181</v>
      </c>
      <c r="H60" s="129">
        <v>173</v>
      </c>
    </row>
    <row r="61" spans="2:8" ht="45.75" customHeight="1" x14ac:dyDescent="0.15">
      <c r="B61" s="127"/>
      <c r="C61" s="1214" t="s">
        <v>588</v>
      </c>
      <c r="D61" s="1215"/>
      <c r="E61" s="1216"/>
      <c r="F61" s="128">
        <v>23</v>
      </c>
      <c r="G61" s="128">
        <v>93</v>
      </c>
      <c r="H61" s="129">
        <v>158</v>
      </c>
    </row>
    <row r="62" spans="2:8" ht="45.75" customHeight="1" thickBot="1" x14ac:dyDescent="0.2">
      <c r="B62" s="130"/>
      <c r="C62" s="1217" t="s">
        <v>589</v>
      </c>
      <c r="D62" s="1218"/>
      <c r="E62" s="1219"/>
      <c r="F62" s="131">
        <v>158</v>
      </c>
      <c r="G62" s="131">
        <v>158</v>
      </c>
      <c r="H62" s="132">
        <v>152</v>
      </c>
    </row>
    <row r="63" spans="2:8" ht="52.5" customHeight="1" thickBot="1" x14ac:dyDescent="0.2">
      <c r="B63" s="133"/>
      <c r="C63" s="1220" t="s">
        <v>52</v>
      </c>
      <c r="D63" s="1220"/>
      <c r="E63" s="1221"/>
      <c r="F63" s="134">
        <v>3197</v>
      </c>
      <c r="G63" s="134">
        <v>3517</v>
      </c>
      <c r="H63" s="135">
        <v>3602</v>
      </c>
    </row>
    <row r="64" spans="2:8" x14ac:dyDescent="0.15"/>
  </sheetData>
  <sheetProtection algorithmName="SHA-512" hashValue="tlR+dFqd+VDZQZAZXAlG8gk9dJWzDOgE8ShUPPuCfuBEFSppEpDLguhv3020Uq10qCIEe3Z0CkdyWDK4LErtpw==" saltValue="bsoXgvYG4MCgS+6Jmdzt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625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621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1" t="s">
        <v>624</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5"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5"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5"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5"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619</v>
      </c>
    </row>
    <row r="50" spans="1:109" ht="13.5" x14ac:dyDescent="0.15">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564</v>
      </c>
      <c r="BQ50" s="1231"/>
      <c r="BR50" s="1231"/>
      <c r="BS50" s="1231"/>
      <c r="BT50" s="1231"/>
      <c r="BU50" s="1231"/>
      <c r="BV50" s="1231"/>
      <c r="BW50" s="1231"/>
      <c r="BX50" s="1231" t="s">
        <v>565</v>
      </c>
      <c r="BY50" s="1231"/>
      <c r="BZ50" s="1231"/>
      <c r="CA50" s="1231"/>
      <c r="CB50" s="1231"/>
      <c r="CC50" s="1231"/>
      <c r="CD50" s="1231"/>
      <c r="CE50" s="1231"/>
      <c r="CF50" s="1231" t="s">
        <v>566</v>
      </c>
      <c r="CG50" s="1231"/>
      <c r="CH50" s="1231"/>
      <c r="CI50" s="1231"/>
      <c r="CJ50" s="1231"/>
      <c r="CK50" s="1231"/>
      <c r="CL50" s="1231"/>
      <c r="CM50" s="1231"/>
      <c r="CN50" s="1231" t="s">
        <v>567</v>
      </c>
      <c r="CO50" s="1231"/>
      <c r="CP50" s="1231"/>
      <c r="CQ50" s="1231"/>
      <c r="CR50" s="1231"/>
      <c r="CS50" s="1231"/>
      <c r="CT50" s="1231"/>
      <c r="CU50" s="1231"/>
      <c r="CV50" s="1231" t="s">
        <v>568</v>
      </c>
      <c r="CW50" s="1231"/>
      <c r="CX50" s="1231"/>
      <c r="CY50" s="1231"/>
      <c r="CZ50" s="1231"/>
      <c r="DA50" s="1231"/>
      <c r="DB50" s="1231"/>
      <c r="DC50" s="1231"/>
    </row>
    <row r="51" spans="1:109" ht="13.5" customHeight="1" x14ac:dyDescent="0.15">
      <c r="B51" s="259"/>
      <c r="G51" s="1239"/>
      <c r="H51" s="1239"/>
      <c r="I51" s="1250"/>
      <c r="J51" s="1250"/>
      <c r="K51" s="1233"/>
      <c r="L51" s="1233"/>
      <c r="M51" s="1233"/>
      <c r="N51" s="1233"/>
      <c r="AM51" s="352"/>
      <c r="AN51" s="1232" t="s">
        <v>618</v>
      </c>
      <c r="AO51" s="1232"/>
      <c r="AP51" s="1232"/>
      <c r="AQ51" s="1232"/>
      <c r="AR51" s="1232"/>
      <c r="AS51" s="1232"/>
      <c r="AT51" s="1232"/>
      <c r="AU51" s="1232"/>
      <c r="AV51" s="1232"/>
      <c r="AW51" s="1232"/>
      <c r="AX51" s="1232"/>
      <c r="AY51" s="1232"/>
      <c r="AZ51" s="1232"/>
      <c r="BA51" s="1232"/>
      <c r="BB51" s="1232" t="s">
        <v>616</v>
      </c>
      <c r="BC51" s="1232"/>
      <c r="BD51" s="1232"/>
      <c r="BE51" s="1232"/>
      <c r="BF51" s="1232"/>
      <c r="BG51" s="1232"/>
      <c r="BH51" s="1232"/>
      <c r="BI51" s="1232"/>
      <c r="BJ51" s="1232"/>
      <c r="BK51" s="1232"/>
      <c r="BL51" s="1232"/>
      <c r="BM51" s="1232"/>
      <c r="BN51" s="1232"/>
      <c r="BO51" s="1232"/>
      <c r="BP51" s="1240"/>
      <c r="BQ51" s="1230"/>
      <c r="BR51" s="1230"/>
      <c r="BS51" s="1230"/>
      <c r="BT51" s="1230"/>
      <c r="BU51" s="1230"/>
      <c r="BV51" s="1230"/>
      <c r="BW51" s="1230"/>
      <c r="BX51" s="1240"/>
      <c r="BY51" s="1230"/>
      <c r="BZ51" s="1230"/>
      <c r="CA51" s="1230"/>
      <c r="CB51" s="1230"/>
      <c r="CC51" s="1230"/>
      <c r="CD51" s="1230"/>
      <c r="CE51" s="1230"/>
      <c r="CF51" s="1240"/>
      <c r="CG51" s="1230"/>
      <c r="CH51" s="1230"/>
      <c r="CI51" s="1230"/>
      <c r="CJ51" s="1230"/>
      <c r="CK51" s="1230"/>
      <c r="CL51" s="1230"/>
      <c r="CM51" s="1230"/>
      <c r="CN51" s="1240"/>
      <c r="CO51" s="1230"/>
      <c r="CP51" s="1230"/>
      <c r="CQ51" s="1230"/>
      <c r="CR51" s="1230"/>
      <c r="CS51" s="1230"/>
      <c r="CT51" s="1230"/>
      <c r="CU51" s="1230"/>
      <c r="CV51" s="1230"/>
      <c r="CW51" s="1230"/>
      <c r="CX51" s="1230"/>
      <c r="CY51" s="1230"/>
      <c r="CZ51" s="1230"/>
      <c r="DA51" s="1230"/>
      <c r="DB51" s="1230"/>
      <c r="DC51" s="1230"/>
    </row>
    <row r="52" spans="1:109" ht="13.5" x14ac:dyDescent="0.15">
      <c r="B52" s="259"/>
      <c r="G52" s="1239"/>
      <c r="H52" s="1239"/>
      <c r="I52" s="1250"/>
      <c r="J52" s="1250"/>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5" x14ac:dyDescent="0.15">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623</v>
      </c>
      <c r="BC53" s="1232"/>
      <c r="BD53" s="1232"/>
      <c r="BE53" s="1232"/>
      <c r="BF53" s="1232"/>
      <c r="BG53" s="1232"/>
      <c r="BH53" s="1232"/>
      <c r="BI53" s="1232"/>
      <c r="BJ53" s="1232"/>
      <c r="BK53" s="1232"/>
      <c r="BL53" s="1232"/>
      <c r="BM53" s="1232"/>
      <c r="BN53" s="1232"/>
      <c r="BO53" s="1232"/>
      <c r="BP53" s="1240"/>
      <c r="BQ53" s="1230"/>
      <c r="BR53" s="1230"/>
      <c r="BS53" s="1230"/>
      <c r="BT53" s="1230"/>
      <c r="BU53" s="1230"/>
      <c r="BV53" s="1230"/>
      <c r="BW53" s="1230"/>
      <c r="BX53" s="1240"/>
      <c r="BY53" s="1230"/>
      <c r="BZ53" s="1230"/>
      <c r="CA53" s="1230"/>
      <c r="CB53" s="1230"/>
      <c r="CC53" s="1230"/>
      <c r="CD53" s="1230"/>
      <c r="CE53" s="1230"/>
      <c r="CF53" s="1240"/>
      <c r="CG53" s="1230"/>
      <c r="CH53" s="1230"/>
      <c r="CI53" s="1230"/>
      <c r="CJ53" s="1230"/>
      <c r="CK53" s="1230"/>
      <c r="CL53" s="1230"/>
      <c r="CM53" s="1230"/>
      <c r="CN53" s="1240"/>
      <c r="CO53" s="1230"/>
      <c r="CP53" s="1230"/>
      <c r="CQ53" s="1230"/>
      <c r="CR53" s="1230"/>
      <c r="CS53" s="1230"/>
      <c r="CT53" s="1230"/>
      <c r="CU53" s="1230"/>
      <c r="CV53" s="1230">
        <v>57.9</v>
      </c>
      <c r="CW53" s="1230"/>
      <c r="CX53" s="1230"/>
      <c r="CY53" s="1230"/>
      <c r="CZ53" s="1230"/>
      <c r="DA53" s="1230"/>
      <c r="DB53" s="1230"/>
      <c r="DC53" s="1230"/>
    </row>
    <row r="54" spans="1:109" ht="13.5" x14ac:dyDescent="0.15">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5" x14ac:dyDescent="0.15">
      <c r="A55" s="360"/>
      <c r="B55" s="259"/>
      <c r="G55" s="1228"/>
      <c r="H55" s="1228"/>
      <c r="I55" s="1228"/>
      <c r="J55" s="1228"/>
      <c r="K55" s="1233"/>
      <c r="L55" s="1233"/>
      <c r="M55" s="1233"/>
      <c r="N55" s="1233"/>
      <c r="AN55" s="1231" t="s">
        <v>617</v>
      </c>
      <c r="AO55" s="1231"/>
      <c r="AP55" s="1231"/>
      <c r="AQ55" s="1231"/>
      <c r="AR55" s="1231"/>
      <c r="AS55" s="1231"/>
      <c r="AT55" s="1231"/>
      <c r="AU55" s="1231"/>
      <c r="AV55" s="1231"/>
      <c r="AW55" s="1231"/>
      <c r="AX55" s="1231"/>
      <c r="AY55" s="1231"/>
      <c r="AZ55" s="1231"/>
      <c r="BA55" s="1231"/>
      <c r="BB55" s="1232" t="s">
        <v>616</v>
      </c>
      <c r="BC55" s="1232"/>
      <c r="BD55" s="1232"/>
      <c r="BE55" s="1232"/>
      <c r="BF55" s="1232"/>
      <c r="BG55" s="1232"/>
      <c r="BH55" s="1232"/>
      <c r="BI55" s="1232"/>
      <c r="BJ55" s="1232"/>
      <c r="BK55" s="1232"/>
      <c r="BL55" s="1232"/>
      <c r="BM55" s="1232"/>
      <c r="BN55" s="1232"/>
      <c r="BO55" s="1232"/>
      <c r="BP55" s="1240"/>
      <c r="BQ55" s="1230"/>
      <c r="BR55" s="1230"/>
      <c r="BS55" s="1230"/>
      <c r="BT55" s="1230"/>
      <c r="BU55" s="1230"/>
      <c r="BV55" s="1230"/>
      <c r="BW55" s="1230"/>
      <c r="BX55" s="1240"/>
      <c r="BY55" s="1230"/>
      <c r="BZ55" s="1230"/>
      <c r="CA55" s="1230"/>
      <c r="CB55" s="1230"/>
      <c r="CC55" s="1230"/>
      <c r="CD55" s="1230"/>
      <c r="CE55" s="1230"/>
      <c r="CF55" s="1240"/>
      <c r="CG55" s="1230"/>
      <c r="CH55" s="1230"/>
      <c r="CI55" s="1230"/>
      <c r="CJ55" s="1230"/>
      <c r="CK55" s="1230"/>
      <c r="CL55" s="1230"/>
      <c r="CM55" s="1230"/>
      <c r="CN55" s="1240"/>
      <c r="CO55" s="1230"/>
      <c r="CP55" s="1230"/>
      <c r="CQ55" s="1230"/>
      <c r="CR55" s="1230"/>
      <c r="CS55" s="1230"/>
      <c r="CT55" s="1230"/>
      <c r="CU55" s="1230"/>
      <c r="CV55" s="1230">
        <v>0</v>
      </c>
      <c r="CW55" s="1230"/>
      <c r="CX55" s="1230"/>
      <c r="CY55" s="1230"/>
      <c r="CZ55" s="1230"/>
      <c r="DA55" s="1230"/>
      <c r="DB55" s="1230"/>
      <c r="DC55" s="1230"/>
    </row>
    <row r="56" spans="1:109" ht="13.5" x14ac:dyDescent="0.15">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5" x14ac:dyDescent="0.15">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623</v>
      </c>
      <c r="BC57" s="1232"/>
      <c r="BD57" s="1232"/>
      <c r="BE57" s="1232"/>
      <c r="BF57" s="1232"/>
      <c r="BG57" s="1232"/>
      <c r="BH57" s="1232"/>
      <c r="BI57" s="1232"/>
      <c r="BJ57" s="1232"/>
      <c r="BK57" s="1232"/>
      <c r="BL57" s="1232"/>
      <c r="BM57" s="1232"/>
      <c r="BN57" s="1232"/>
      <c r="BO57" s="1232"/>
      <c r="BP57" s="1240"/>
      <c r="BQ57" s="1230"/>
      <c r="BR57" s="1230"/>
      <c r="BS57" s="1230"/>
      <c r="BT57" s="1230"/>
      <c r="BU57" s="1230"/>
      <c r="BV57" s="1230"/>
      <c r="BW57" s="1230"/>
      <c r="BX57" s="1240"/>
      <c r="BY57" s="1230"/>
      <c r="BZ57" s="1230"/>
      <c r="CA57" s="1230"/>
      <c r="CB57" s="1230"/>
      <c r="CC57" s="1230"/>
      <c r="CD57" s="1230"/>
      <c r="CE57" s="1230"/>
      <c r="CF57" s="1240"/>
      <c r="CG57" s="1230"/>
      <c r="CH57" s="1230"/>
      <c r="CI57" s="1230"/>
      <c r="CJ57" s="1230"/>
      <c r="CK57" s="1230"/>
      <c r="CL57" s="1230"/>
      <c r="CM57" s="1230"/>
      <c r="CN57" s="1240"/>
      <c r="CO57" s="1230"/>
      <c r="CP57" s="1230"/>
      <c r="CQ57" s="1230"/>
      <c r="CR57" s="1230"/>
      <c r="CS57" s="1230"/>
      <c r="CT57" s="1230"/>
      <c r="CU57" s="1230"/>
      <c r="CV57" s="1230">
        <v>62.9</v>
      </c>
      <c r="CW57" s="1230"/>
      <c r="CX57" s="1230"/>
      <c r="CY57" s="1230"/>
      <c r="CZ57" s="1230"/>
      <c r="DA57" s="1230"/>
      <c r="DB57" s="1230"/>
      <c r="DC57" s="1230"/>
      <c r="DD57" s="370"/>
      <c r="DE57" s="365"/>
    </row>
    <row r="58" spans="1:109" s="360" customFormat="1" ht="13.5" x14ac:dyDescent="0.15">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622</v>
      </c>
    </row>
    <row r="64" spans="1:109" ht="13.5" x14ac:dyDescent="0.15">
      <c r="B64" s="259"/>
      <c r="G64" s="361"/>
      <c r="I64" s="363"/>
      <c r="J64" s="363"/>
      <c r="K64" s="363"/>
      <c r="L64" s="363"/>
      <c r="M64" s="363"/>
      <c r="N64" s="362"/>
      <c r="AM64" s="361"/>
      <c r="AN64" s="361" t="s">
        <v>621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1" t="s">
        <v>620</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5"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5"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5"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5"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619</v>
      </c>
    </row>
    <row r="72" spans="2:107" ht="13.5" x14ac:dyDescent="0.15">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564</v>
      </c>
      <c r="BQ72" s="1231"/>
      <c r="BR72" s="1231"/>
      <c r="BS72" s="1231"/>
      <c r="BT72" s="1231"/>
      <c r="BU72" s="1231"/>
      <c r="BV72" s="1231"/>
      <c r="BW72" s="1231"/>
      <c r="BX72" s="1231" t="s">
        <v>565</v>
      </c>
      <c r="BY72" s="1231"/>
      <c r="BZ72" s="1231"/>
      <c r="CA72" s="1231"/>
      <c r="CB72" s="1231"/>
      <c r="CC72" s="1231"/>
      <c r="CD72" s="1231"/>
      <c r="CE72" s="1231"/>
      <c r="CF72" s="1231" t="s">
        <v>566</v>
      </c>
      <c r="CG72" s="1231"/>
      <c r="CH72" s="1231"/>
      <c r="CI72" s="1231"/>
      <c r="CJ72" s="1231"/>
      <c r="CK72" s="1231"/>
      <c r="CL72" s="1231"/>
      <c r="CM72" s="1231"/>
      <c r="CN72" s="1231" t="s">
        <v>567</v>
      </c>
      <c r="CO72" s="1231"/>
      <c r="CP72" s="1231"/>
      <c r="CQ72" s="1231"/>
      <c r="CR72" s="1231"/>
      <c r="CS72" s="1231"/>
      <c r="CT72" s="1231"/>
      <c r="CU72" s="1231"/>
      <c r="CV72" s="1231" t="s">
        <v>568</v>
      </c>
      <c r="CW72" s="1231"/>
      <c r="CX72" s="1231"/>
      <c r="CY72" s="1231"/>
      <c r="CZ72" s="1231"/>
      <c r="DA72" s="1231"/>
      <c r="DB72" s="1231"/>
      <c r="DC72" s="1231"/>
    </row>
    <row r="73" spans="2:107" ht="13.5" x14ac:dyDescent="0.15">
      <c r="B73" s="259"/>
      <c r="G73" s="1239"/>
      <c r="H73" s="1239"/>
      <c r="I73" s="1239"/>
      <c r="J73" s="1239"/>
      <c r="K73" s="1229"/>
      <c r="L73" s="1229"/>
      <c r="M73" s="1229"/>
      <c r="N73" s="1229"/>
      <c r="AM73" s="352"/>
      <c r="AN73" s="1232" t="s">
        <v>618</v>
      </c>
      <c r="AO73" s="1232"/>
      <c r="AP73" s="1232"/>
      <c r="AQ73" s="1232"/>
      <c r="AR73" s="1232"/>
      <c r="AS73" s="1232"/>
      <c r="AT73" s="1232"/>
      <c r="AU73" s="1232"/>
      <c r="AV73" s="1232"/>
      <c r="AW73" s="1232"/>
      <c r="AX73" s="1232"/>
      <c r="AY73" s="1232"/>
      <c r="AZ73" s="1232"/>
      <c r="BA73" s="1232"/>
      <c r="BB73" s="1232" t="s">
        <v>616</v>
      </c>
      <c r="BC73" s="1232"/>
      <c r="BD73" s="1232"/>
      <c r="BE73" s="1232"/>
      <c r="BF73" s="1232"/>
      <c r="BG73" s="1232"/>
      <c r="BH73" s="1232"/>
      <c r="BI73" s="1232"/>
      <c r="BJ73" s="1232"/>
      <c r="BK73" s="1232"/>
      <c r="BL73" s="1232"/>
      <c r="BM73" s="1232"/>
      <c r="BN73" s="1232"/>
      <c r="BO73" s="1232"/>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5" x14ac:dyDescent="0.15">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5" x14ac:dyDescent="0.15">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615</v>
      </c>
      <c r="BC75" s="1232"/>
      <c r="BD75" s="1232"/>
      <c r="BE75" s="1232"/>
      <c r="BF75" s="1232"/>
      <c r="BG75" s="1232"/>
      <c r="BH75" s="1232"/>
      <c r="BI75" s="1232"/>
      <c r="BJ75" s="1232"/>
      <c r="BK75" s="1232"/>
      <c r="BL75" s="1232"/>
      <c r="BM75" s="1232"/>
      <c r="BN75" s="1232"/>
      <c r="BO75" s="1232"/>
      <c r="BP75" s="1230">
        <v>5.5</v>
      </c>
      <c r="BQ75" s="1230"/>
      <c r="BR75" s="1230"/>
      <c r="BS75" s="1230"/>
      <c r="BT75" s="1230"/>
      <c r="BU75" s="1230"/>
      <c r="BV75" s="1230"/>
      <c r="BW75" s="1230"/>
      <c r="BX75" s="1230">
        <v>5.9</v>
      </c>
      <c r="BY75" s="1230"/>
      <c r="BZ75" s="1230"/>
      <c r="CA75" s="1230"/>
      <c r="CB75" s="1230"/>
      <c r="CC75" s="1230"/>
      <c r="CD75" s="1230"/>
      <c r="CE75" s="1230"/>
      <c r="CF75" s="1230">
        <v>6.2</v>
      </c>
      <c r="CG75" s="1230"/>
      <c r="CH75" s="1230"/>
      <c r="CI75" s="1230"/>
      <c r="CJ75" s="1230"/>
      <c r="CK75" s="1230"/>
      <c r="CL75" s="1230"/>
      <c r="CM75" s="1230"/>
      <c r="CN75" s="1230">
        <v>6.6</v>
      </c>
      <c r="CO75" s="1230"/>
      <c r="CP75" s="1230"/>
      <c r="CQ75" s="1230"/>
      <c r="CR75" s="1230"/>
      <c r="CS75" s="1230"/>
      <c r="CT75" s="1230"/>
      <c r="CU75" s="1230"/>
      <c r="CV75" s="1230">
        <v>6.5</v>
      </c>
      <c r="CW75" s="1230"/>
      <c r="CX75" s="1230"/>
      <c r="CY75" s="1230"/>
      <c r="CZ75" s="1230"/>
      <c r="DA75" s="1230"/>
      <c r="DB75" s="1230"/>
      <c r="DC75" s="1230"/>
    </row>
    <row r="76" spans="2:107" ht="13.5" x14ac:dyDescent="0.15">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5" x14ac:dyDescent="0.15">
      <c r="B77" s="259"/>
      <c r="G77" s="1228"/>
      <c r="H77" s="1228"/>
      <c r="I77" s="1228"/>
      <c r="J77" s="1228"/>
      <c r="K77" s="1229"/>
      <c r="L77" s="1229"/>
      <c r="M77" s="1229"/>
      <c r="N77" s="1229"/>
      <c r="AN77" s="1231" t="s">
        <v>617</v>
      </c>
      <c r="AO77" s="1231"/>
      <c r="AP77" s="1231"/>
      <c r="AQ77" s="1231"/>
      <c r="AR77" s="1231"/>
      <c r="AS77" s="1231"/>
      <c r="AT77" s="1231"/>
      <c r="AU77" s="1231"/>
      <c r="AV77" s="1231"/>
      <c r="AW77" s="1231"/>
      <c r="AX77" s="1231"/>
      <c r="AY77" s="1231"/>
      <c r="AZ77" s="1231"/>
      <c r="BA77" s="1231"/>
      <c r="BB77" s="1232" t="s">
        <v>616</v>
      </c>
      <c r="BC77" s="1232"/>
      <c r="BD77" s="1232"/>
      <c r="BE77" s="1232"/>
      <c r="BF77" s="1232"/>
      <c r="BG77" s="1232"/>
      <c r="BH77" s="1232"/>
      <c r="BI77" s="1232"/>
      <c r="BJ77" s="1232"/>
      <c r="BK77" s="1232"/>
      <c r="BL77" s="1232"/>
      <c r="BM77" s="1232"/>
      <c r="BN77" s="1232"/>
      <c r="BO77" s="1232"/>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5" x14ac:dyDescent="0.15">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5" x14ac:dyDescent="0.15">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615</v>
      </c>
      <c r="BC79" s="1232"/>
      <c r="BD79" s="1232"/>
      <c r="BE79" s="1232"/>
      <c r="BF79" s="1232"/>
      <c r="BG79" s="1232"/>
      <c r="BH79" s="1232"/>
      <c r="BI79" s="1232"/>
      <c r="BJ79" s="1232"/>
      <c r="BK79" s="1232"/>
      <c r="BL79" s="1232"/>
      <c r="BM79" s="1232"/>
      <c r="BN79" s="1232"/>
      <c r="BO79" s="1232"/>
      <c r="BP79" s="1230">
        <v>5.3</v>
      </c>
      <c r="BQ79" s="1230"/>
      <c r="BR79" s="1230"/>
      <c r="BS79" s="1230"/>
      <c r="BT79" s="1230"/>
      <c r="BU79" s="1230"/>
      <c r="BV79" s="1230"/>
      <c r="BW79" s="1230"/>
      <c r="BX79" s="1230">
        <v>5.8</v>
      </c>
      <c r="BY79" s="1230"/>
      <c r="BZ79" s="1230"/>
      <c r="CA79" s="1230"/>
      <c r="CB79" s="1230"/>
      <c r="CC79" s="1230"/>
      <c r="CD79" s="1230"/>
      <c r="CE79" s="1230"/>
      <c r="CF79" s="1230">
        <v>5.8</v>
      </c>
      <c r="CG79" s="1230"/>
      <c r="CH79" s="1230"/>
      <c r="CI79" s="1230"/>
      <c r="CJ79" s="1230"/>
      <c r="CK79" s="1230"/>
      <c r="CL79" s="1230"/>
      <c r="CM79" s="1230"/>
      <c r="CN79" s="1230">
        <v>6.1</v>
      </c>
      <c r="CO79" s="1230"/>
      <c r="CP79" s="1230"/>
      <c r="CQ79" s="1230"/>
      <c r="CR79" s="1230"/>
      <c r="CS79" s="1230"/>
      <c r="CT79" s="1230"/>
      <c r="CU79" s="1230"/>
      <c r="CV79" s="1230">
        <v>6.4</v>
      </c>
      <c r="CW79" s="1230"/>
      <c r="CX79" s="1230"/>
      <c r="CY79" s="1230"/>
      <c r="CZ79" s="1230"/>
      <c r="DA79" s="1230"/>
      <c r="DB79" s="1230"/>
      <c r="DC79" s="1230"/>
    </row>
    <row r="80" spans="2:107" ht="13.5" x14ac:dyDescent="0.15">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0mhsepVUaDDxbCeq6NsN1vDMGPg1Tz11UWasRlzDLWxl8iDtgeXLzHMGHSgFMowi+NBZECDZwJ1dpBDMis7Keg==" saltValue="HuKDWxp9FBOrCHf5uA8xi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8" scale="71" orientation="landscape" cellComments="asDisplayed" horizontalDpi="300" verticalDpi="300"/>
  <headerFooter>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v+o316WK7QuOriB2m8fkv0klQEeQgHzwXdPOZ58sHA98o3rpcz9UUX5EsQTtc9Q4R+1/Hkm5aIgcult82YuUxg==" saltValue="2eOSiAKjnTmYHB4SiOBoFQ==" spinCount="100000" sheet="1" objects="1" scenarios="1"/>
  <dataConsolidate/>
  <phoneticPr fontId="2"/>
  <printOptions horizontalCentered="1"/>
  <pageMargins left="0" right="0" top="0.39370078740157483" bottom="0.39370078740157483" header="0.19685039370078741" footer="0.19685039370078741"/>
  <pageSetup paperSize="8" scale="49" orientation="landscape" cellComments="asDisplayed" horizontalDpi="300" verticalDpi="300"/>
  <headerFooter>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bHAD9sVPROjhiWTXOsGJBqolLUC/40Ak+zcKFX69qEfasLgrRRQXK/A0YluyTpoBaN6qJpU4SIxYIZXOQGtkFw==" saltValue="rH9Kj2vQDa/F7sSObaUIRA==" spinCount="100000" sheet="1" objects="1" scenarios="1"/>
  <dataConsolidate/>
  <phoneticPr fontId="2"/>
  <printOptions horizontalCentered="1"/>
  <pageMargins left="0" right="0" top="0.39370078740157483" bottom="0.39370078740157483" header="0.19685039370078741" footer="0.19685039370078741"/>
  <pageSetup paperSize="8" scale="49" orientation="landscape" cellComments="asDisplayed" horizontalDpi="300" verticalDpi="300"/>
  <headerFooter>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561</v>
      </c>
      <c r="G2" s="149"/>
      <c r="H2" s="150"/>
    </row>
    <row r="3" spans="1:8" x14ac:dyDescent="0.15">
      <c r="A3" s="146" t="s">
        <v>554</v>
      </c>
      <c r="B3" s="151"/>
      <c r="C3" s="152"/>
      <c r="D3" s="153">
        <v>206370</v>
      </c>
      <c r="E3" s="154"/>
      <c r="F3" s="155">
        <v>228215</v>
      </c>
      <c r="G3" s="156"/>
      <c r="H3" s="157"/>
    </row>
    <row r="4" spans="1:8" x14ac:dyDescent="0.15">
      <c r="A4" s="158"/>
      <c r="B4" s="159"/>
      <c r="C4" s="160"/>
      <c r="D4" s="161">
        <v>71570</v>
      </c>
      <c r="E4" s="162"/>
      <c r="F4" s="163">
        <v>117571</v>
      </c>
      <c r="G4" s="164"/>
      <c r="H4" s="165"/>
    </row>
    <row r="5" spans="1:8" x14ac:dyDescent="0.15">
      <c r="A5" s="146" t="s">
        <v>556</v>
      </c>
      <c r="B5" s="151"/>
      <c r="C5" s="152"/>
      <c r="D5" s="153">
        <v>317190</v>
      </c>
      <c r="E5" s="154"/>
      <c r="F5" s="155">
        <v>264232</v>
      </c>
      <c r="G5" s="156"/>
      <c r="H5" s="157"/>
    </row>
    <row r="6" spans="1:8" x14ac:dyDescent="0.15">
      <c r="A6" s="158"/>
      <c r="B6" s="159"/>
      <c r="C6" s="160"/>
      <c r="D6" s="161">
        <v>97304</v>
      </c>
      <c r="E6" s="162"/>
      <c r="F6" s="163">
        <v>133959</v>
      </c>
      <c r="G6" s="164"/>
      <c r="H6" s="165"/>
    </row>
    <row r="7" spans="1:8" x14ac:dyDescent="0.15">
      <c r="A7" s="146" t="s">
        <v>557</v>
      </c>
      <c r="B7" s="151"/>
      <c r="C7" s="152"/>
      <c r="D7" s="153">
        <v>401068</v>
      </c>
      <c r="E7" s="154"/>
      <c r="F7" s="155">
        <v>263613</v>
      </c>
      <c r="G7" s="156"/>
      <c r="H7" s="157"/>
    </row>
    <row r="8" spans="1:8" x14ac:dyDescent="0.15">
      <c r="A8" s="158"/>
      <c r="B8" s="159"/>
      <c r="C8" s="160"/>
      <c r="D8" s="161">
        <v>362512</v>
      </c>
      <c r="E8" s="162"/>
      <c r="F8" s="163">
        <v>128823</v>
      </c>
      <c r="G8" s="164"/>
      <c r="H8" s="165"/>
    </row>
    <row r="9" spans="1:8" x14ac:dyDescent="0.15">
      <c r="A9" s="146" t="s">
        <v>558</v>
      </c>
      <c r="B9" s="151"/>
      <c r="C9" s="152"/>
      <c r="D9" s="153">
        <v>223588</v>
      </c>
      <c r="E9" s="154"/>
      <c r="F9" s="155">
        <v>330026</v>
      </c>
      <c r="G9" s="156"/>
      <c r="H9" s="157"/>
    </row>
    <row r="10" spans="1:8" x14ac:dyDescent="0.15">
      <c r="A10" s="158"/>
      <c r="B10" s="159"/>
      <c r="C10" s="160"/>
      <c r="D10" s="161">
        <v>153922</v>
      </c>
      <c r="E10" s="162"/>
      <c r="F10" s="163">
        <v>141075</v>
      </c>
      <c r="G10" s="164"/>
      <c r="H10" s="165"/>
    </row>
    <row r="11" spans="1:8" x14ac:dyDescent="0.15">
      <c r="A11" s="146" t="s">
        <v>559</v>
      </c>
      <c r="B11" s="151"/>
      <c r="C11" s="152"/>
      <c r="D11" s="153">
        <v>391649</v>
      </c>
      <c r="E11" s="154"/>
      <c r="F11" s="155">
        <v>278179</v>
      </c>
      <c r="G11" s="156"/>
      <c r="H11" s="157"/>
    </row>
    <row r="12" spans="1:8" x14ac:dyDescent="0.15">
      <c r="A12" s="158"/>
      <c r="B12" s="159"/>
      <c r="C12" s="166"/>
      <c r="D12" s="161">
        <v>189247</v>
      </c>
      <c r="E12" s="162"/>
      <c r="F12" s="163">
        <v>122182</v>
      </c>
      <c r="G12" s="164"/>
      <c r="H12" s="165"/>
    </row>
    <row r="13" spans="1:8" x14ac:dyDescent="0.15">
      <c r="A13" s="146"/>
      <c r="B13" s="151"/>
      <c r="C13" s="152"/>
      <c r="D13" s="153">
        <v>307973</v>
      </c>
      <c r="E13" s="154"/>
      <c r="F13" s="155">
        <v>272853</v>
      </c>
      <c r="G13" s="167"/>
      <c r="H13" s="157"/>
    </row>
    <row r="14" spans="1:8" x14ac:dyDescent="0.15">
      <c r="A14" s="158"/>
      <c r="B14" s="159"/>
      <c r="C14" s="160"/>
      <c r="D14" s="161">
        <v>174911</v>
      </c>
      <c r="E14" s="162"/>
      <c r="F14" s="163">
        <v>128722</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7.31</v>
      </c>
      <c r="C19" s="168">
        <f>ROUND(VALUE(SUBSTITUTE(実質収支比率等に係る経年分析!G$48,"▲","-")),2)</f>
        <v>6.57</v>
      </c>
      <c r="D19" s="168">
        <f>ROUND(VALUE(SUBSTITUTE(実質収支比率等に係る経年分析!H$48,"▲","-")),2)</f>
        <v>4.58</v>
      </c>
      <c r="E19" s="168">
        <f>ROUND(VALUE(SUBSTITUTE(実質収支比率等に係る経年分析!I$48,"▲","-")),2)</f>
        <v>7.21</v>
      </c>
      <c r="F19" s="168">
        <f>ROUND(VALUE(SUBSTITUTE(実質収支比率等に係る経年分析!J$48,"▲","-")),2)</f>
        <v>6.93</v>
      </c>
    </row>
    <row r="20" spans="1:11" x14ac:dyDescent="0.15">
      <c r="A20" s="168" t="s">
        <v>56</v>
      </c>
      <c r="B20" s="168">
        <f>ROUND(VALUE(SUBSTITUTE(実質収支比率等に係る経年分析!F$47,"▲","-")),2)</f>
        <v>85.98</v>
      </c>
      <c r="C20" s="168">
        <f>ROUND(VALUE(SUBSTITUTE(実質収支比率等に係る経年分析!G$47,"▲","-")),2)</f>
        <v>81.569999999999993</v>
      </c>
      <c r="D20" s="168">
        <f>ROUND(VALUE(SUBSTITUTE(実質収支比率等に係る経年分析!H$47,"▲","-")),2)</f>
        <v>70.099999999999994</v>
      </c>
      <c r="E20" s="168">
        <f>ROUND(VALUE(SUBSTITUTE(実質収支比率等に係る経年分析!I$47,"▲","-")),2)</f>
        <v>63.92</v>
      </c>
      <c r="F20" s="168">
        <f>ROUND(VALUE(SUBSTITUTE(実質収支比率等に係る経年分析!J$47,"▲","-")),2)</f>
        <v>60.95</v>
      </c>
    </row>
    <row r="21" spans="1:11" x14ac:dyDescent="0.15">
      <c r="A21" s="168" t="s">
        <v>57</v>
      </c>
      <c r="B21" s="168">
        <f>IF(ISNUMBER(VALUE(SUBSTITUTE(実質収支比率等に係る経年分析!F$49,"▲","-"))),ROUND(VALUE(SUBSTITUTE(実質収支比率等に係る経年分析!F$49,"▲","-")),2),NA())</f>
        <v>-10.51</v>
      </c>
      <c r="C21" s="168">
        <f>IF(ISNUMBER(VALUE(SUBSTITUTE(実質収支比率等に係る経年分析!G$49,"▲","-"))),ROUND(VALUE(SUBSTITUTE(実質収支比率等に係る経年分析!G$49,"▲","-")),2),NA())</f>
        <v>-4.08</v>
      </c>
      <c r="D21" s="168">
        <f>IF(ISNUMBER(VALUE(SUBSTITUTE(実質収支比率等に係る経年分析!H$49,"▲","-"))),ROUND(VALUE(SUBSTITUTE(実質収支比率等に係る経年分析!H$49,"▲","-")),2),NA())</f>
        <v>-8.1300000000000008</v>
      </c>
      <c r="E21" s="168">
        <f>IF(ISNUMBER(VALUE(SUBSTITUTE(実質収支比率等に係る経年分析!I$49,"▲","-"))),ROUND(VALUE(SUBSTITUTE(実質収支比率等に係る経年分析!I$49,"▲","-")),2),NA())</f>
        <v>3.15</v>
      </c>
      <c r="F21" s="168">
        <f>IF(ISNUMBER(VALUE(SUBSTITUTE(実質収支比率等に係る経年分析!J$49,"▲","-"))),ROUND(VALUE(SUBSTITUTE(実質収支比率等に係る経年分析!J$49,"▲","-")),2),NA())</f>
        <v>-2.65</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15">
      <c r="A33" s="169" t="str">
        <f>IF(連結実質赤字比率に係る赤字・黒字の構成分析!C$37="",NA(),連結実質赤字比率に係る赤字・黒字の構成分析!C$37)</f>
        <v>国民健康保険事業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15">
      <c r="A34" s="169" t="str">
        <f>IF(連結実質赤字比率に係る赤字・黒字の構成分析!C$36="",NA(),連結実質赤字比率に係る赤字・黒字の構成分析!C$36)</f>
        <v>後期高齢者医療</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0.01</v>
      </c>
    </row>
    <row r="35" spans="1:16" x14ac:dyDescent="0.15">
      <c r="A35" s="169" t="str">
        <f>IF(連結実質赤字比率に係る赤字・黒字の構成分析!C$35="",NA(),連結実質赤字比率に係る赤字・黒字の構成分析!C$35)</f>
        <v>簡易水道事業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f>IF(ROUND(VALUE(SUBSTITUTE(連結実質赤字比率に係る赤字・黒字の構成分析!G$35,"▲", "-")), 2) &lt; 0, ABS(ROUND(VALUE(SUBSTITUTE(連結実質赤字比率に係る赤字・黒字の構成分析!G$35,"▲", "-")), 2)), NA())</f>
        <v>1.59</v>
      </c>
      <c r="E35" s="169" t="e">
        <f>IF(ROUND(VALUE(SUBSTITUTE(連結実質赤字比率に係る赤字・黒字の構成分析!G$35,"▲", "-")), 2) &gt;= 0, ABS(ROUND(VALUE(SUBSTITUTE(連結実質赤字比率に係る赤字・黒字の構成分析!G$35,"▲", "-")), 2)), NA())</f>
        <v>#N/A</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0.28000000000000003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0.34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0.49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6.56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6.93</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178</v>
      </c>
      <c r="E42" s="170"/>
      <c r="F42" s="170"/>
      <c r="G42" s="170">
        <f>'実質公債費比率（分子）の構造'!L$52</f>
        <v>200</v>
      </c>
      <c r="H42" s="170"/>
      <c r="I42" s="170"/>
      <c r="J42" s="170">
        <f>'実質公債費比率（分子）の構造'!M$52</f>
        <v>212</v>
      </c>
      <c r="K42" s="170"/>
      <c r="L42" s="170"/>
      <c r="M42" s="170">
        <f>'実質公債費比率（分子）の構造'!N$52</f>
        <v>222</v>
      </c>
      <c r="N42" s="170"/>
      <c r="O42" s="170"/>
      <c r="P42" s="170">
        <f>'実質公債費比率（分子）の構造'!O$52</f>
        <v>254</v>
      </c>
    </row>
    <row r="43" spans="1:16" x14ac:dyDescent="0.15">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67</v>
      </c>
      <c r="B45" s="170">
        <f>'実質公債費比率（分子）の構造'!K$49</f>
        <v>13</v>
      </c>
      <c r="C45" s="170"/>
      <c r="D45" s="170"/>
      <c r="E45" s="170">
        <f>'実質公債費比率（分子）の構造'!L$49</f>
        <v>16</v>
      </c>
      <c r="F45" s="170"/>
      <c r="G45" s="170"/>
      <c r="H45" s="170">
        <f>'実質公債費比率（分子）の構造'!M$49</f>
        <v>10</v>
      </c>
      <c r="I45" s="170"/>
      <c r="J45" s="170"/>
      <c r="K45" s="170">
        <f>'実質公債費比率（分子）の構造'!N$49</f>
        <v>15</v>
      </c>
      <c r="L45" s="170"/>
      <c r="M45" s="170"/>
      <c r="N45" s="170">
        <f>'実質公債費比率（分子）の構造'!O$49</f>
        <v>18</v>
      </c>
      <c r="O45" s="170"/>
      <c r="P45" s="170"/>
    </row>
    <row r="46" spans="1:16" x14ac:dyDescent="0.15">
      <c r="A46" s="170" t="s">
        <v>68</v>
      </c>
      <c r="B46" s="170">
        <f>'実質公債費比率（分子）の構造'!K$48</f>
        <v>10</v>
      </c>
      <c r="C46" s="170"/>
      <c r="D46" s="170"/>
      <c r="E46" s="170">
        <f>'実質公債費比率（分子）の構造'!L$48</f>
        <v>13</v>
      </c>
      <c r="F46" s="170"/>
      <c r="G46" s="170"/>
      <c r="H46" s="170">
        <f>'実質公債費比率（分子）の構造'!M$48</f>
        <v>17</v>
      </c>
      <c r="I46" s="170"/>
      <c r="J46" s="170"/>
      <c r="K46" s="170">
        <f>'実質公債費比率（分子）の構造'!N$48</f>
        <v>18</v>
      </c>
      <c r="L46" s="170"/>
      <c r="M46" s="170"/>
      <c r="N46" s="170">
        <f>'実質公債費比率（分子）の構造'!O$48</f>
        <v>14</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221</v>
      </c>
      <c r="C49" s="170"/>
      <c r="D49" s="170"/>
      <c r="E49" s="170">
        <f>'実質公債費比率（分子）の構造'!L$45</f>
        <v>256</v>
      </c>
      <c r="F49" s="170"/>
      <c r="G49" s="170"/>
      <c r="H49" s="170">
        <f>'実質公債費比率（分子）の構造'!M$45</f>
        <v>269</v>
      </c>
      <c r="I49" s="170"/>
      <c r="J49" s="170"/>
      <c r="K49" s="170">
        <f>'実質公債費比率（分子）の構造'!N$45</f>
        <v>281</v>
      </c>
      <c r="L49" s="170"/>
      <c r="M49" s="170"/>
      <c r="N49" s="170">
        <f>'実質公債費比率（分子）の構造'!O$45</f>
        <v>314</v>
      </c>
      <c r="O49" s="170"/>
      <c r="P49" s="170"/>
    </row>
    <row r="50" spans="1:16" x14ac:dyDescent="0.15">
      <c r="A50" s="170" t="s">
        <v>72</v>
      </c>
      <c r="B50" s="170" t="e">
        <f>NA()</f>
        <v>#N/A</v>
      </c>
      <c r="C50" s="170">
        <f>IF(ISNUMBER('実質公債費比率（分子）の構造'!K$53),'実質公債費比率（分子）の構造'!K$53,NA())</f>
        <v>66</v>
      </c>
      <c r="D50" s="170" t="e">
        <f>NA()</f>
        <v>#N/A</v>
      </c>
      <c r="E50" s="170" t="e">
        <f>NA()</f>
        <v>#N/A</v>
      </c>
      <c r="F50" s="170">
        <f>IF(ISNUMBER('実質公債費比率（分子）の構造'!L$53),'実質公債費比率（分子）の構造'!L$53,NA())</f>
        <v>85</v>
      </c>
      <c r="G50" s="170" t="e">
        <f>NA()</f>
        <v>#N/A</v>
      </c>
      <c r="H50" s="170" t="e">
        <f>NA()</f>
        <v>#N/A</v>
      </c>
      <c r="I50" s="170">
        <f>IF(ISNUMBER('実質公債費比率（分子）の構造'!M$53),'実質公債費比率（分子）の構造'!M$53,NA())</f>
        <v>84</v>
      </c>
      <c r="J50" s="170" t="e">
        <f>NA()</f>
        <v>#N/A</v>
      </c>
      <c r="K50" s="170" t="e">
        <f>NA()</f>
        <v>#N/A</v>
      </c>
      <c r="L50" s="170">
        <f>IF(ISNUMBER('実質公債費比率（分子）の構造'!N$53),'実質公債費比率（分子）の構造'!N$53,NA())</f>
        <v>92</v>
      </c>
      <c r="M50" s="170" t="e">
        <f>NA()</f>
        <v>#N/A</v>
      </c>
      <c r="N50" s="170" t="e">
        <f>NA()</f>
        <v>#N/A</v>
      </c>
      <c r="O50" s="170">
        <f>IF(ISNUMBER('実質公債費比率（分子）の構造'!O$53),'実質公債費比率（分子）の構造'!O$53,NA())</f>
        <v>92</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44</v>
      </c>
      <c r="B56" s="169"/>
      <c r="C56" s="169"/>
      <c r="D56" s="169">
        <f>'将来負担比率（分子）の構造'!I$52</f>
        <v>2247</v>
      </c>
      <c r="E56" s="169"/>
      <c r="F56" s="169"/>
      <c r="G56" s="169">
        <f>'将来負担比率（分子）の構造'!J$52</f>
        <v>2612</v>
      </c>
      <c r="H56" s="169"/>
      <c r="I56" s="169"/>
      <c r="J56" s="169">
        <f>'将来負担比率（分子）の構造'!K$52</f>
        <v>2927</v>
      </c>
      <c r="K56" s="169"/>
      <c r="L56" s="169"/>
      <c r="M56" s="169">
        <f>'将来負担比率（分子）の構造'!L$52</f>
        <v>3255</v>
      </c>
      <c r="N56" s="169"/>
      <c r="O56" s="169"/>
      <c r="P56" s="169">
        <f>'将来負担比率（分子）の構造'!M$52</f>
        <v>3338</v>
      </c>
    </row>
    <row r="57" spans="1:16" x14ac:dyDescent="0.15">
      <c r="A57" s="169" t="s">
        <v>43</v>
      </c>
      <c r="B57" s="169"/>
      <c r="C57" s="169"/>
      <c r="D57" s="169">
        <f>'将来負担比率（分子）の構造'!I$51</f>
        <v>59</v>
      </c>
      <c r="E57" s="169"/>
      <c r="F57" s="169"/>
      <c r="G57" s="169">
        <f>'将来負担比率（分子）の構造'!J$51</f>
        <v>53</v>
      </c>
      <c r="H57" s="169"/>
      <c r="I57" s="169"/>
      <c r="J57" s="169">
        <f>'将来負担比率（分子）の構造'!K$51</f>
        <v>47</v>
      </c>
      <c r="K57" s="169"/>
      <c r="L57" s="169"/>
      <c r="M57" s="169">
        <f>'将来負担比率（分子）の構造'!L$51</f>
        <v>40</v>
      </c>
      <c r="N57" s="169"/>
      <c r="O57" s="169"/>
      <c r="P57" s="169">
        <f>'将来負担比率（分子）の構造'!M$51</f>
        <v>35</v>
      </c>
    </row>
    <row r="58" spans="1:16" x14ac:dyDescent="0.15">
      <c r="A58" s="169" t="s">
        <v>42</v>
      </c>
      <c r="B58" s="169"/>
      <c r="C58" s="169"/>
      <c r="D58" s="169">
        <f>'将来負担比率（分子）の構造'!I$50</f>
        <v>2487</v>
      </c>
      <c r="E58" s="169"/>
      <c r="F58" s="169"/>
      <c r="G58" s="169">
        <f>'将来負担比率（分子）の構造'!J$50</f>
        <v>2525</v>
      </c>
      <c r="H58" s="169"/>
      <c r="I58" s="169"/>
      <c r="J58" s="169">
        <f>'将来負担比率（分子）の構造'!K$50</f>
        <v>2231</v>
      </c>
      <c r="K58" s="169"/>
      <c r="L58" s="169"/>
      <c r="M58" s="169">
        <f>'将来負担比率（分子）の構造'!L$50</f>
        <v>2582</v>
      </c>
      <c r="N58" s="169"/>
      <c r="O58" s="169"/>
      <c r="P58" s="169">
        <f>'将来負担比率（分子）の構造'!M$50</f>
        <v>2689</v>
      </c>
    </row>
    <row r="59" spans="1:16" x14ac:dyDescent="0.1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36</v>
      </c>
      <c r="B62" s="169">
        <f>'将来負担比率（分子）の構造'!I$45</f>
        <v>229</v>
      </c>
      <c r="C62" s="169"/>
      <c r="D62" s="169"/>
      <c r="E62" s="169">
        <f>'将来負担比率（分子）の構造'!J$45</f>
        <v>216</v>
      </c>
      <c r="F62" s="169"/>
      <c r="G62" s="169"/>
      <c r="H62" s="169">
        <f>'将来負担比率（分子）の構造'!K$45</f>
        <v>241</v>
      </c>
      <c r="I62" s="169"/>
      <c r="J62" s="169"/>
      <c r="K62" s="169">
        <f>'将来負担比率（分子）の構造'!L$45</f>
        <v>416</v>
      </c>
      <c r="L62" s="169"/>
      <c r="M62" s="169"/>
      <c r="N62" s="169">
        <f>'将来負担比率（分子）の構造'!M$45</f>
        <v>343</v>
      </c>
      <c r="O62" s="169"/>
      <c r="P62" s="169"/>
    </row>
    <row r="63" spans="1:16" x14ac:dyDescent="0.15">
      <c r="A63" s="169" t="s">
        <v>35</v>
      </c>
      <c r="B63" s="169">
        <f>'将来負担比率（分子）の構造'!I$44</f>
        <v>71</v>
      </c>
      <c r="C63" s="169"/>
      <c r="D63" s="169"/>
      <c r="E63" s="169">
        <f>'将来負担比率（分子）の構造'!J$44</f>
        <v>91</v>
      </c>
      <c r="F63" s="169"/>
      <c r="G63" s="169"/>
      <c r="H63" s="169">
        <f>'将来負担比率（分子）の構造'!K$44</f>
        <v>104</v>
      </c>
      <c r="I63" s="169"/>
      <c r="J63" s="169"/>
      <c r="K63" s="169">
        <f>'将来負担比率（分子）の構造'!L$44</f>
        <v>94</v>
      </c>
      <c r="L63" s="169"/>
      <c r="M63" s="169"/>
      <c r="N63" s="169">
        <f>'将来負担比率（分子）の構造'!M$44</f>
        <v>77</v>
      </c>
      <c r="O63" s="169"/>
      <c r="P63" s="169"/>
    </row>
    <row r="64" spans="1:16" x14ac:dyDescent="0.15">
      <c r="A64" s="169" t="s">
        <v>34</v>
      </c>
      <c r="B64" s="169">
        <f>'将来負担比率（分子）の構造'!I$43</f>
        <v>155</v>
      </c>
      <c r="C64" s="169"/>
      <c r="D64" s="169"/>
      <c r="E64" s="169">
        <f>'将来負担比率（分子）の構造'!J$43</f>
        <v>140</v>
      </c>
      <c r="F64" s="169"/>
      <c r="G64" s="169"/>
      <c r="H64" s="169">
        <f>'将来負担比率（分子）の構造'!K$43</f>
        <v>137</v>
      </c>
      <c r="I64" s="169"/>
      <c r="J64" s="169"/>
      <c r="K64" s="169">
        <f>'将来負担比率（分子）の構造'!L$43</f>
        <v>132</v>
      </c>
      <c r="L64" s="169"/>
      <c r="M64" s="169"/>
      <c r="N64" s="169">
        <f>'将来負担比率（分子）の構造'!M$43</f>
        <v>118</v>
      </c>
      <c r="O64" s="169"/>
      <c r="P64" s="169"/>
    </row>
    <row r="65" spans="1:16" x14ac:dyDescent="0.15">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32</v>
      </c>
      <c r="B66" s="169">
        <f>'将来負担比率（分子）の構造'!I$41</f>
        <v>2912</v>
      </c>
      <c r="C66" s="169"/>
      <c r="D66" s="169"/>
      <c r="E66" s="169">
        <f>'将来負担比率（分子）の構造'!J$41</f>
        <v>3515</v>
      </c>
      <c r="F66" s="169"/>
      <c r="G66" s="169"/>
      <c r="H66" s="169">
        <f>'将来負担比率（分子）の構造'!K$41</f>
        <v>4003</v>
      </c>
      <c r="I66" s="169"/>
      <c r="J66" s="169"/>
      <c r="K66" s="169">
        <f>'将来負担比率（分子）の構造'!L$41</f>
        <v>4322</v>
      </c>
      <c r="L66" s="169"/>
      <c r="M66" s="169"/>
      <c r="N66" s="169">
        <f>'将来負担比率（分子）の構造'!M$41</f>
        <v>4580</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1044</v>
      </c>
      <c r="C72" s="173">
        <f>基金残高に係る経年分析!G55</f>
        <v>1045</v>
      </c>
      <c r="D72" s="173">
        <f>基金残高に係る経年分析!H55</f>
        <v>997</v>
      </c>
    </row>
    <row r="73" spans="1:16" x14ac:dyDescent="0.15">
      <c r="A73" s="172" t="s">
        <v>79</v>
      </c>
      <c r="B73" s="173">
        <f>基金残高に係る経年分析!F56</f>
        <v>128</v>
      </c>
      <c r="C73" s="173">
        <f>基金残高に係る経年分析!G56</f>
        <v>141</v>
      </c>
      <c r="D73" s="173">
        <f>基金残高に係る経年分析!H56</f>
        <v>132</v>
      </c>
    </row>
    <row r="74" spans="1:16" x14ac:dyDescent="0.15">
      <c r="A74" s="172" t="s">
        <v>80</v>
      </c>
      <c r="B74" s="173">
        <f>基金残高に係る経年分析!F57</f>
        <v>2025</v>
      </c>
      <c r="C74" s="173">
        <f>基金残高に係る経年分析!G57</f>
        <v>2331</v>
      </c>
      <c r="D74" s="173">
        <f>基金残高に係る経年分析!H57</f>
        <v>2472</v>
      </c>
    </row>
  </sheetData>
  <sheetProtection algorithmName="SHA-512" hashValue="SnPdLFUuanqwjfAVDNyQrRNrC2t4vOtT5MSJbKEcuEfN3LSe3tP7g6mtFqM45qi6xuBIHmRajqCqMpGvui6HyQ==" saltValue="HVHHB4gKROIua9zEySTuU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231</v>
      </c>
      <c r="C5" s="623"/>
      <c r="D5" s="623"/>
      <c r="E5" s="623"/>
      <c r="F5" s="623"/>
      <c r="G5" s="623"/>
      <c r="H5" s="623"/>
      <c r="I5" s="623"/>
      <c r="J5" s="623"/>
      <c r="K5" s="623"/>
      <c r="L5" s="623"/>
      <c r="M5" s="623"/>
      <c r="N5" s="623"/>
      <c r="O5" s="623"/>
      <c r="P5" s="623"/>
      <c r="Q5" s="624"/>
      <c r="R5" s="625">
        <v>158249</v>
      </c>
      <c r="S5" s="626"/>
      <c r="T5" s="626"/>
      <c r="U5" s="626"/>
      <c r="V5" s="626"/>
      <c r="W5" s="626"/>
      <c r="X5" s="626"/>
      <c r="Y5" s="627"/>
      <c r="Z5" s="628">
        <v>3.5</v>
      </c>
      <c r="AA5" s="628"/>
      <c r="AB5" s="628"/>
      <c r="AC5" s="628"/>
      <c r="AD5" s="629">
        <v>158249</v>
      </c>
      <c r="AE5" s="629"/>
      <c r="AF5" s="629"/>
      <c r="AG5" s="629"/>
      <c r="AH5" s="629"/>
      <c r="AI5" s="629"/>
      <c r="AJ5" s="629"/>
      <c r="AK5" s="629"/>
      <c r="AL5" s="630">
        <v>9.6</v>
      </c>
      <c r="AM5" s="631"/>
      <c r="AN5" s="631"/>
      <c r="AO5" s="632"/>
      <c r="AP5" s="622" t="s">
        <v>232</v>
      </c>
      <c r="AQ5" s="623"/>
      <c r="AR5" s="623"/>
      <c r="AS5" s="623"/>
      <c r="AT5" s="623"/>
      <c r="AU5" s="623"/>
      <c r="AV5" s="623"/>
      <c r="AW5" s="623"/>
      <c r="AX5" s="623"/>
      <c r="AY5" s="623"/>
      <c r="AZ5" s="623"/>
      <c r="BA5" s="623"/>
      <c r="BB5" s="623"/>
      <c r="BC5" s="623"/>
      <c r="BD5" s="623"/>
      <c r="BE5" s="623"/>
      <c r="BF5" s="624"/>
      <c r="BG5" s="636">
        <v>158249</v>
      </c>
      <c r="BH5" s="637"/>
      <c r="BI5" s="637"/>
      <c r="BJ5" s="637"/>
      <c r="BK5" s="637"/>
      <c r="BL5" s="637"/>
      <c r="BM5" s="637"/>
      <c r="BN5" s="638"/>
      <c r="BO5" s="639">
        <v>100</v>
      </c>
      <c r="BP5" s="639"/>
      <c r="BQ5" s="639"/>
      <c r="BR5" s="639"/>
      <c r="BS5" s="640" t="s">
        <v>146</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15">
      <c r="B6" s="633" t="s">
        <v>236</v>
      </c>
      <c r="C6" s="634"/>
      <c r="D6" s="634"/>
      <c r="E6" s="634"/>
      <c r="F6" s="634"/>
      <c r="G6" s="634"/>
      <c r="H6" s="634"/>
      <c r="I6" s="634"/>
      <c r="J6" s="634"/>
      <c r="K6" s="634"/>
      <c r="L6" s="634"/>
      <c r="M6" s="634"/>
      <c r="N6" s="634"/>
      <c r="O6" s="634"/>
      <c r="P6" s="634"/>
      <c r="Q6" s="635"/>
      <c r="R6" s="636">
        <v>25723</v>
      </c>
      <c r="S6" s="637"/>
      <c r="T6" s="637"/>
      <c r="U6" s="637"/>
      <c r="V6" s="637"/>
      <c r="W6" s="637"/>
      <c r="X6" s="637"/>
      <c r="Y6" s="638"/>
      <c r="Z6" s="639">
        <v>0.6</v>
      </c>
      <c r="AA6" s="639"/>
      <c r="AB6" s="639"/>
      <c r="AC6" s="639"/>
      <c r="AD6" s="640">
        <v>25723</v>
      </c>
      <c r="AE6" s="640"/>
      <c r="AF6" s="640"/>
      <c r="AG6" s="640"/>
      <c r="AH6" s="640"/>
      <c r="AI6" s="640"/>
      <c r="AJ6" s="640"/>
      <c r="AK6" s="640"/>
      <c r="AL6" s="641">
        <v>1.6</v>
      </c>
      <c r="AM6" s="642"/>
      <c r="AN6" s="642"/>
      <c r="AO6" s="643"/>
      <c r="AP6" s="633" t="s">
        <v>237</v>
      </c>
      <c r="AQ6" s="634"/>
      <c r="AR6" s="634"/>
      <c r="AS6" s="634"/>
      <c r="AT6" s="634"/>
      <c r="AU6" s="634"/>
      <c r="AV6" s="634"/>
      <c r="AW6" s="634"/>
      <c r="AX6" s="634"/>
      <c r="AY6" s="634"/>
      <c r="AZ6" s="634"/>
      <c r="BA6" s="634"/>
      <c r="BB6" s="634"/>
      <c r="BC6" s="634"/>
      <c r="BD6" s="634"/>
      <c r="BE6" s="634"/>
      <c r="BF6" s="635"/>
      <c r="BG6" s="636">
        <v>158249</v>
      </c>
      <c r="BH6" s="637"/>
      <c r="BI6" s="637"/>
      <c r="BJ6" s="637"/>
      <c r="BK6" s="637"/>
      <c r="BL6" s="637"/>
      <c r="BM6" s="637"/>
      <c r="BN6" s="638"/>
      <c r="BO6" s="639">
        <v>100</v>
      </c>
      <c r="BP6" s="639"/>
      <c r="BQ6" s="639"/>
      <c r="BR6" s="639"/>
      <c r="BS6" s="640" t="s">
        <v>138</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52252</v>
      </c>
      <c r="CS6" s="637"/>
      <c r="CT6" s="637"/>
      <c r="CU6" s="637"/>
      <c r="CV6" s="637"/>
      <c r="CW6" s="637"/>
      <c r="CX6" s="637"/>
      <c r="CY6" s="638"/>
      <c r="CZ6" s="630">
        <v>1.2</v>
      </c>
      <c r="DA6" s="631"/>
      <c r="DB6" s="631"/>
      <c r="DC6" s="647"/>
      <c r="DD6" s="645" t="s">
        <v>138</v>
      </c>
      <c r="DE6" s="637"/>
      <c r="DF6" s="637"/>
      <c r="DG6" s="637"/>
      <c r="DH6" s="637"/>
      <c r="DI6" s="637"/>
      <c r="DJ6" s="637"/>
      <c r="DK6" s="637"/>
      <c r="DL6" s="637"/>
      <c r="DM6" s="637"/>
      <c r="DN6" s="637"/>
      <c r="DO6" s="637"/>
      <c r="DP6" s="638"/>
      <c r="DQ6" s="645">
        <v>52252</v>
      </c>
      <c r="DR6" s="637"/>
      <c r="DS6" s="637"/>
      <c r="DT6" s="637"/>
      <c r="DU6" s="637"/>
      <c r="DV6" s="637"/>
      <c r="DW6" s="637"/>
      <c r="DX6" s="637"/>
      <c r="DY6" s="637"/>
      <c r="DZ6" s="637"/>
      <c r="EA6" s="637"/>
      <c r="EB6" s="637"/>
      <c r="EC6" s="646"/>
    </row>
    <row r="7" spans="2:143" ht="11.25" customHeight="1" x14ac:dyDescent="0.15">
      <c r="B7" s="633" t="s">
        <v>239</v>
      </c>
      <c r="C7" s="634"/>
      <c r="D7" s="634"/>
      <c r="E7" s="634"/>
      <c r="F7" s="634"/>
      <c r="G7" s="634"/>
      <c r="H7" s="634"/>
      <c r="I7" s="634"/>
      <c r="J7" s="634"/>
      <c r="K7" s="634"/>
      <c r="L7" s="634"/>
      <c r="M7" s="634"/>
      <c r="N7" s="634"/>
      <c r="O7" s="634"/>
      <c r="P7" s="634"/>
      <c r="Q7" s="635"/>
      <c r="R7" s="636">
        <v>37</v>
      </c>
      <c r="S7" s="637"/>
      <c r="T7" s="637"/>
      <c r="U7" s="637"/>
      <c r="V7" s="637"/>
      <c r="W7" s="637"/>
      <c r="X7" s="637"/>
      <c r="Y7" s="638"/>
      <c r="Z7" s="639">
        <v>0</v>
      </c>
      <c r="AA7" s="639"/>
      <c r="AB7" s="639"/>
      <c r="AC7" s="639"/>
      <c r="AD7" s="640">
        <v>37</v>
      </c>
      <c r="AE7" s="640"/>
      <c r="AF7" s="640"/>
      <c r="AG7" s="640"/>
      <c r="AH7" s="640"/>
      <c r="AI7" s="640"/>
      <c r="AJ7" s="640"/>
      <c r="AK7" s="640"/>
      <c r="AL7" s="641">
        <v>0</v>
      </c>
      <c r="AM7" s="642"/>
      <c r="AN7" s="642"/>
      <c r="AO7" s="643"/>
      <c r="AP7" s="633" t="s">
        <v>240</v>
      </c>
      <c r="AQ7" s="634"/>
      <c r="AR7" s="634"/>
      <c r="AS7" s="634"/>
      <c r="AT7" s="634"/>
      <c r="AU7" s="634"/>
      <c r="AV7" s="634"/>
      <c r="AW7" s="634"/>
      <c r="AX7" s="634"/>
      <c r="AY7" s="634"/>
      <c r="AZ7" s="634"/>
      <c r="BA7" s="634"/>
      <c r="BB7" s="634"/>
      <c r="BC7" s="634"/>
      <c r="BD7" s="634"/>
      <c r="BE7" s="634"/>
      <c r="BF7" s="635"/>
      <c r="BG7" s="636">
        <v>65537</v>
      </c>
      <c r="BH7" s="637"/>
      <c r="BI7" s="637"/>
      <c r="BJ7" s="637"/>
      <c r="BK7" s="637"/>
      <c r="BL7" s="637"/>
      <c r="BM7" s="637"/>
      <c r="BN7" s="638"/>
      <c r="BO7" s="639">
        <v>41.4</v>
      </c>
      <c r="BP7" s="639"/>
      <c r="BQ7" s="639"/>
      <c r="BR7" s="639"/>
      <c r="BS7" s="640" t="s">
        <v>241</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1707988</v>
      </c>
      <c r="CS7" s="637"/>
      <c r="CT7" s="637"/>
      <c r="CU7" s="637"/>
      <c r="CV7" s="637"/>
      <c r="CW7" s="637"/>
      <c r="CX7" s="637"/>
      <c r="CY7" s="638"/>
      <c r="CZ7" s="639">
        <v>39.299999999999997</v>
      </c>
      <c r="DA7" s="639"/>
      <c r="DB7" s="639"/>
      <c r="DC7" s="639"/>
      <c r="DD7" s="645">
        <v>370312</v>
      </c>
      <c r="DE7" s="637"/>
      <c r="DF7" s="637"/>
      <c r="DG7" s="637"/>
      <c r="DH7" s="637"/>
      <c r="DI7" s="637"/>
      <c r="DJ7" s="637"/>
      <c r="DK7" s="637"/>
      <c r="DL7" s="637"/>
      <c r="DM7" s="637"/>
      <c r="DN7" s="637"/>
      <c r="DO7" s="637"/>
      <c r="DP7" s="638"/>
      <c r="DQ7" s="645">
        <v>890579</v>
      </c>
      <c r="DR7" s="637"/>
      <c r="DS7" s="637"/>
      <c r="DT7" s="637"/>
      <c r="DU7" s="637"/>
      <c r="DV7" s="637"/>
      <c r="DW7" s="637"/>
      <c r="DX7" s="637"/>
      <c r="DY7" s="637"/>
      <c r="DZ7" s="637"/>
      <c r="EA7" s="637"/>
      <c r="EB7" s="637"/>
      <c r="EC7" s="646"/>
    </row>
    <row r="8" spans="2:143" ht="11.25" customHeight="1" x14ac:dyDescent="0.15">
      <c r="B8" s="633" t="s">
        <v>243</v>
      </c>
      <c r="C8" s="634"/>
      <c r="D8" s="634"/>
      <c r="E8" s="634"/>
      <c r="F8" s="634"/>
      <c r="G8" s="634"/>
      <c r="H8" s="634"/>
      <c r="I8" s="634"/>
      <c r="J8" s="634"/>
      <c r="K8" s="634"/>
      <c r="L8" s="634"/>
      <c r="M8" s="634"/>
      <c r="N8" s="634"/>
      <c r="O8" s="634"/>
      <c r="P8" s="634"/>
      <c r="Q8" s="635"/>
      <c r="R8" s="636">
        <v>612</v>
      </c>
      <c r="S8" s="637"/>
      <c r="T8" s="637"/>
      <c r="U8" s="637"/>
      <c r="V8" s="637"/>
      <c r="W8" s="637"/>
      <c r="X8" s="637"/>
      <c r="Y8" s="638"/>
      <c r="Z8" s="639">
        <v>0</v>
      </c>
      <c r="AA8" s="639"/>
      <c r="AB8" s="639"/>
      <c r="AC8" s="639"/>
      <c r="AD8" s="640">
        <v>612</v>
      </c>
      <c r="AE8" s="640"/>
      <c r="AF8" s="640"/>
      <c r="AG8" s="640"/>
      <c r="AH8" s="640"/>
      <c r="AI8" s="640"/>
      <c r="AJ8" s="640"/>
      <c r="AK8" s="640"/>
      <c r="AL8" s="641">
        <v>0</v>
      </c>
      <c r="AM8" s="642"/>
      <c r="AN8" s="642"/>
      <c r="AO8" s="643"/>
      <c r="AP8" s="633" t="s">
        <v>244</v>
      </c>
      <c r="AQ8" s="634"/>
      <c r="AR8" s="634"/>
      <c r="AS8" s="634"/>
      <c r="AT8" s="634"/>
      <c r="AU8" s="634"/>
      <c r="AV8" s="634"/>
      <c r="AW8" s="634"/>
      <c r="AX8" s="634"/>
      <c r="AY8" s="634"/>
      <c r="AZ8" s="634"/>
      <c r="BA8" s="634"/>
      <c r="BB8" s="634"/>
      <c r="BC8" s="634"/>
      <c r="BD8" s="634"/>
      <c r="BE8" s="634"/>
      <c r="BF8" s="635"/>
      <c r="BG8" s="636">
        <v>2773</v>
      </c>
      <c r="BH8" s="637"/>
      <c r="BI8" s="637"/>
      <c r="BJ8" s="637"/>
      <c r="BK8" s="637"/>
      <c r="BL8" s="637"/>
      <c r="BM8" s="637"/>
      <c r="BN8" s="638"/>
      <c r="BO8" s="639">
        <v>1.8</v>
      </c>
      <c r="BP8" s="639"/>
      <c r="BQ8" s="639"/>
      <c r="BR8" s="639"/>
      <c r="BS8" s="640" t="s">
        <v>241</v>
      </c>
      <c r="BT8" s="640"/>
      <c r="BU8" s="640"/>
      <c r="BV8" s="640"/>
      <c r="BW8" s="640"/>
      <c r="BX8" s="640"/>
      <c r="BY8" s="640"/>
      <c r="BZ8" s="640"/>
      <c r="CA8" s="640"/>
      <c r="CB8" s="644"/>
      <c r="CD8" s="633" t="s">
        <v>245</v>
      </c>
      <c r="CE8" s="634"/>
      <c r="CF8" s="634"/>
      <c r="CG8" s="634"/>
      <c r="CH8" s="634"/>
      <c r="CI8" s="634"/>
      <c r="CJ8" s="634"/>
      <c r="CK8" s="634"/>
      <c r="CL8" s="634"/>
      <c r="CM8" s="634"/>
      <c r="CN8" s="634"/>
      <c r="CO8" s="634"/>
      <c r="CP8" s="634"/>
      <c r="CQ8" s="635"/>
      <c r="CR8" s="636">
        <v>725617</v>
      </c>
      <c r="CS8" s="637"/>
      <c r="CT8" s="637"/>
      <c r="CU8" s="637"/>
      <c r="CV8" s="637"/>
      <c r="CW8" s="637"/>
      <c r="CX8" s="637"/>
      <c r="CY8" s="638"/>
      <c r="CZ8" s="639">
        <v>16.7</v>
      </c>
      <c r="DA8" s="639"/>
      <c r="DB8" s="639"/>
      <c r="DC8" s="639"/>
      <c r="DD8" s="645">
        <v>17376</v>
      </c>
      <c r="DE8" s="637"/>
      <c r="DF8" s="637"/>
      <c r="DG8" s="637"/>
      <c r="DH8" s="637"/>
      <c r="DI8" s="637"/>
      <c r="DJ8" s="637"/>
      <c r="DK8" s="637"/>
      <c r="DL8" s="637"/>
      <c r="DM8" s="637"/>
      <c r="DN8" s="637"/>
      <c r="DO8" s="637"/>
      <c r="DP8" s="638"/>
      <c r="DQ8" s="645">
        <v>401700</v>
      </c>
      <c r="DR8" s="637"/>
      <c r="DS8" s="637"/>
      <c r="DT8" s="637"/>
      <c r="DU8" s="637"/>
      <c r="DV8" s="637"/>
      <c r="DW8" s="637"/>
      <c r="DX8" s="637"/>
      <c r="DY8" s="637"/>
      <c r="DZ8" s="637"/>
      <c r="EA8" s="637"/>
      <c r="EB8" s="637"/>
      <c r="EC8" s="646"/>
    </row>
    <row r="9" spans="2:143" ht="11.25" customHeight="1" x14ac:dyDescent="0.15">
      <c r="B9" s="633" t="s">
        <v>246</v>
      </c>
      <c r="C9" s="634"/>
      <c r="D9" s="634"/>
      <c r="E9" s="634"/>
      <c r="F9" s="634"/>
      <c r="G9" s="634"/>
      <c r="H9" s="634"/>
      <c r="I9" s="634"/>
      <c r="J9" s="634"/>
      <c r="K9" s="634"/>
      <c r="L9" s="634"/>
      <c r="M9" s="634"/>
      <c r="N9" s="634"/>
      <c r="O9" s="634"/>
      <c r="P9" s="634"/>
      <c r="Q9" s="635"/>
      <c r="R9" s="636">
        <v>510</v>
      </c>
      <c r="S9" s="637"/>
      <c r="T9" s="637"/>
      <c r="U9" s="637"/>
      <c r="V9" s="637"/>
      <c r="W9" s="637"/>
      <c r="X9" s="637"/>
      <c r="Y9" s="638"/>
      <c r="Z9" s="639">
        <v>0</v>
      </c>
      <c r="AA9" s="639"/>
      <c r="AB9" s="639"/>
      <c r="AC9" s="639"/>
      <c r="AD9" s="640">
        <v>510</v>
      </c>
      <c r="AE9" s="640"/>
      <c r="AF9" s="640"/>
      <c r="AG9" s="640"/>
      <c r="AH9" s="640"/>
      <c r="AI9" s="640"/>
      <c r="AJ9" s="640"/>
      <c r="AK9" s="640"/>
      <c r="AL9" s="641">
        <v>0</v>
      </c>
      <c r="AM9" s="642"/>
      <c r="AN9" s="642"/>
      <c r="AO9" s="643"/>
      <c r="AP9" s="633" t="s">
        <v>247</v>
      </c>
      <c r="AQ9" s="634"/>
      <c r="AR9" s="634"/>
      <c r="AS9" s="634"/>
      <c r="AT9" s="634"/>
      <c r="AU9" s="634"/>
      <c r="AV9" s="634"/>
      <c r="AW9" s="634"/>
      <c r="AX9" s="634"/>
      <c r="AY9" s="634"/>
      <c r="AZ9" s="634"/>
      <c r="BA9" s="634"/>
      <c r="BB9" s="634"/>
      <c r="BC9" s="634"/>
      <c r="BD9" s="634"/>
      <c r="BE9" s="634"/>
      <c r="BF9" s="635"/>
      <c r="BG9" s="636">
        <v>53837</v>
      </c>
      <c r="BH9" s="637"/>
      <c r="BI9" s="637"/>
      <c r="BJ9" s="637"/>
      <c r="BK9" s="637"/>
      <c r="BL9" s="637"/>
      <c r="BM9" s="637"/>
      <c r="BN9" s="638"/>
      <c r="BO9" s="639">
        <v>34</v>
      </c>
      <c r="BP9" s="639"/>
      <c r="BQ9" s="639"/>
      <c r="BR9" s="639"/>
      <c r="BS9" s="640" t="s">
        <v>241</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222148</v>
      </c>
      <c r="CS9" s="637"/>
      <c r="CT9" s="637"/>
      <c r="CU9" s="637"/>
      <c r="CV9" s="637"/>
      <c r="CW9" s="637"/>
      <c r="CX9" s="637"/>
      <c r="CY9" s="638"/>
      <c r="CZ9" s="639">
        <v>5.0999999999999996</v>
      </c>
      <c r="DA9" s="639"/>
      <c r="DB9" s="639"/>
      <c r="DC9" s="639"/>
      <c r="DD9" s="645">
        <v>2567</v>
      </c>
      <c r="DE9" s="637"/>
      <c r="DF9" s="637"/>
      <c r="DG9" s="637"/>
      <c r="DH9" s="637"/>
      <c r="DI9" s="637"/>
      <c r="DJ9" s="637"/>
      <c r="DK9" s="637"/>
      <c r="DL9" s="637"/>
      <c r="DM9" s="637"/>
      <c r="DN9" s="637"/>
      <c r="DO9" s="637"/>
      <c r="DP9" s="638"/>
      <c r="DQ9" s="645">
        <v>154211</v>
      </c>
      <c r="DR9" s="637"/>
      <c r="DS9" s="637"/>
      <c r="DT9" s="637"/>
      <c r="DU9" s="637"/>
      <c r="DV9" s="637"/>
      <c r="DW9" s="637"/>
      <c r="DX9" s="637"/>
      <c r="DY9" s="637"/>
      <c r="DZ9" s="637"/>
      <c r="EA9" s="637"/>
      <c r="EB9" s="637"/>
      <c r="EC9" s="646"/>
    </row>
    <row r="10" spans="2:143" ht="11.25" customHeight="1" x14ac:dyDescent="0.15">
      <c r="B10" s="633" t="s">
        <v>249</v>
      </c>
      <c r="C10" s="634"/>
      <c r="D10" s="634"/>
      <c r="E10" s="634"/>
      <c r="F10" s="634"/>
      <c r="G10" s="634"/>
      <c r="H10" s="634"/>
      <c r="I10" s="634"/>
      <c r="J10" s="634"/>
      <c r="K10" s="634"/>
      <c r="L10" s="634"/>
      <c r="M10" s="634"/>
      <c r="N10" s="634"/>
      <c r="O10" s="634"/>
      <c r="P10" s="634"/>
      <c r="Q10" s="635"/>
      <c r="R10" s="636" t="s">
        <v>146</v>
      </c>
      <c r="S10" s="637"/>
      <c r="T10" s="637"/>
      <c r="U10" s="637"/>
      <c r="V10" s="637"/>
      <c r="W10" s="637"/>
      <c r="X10" s="637"/>
      <c r="Y10" s="638"/>
      <c r="Z10" s="639" t="s">
        <v>146</v>
      </c>
      <c r="AA10" s="639"/>
      <c r="AB10" s="639"/>
      <c r="AC10" s="639"/>
      <c r="AD10" s="640" t="s">
        <v>241</v>
      </c>
      <c r="AE10" s="640"/>
      <c r="AF10" s="640"/>
      <c r="AG10" s="640"/>
      <c r="AH10" s="640"/>
      <c r="AI10" s="640"/>
      <c r="AJ10" s="640"/>
      <c r="AK10" s="640"/>
      <c r="AL10" s="641" t="s">
        <v>241</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5501</v>
      </c>
      <c r="BH10" s="637"/>
      <c r="BI10" s="637"/>
      <c r="BJ10" s="637"/>
      <c r="BK10" s="637"/>
      <c r="BL10" s="637"/>
      <c r="BM10" s="637"/>
      <c r="BN10" s="638"/>
      <c r="BO10" s="639">
        <v>3.5</v>
      </c>
      <c r="BP10" s="639"/>
      <c r="BQ10" s="639"/>
      <c r="BR10" s="639"/>
      <c r="BS10" s="640" t="s">
        <v>241</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t="s">
        <v>241</v>
      </c>
      <c r="CS10" s="637"/>
      <c r="CT10" s="637"/>
      <c r="CU10" s="637"/>
      <c r="CV10" s="637"/>
      <c r="CW10" s="637"/>
      <c r="CX10" s="637"/>
      <c r="CY10" s="638"/>
      <c r="CZ10" s="639" t="s">
        <v>241</v>
      </c>
      <c r="DA10" s="639"/>
      <c r="DB10" s="639"/>
      <c r="DC10" s="639"/>
      <c r="DD10" s="645" t="s">
        <v>241</v>
      </c>
      <c r="DE10" s="637"/>
      <c r="DF10" s="637"/>
      <c r="DG10" s="637"/>
      <c r="DH10" s="637"/>
      <c r="DI10" s="637"/>
      <c r="DJ10" s="637"/>
      <c r="DK10" s="637"/>
      <c r="DL10" s="637"/>
      <c r="DM10" s="637"/>
      <c r="DN10" s="637"/>
      <c r="DO10" s="637"/>
      <c r="DP10" s="638"/>
      <c r="DQ10" s="645" t="s">
        <v>241</v>
      </c>
      <c r="DR10" s="637"/>
      <c r="DS10" s="637"/>
      <c r="DT10" s="637"/>
      <c r="DU10" s="637"/>
      <c r="DV10" s="637"/>
      <c r="DW10" s="637"/>
      <c r="DX10" s="637"/>
      <c r="DY10" s="637"/>
      <c r="DZ10" s="637"/>
      <c r="EA10" s="637"/>
      <c r="EB10" s="637"/>
      <c r="EC10" s="646"/>
    </row>
    <row r="11" spans="2:143" ht="11.25" customHeight="1" x14ac:dyDescent="0.15">
      <c r="B11" s="633" t="s">
        <v>252</v>
      </c>
      <c r="C11" s="634"/>
      <c r="D11" s="634"/>
      <c r="E11" s="634"/>
      <c r="F11" s="634"/>
      <c r="G11" s="634"/>
      <c r="H11" s="634"/>
      <c r="I11" s="634"/>
      <c r="J11" s="634"/>
      <c r="K11" s="634"/>
      <c r="L11" s="634"/>
      <c r="M11" s="634"/>
      <c r="N11" s="634"/>
      <c r="O11" s="634"/>
      <c r="P11" s="634"/>
      <c r="Q11" s="635"/>
      <c r="R11" s="636">
        <v>46935</v>
      </c>
      <c r="S11" s="637"/>
      <c r="T11" s="637"/>
      <c r="U11" s="637"/>
      <c r="V11" s="637"/>
      <c r="W11" s="637"/>
      <c r="X11" s="637"/>
      <c r="Y11" s="638"/>
      <c r="Z11" s="641">
        <v>1</v>
      </c>
      <c r="AA11" s="642"/>
      <c r="AB11" s="642"/>
      <c r="AC11" s="648"/>
      <c r="AD11" s="645">
        <v>46935</v>
      </c>
      <c r="AE11" s="637"/>
      <c r="AF11" s="637"/>
      <c r="AG11" s="637"/>
      <c r="AH11" s="637"/>
      <c r="AI11" s="637"/>
      <c r="AJ11" s="637"/>
      <c r="AK11" s="638"/>
      <c r="AL11" s="641">
        <v>2.9</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3426</v>
      </c>
      <c r="BH11" s="637"/>
      <c r="BI11" s="637"/>
      <c r="BJ11" s="637"/>
      <c r="BK11" s="637"/>
      <c r="BL11" s="637"/>
      <c r="BM11" s="637"/>
      <c r="BN11" s="638"/>
      <c r="BO11" s="639">
        <v>2.2000000000000002</v>
      </c>
      <c r="BP11" s="639"/>
      <c r="BQ11" s="639"/>
      <c r="BR11" s="639"/>
      <c r="BS11" s="640" t="s">
        <v>138</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227770</v>
      </c>
      <c r="CS11" s="637"/>
      <c r="CT11" s="637"/>
      <c r="CU11" s="637"/>
      <c r="CV11" s="637"/>
      <c r="CW11" s="637"/>
      <c r="CX11" s="637"/>
      <c r="CY11" s="638"/>
      <c r="CZ11" s="639">
        <v>5.2</v>
      </c>
      <c r="DA11" s="639"/>
      <c r="DB11" s="639"/>
      <c r="DC11" s="639"/>
      <c r="DD11" s="645">
        <v>76386</v>
      </c>
      <c r="DE11" s="637"/>
      <c r="DF11" s="637"/>
      <c r="DG11" s="637"/>
      <c r="DH11" s="637"/>
      <c r="DI11" s="637"/>
      <c r="DJ11" s="637"/>
      <c r="DK11" s="637"/>
      <c r="DL11" s="637"/>
      <c r="DM11" s="637"/>
      <c r="DN11" s="637"/>
      <c r="DO11" s="637"/>
      <c r="DP11" s="638"/>
      <c r="DQ11" s="645">
        <v>101541</v>
      </c>
      <c r="DR11" s="637"/>
      <c r="DS11" s="637"/>
      <c r="DT11" s="637"/>
      <c r="DU11" s="637"/>
      <c r="DV11" s="637"/>
      <c r="DW11" s="637"/>
      <c r="DX11" s="637"/>
      <c r="DY11" s="637"/>
      <c r="DZ11" s="637"/>
      <c r="EA11" s="637"/>
      <c r="EB11" s="637"/>
      <c r="EC11" s="646"/>
    </row>
    <row r="12" spans="2:143" ht="11.25" customHeight="1" x14ac:dyDescent="0.15">
      <c r="B12" s="633" t="s">
        <v>255</v>
      </c>
      <c r="C12" s="634"/>
      <c r="D12" s="634"/>
      <c r="E12" s="634"/>
      <c r="F12" s="634"/>
      <c r="G12" s="634"/>
      <c r="H12" s="634"/>
      <c r="I12" s="634"/>
      <c r="J12" s="634"/>
      <c r="K12" s="634"/>
      <c r="L12" s="634"/>
      <c r="M12" s="634"/>
      <c r="N12" s="634"/>
      <c r="O12" s="634"/>
      <c r="P12" s="634"/>
      <c r="Q12" s="635"/>
      <c r="R12" s="636" t="s">
        <v>241</v>
      </c>
      <c r="S12" s="637"/>
      <c r="T12" s="637"/>
      <c r="U12" s="637"/>
      <c r="V12" s="637"/>
      <c r="W12" s="637"/>
      <c r="X12" s="637"/>
      <c r="Y12" s="638"/>
      <c r="Z12" s="639" t="s">
        <v>138</v>
      </c>
      <c r="AA12" s="639"/>
      <c r="AB12" s="639"/>
      <c r="AC12" s="639"/>
      <c r="AD12" s="640" t="s">
        <v>138</v>
      </c>
      <c r="AE12" s="640"/>
      <c r="AF12" s="640"/>
      <c r="AG12" s="640"/>
      <c r="AH12" s="640"/>
      <c r="AI12" s="640"/>
      <c r="AJ12" s="640"/>
      <c r="AK12" s="640"/>
      <c r="AL12" s="641" t="s">
        <v>138</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81577</v>
      </c>
      <c r="BH12" s="637"/>
      <c r="BI12" s="637"/>
      <c r="BJ12" s="637"/>
      <c r="BK12" s="637"/>
      <c r="BL12" s="637"/>
      <c r="BM12" s="637"/>
      <c r="BN12" s="638"/>
      <c r="BO12" s="639">
        <v>51.5</v>
      </c>
      <c r="BP12" s="639"/>
      <c r="BQ12" s="639"/>
      <c r="BR12" s="639"/>
      <c r="BS12" s="640" t="s">
        <v>146</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152147</v>
      </c>
      <c r="CS12" s="637"/>
      <c r="CT12" s="637"/>
      <c r="CU12" s="637"/>
      <c r="CV12" s="637"/>
      <c r="CW12" s="637"/>
      <c r="CX12" s="637"/>
      <c r="CY12" s="638"/>
      <c r="CZ12" s="639">
        <v>3.5</v>
      </c>
      <c r="DA12" s="639"/>
      <c r="DB12" s="639"/>
      <c r="DC12" s="639"/>
      <c r="DD12" s="645">
        <v>14080</v>
      </c>
      <c r="DE12" s="637"/>
      <c r="DF12" s="637"/>
      <c r="DG12" s="637"/>
      <c r="DH12" s="637"/>
      <c r="DI12" s="637"/>
      <c r="DJ12" s="637"/>
      <c r="DK12" s="637"/>
      <c r="DL12" s="637"/>
      <c r="DM12" s="637"/>
      <c r="DN12" s="637"/>
      <c r="DO12" s="637"/>
      <c r="DP12" s="638"/>
      <c r="DQ12" s="645">
        <v>98137</v>
      </c>
      <c r="DR12" s="637"/>
      <c r="DS12" s="637"/>
      <c r="DT12" s="637"/>
      <c r="DU12" s="637"/>
      <c r="DV12" s="637"/>
      <c r="DW12" s="637"/>
      <c r="DX12" s="637"/>
      <c r="DY12" s="637"/>
      <c r="DZ12" s="637"/>
      <c r="EA12" s="637"/>
      <c r="EB12" s="637"/>
      <c r="EC12" s="646"/>
    </row>
    <row r="13" spans="2:143" ht="11.25" customHeight="1" x14ac:dyDescent="0.15">
      <c r="B13" s="633" t="s">
        <v>258</v>
      </c>
      <c r="C13" s="634"/>
      <c r="D13" s="634"/>
      <c r="E13" s="634"/>
      <c r="F13" s="634"/>
      <c r="G13" s="634"/>
      <c r="H13" s="634"/>
      <c r="I13" s="634"/>
      <c r="J13" s="634"/>
      <c r="K13" s="634"/>
      <c r="L13" s="634"/>
      <c r="M13" s="634"/>
      <c r="N13" s="634"/>
      <c r="O13" s="634"/>
      <c r="P13" s="634"/>
      <c r="Q13" s="635"/>
      <c r="R13" s="636" t="s">
        <v>241</v>
      </c>
      <c r="S13" s="637"/>
      <c r="T13" s="637"/>
      <c r="U13" s="637"/>
      <c r="V13" s="637"/>
      <c r="W13" s="637"/>
      <c r="X13" s="637"/>
      <c r="Y13" s="638"/>
      <c r="Z13" s="639" t="s">
        <v>146</v>
      </c>
      <c r="AA13" s="639"/>
      <c r="AB13" s="639"/>
      <c r="AC13" s="639"/>
      <c r="AD13" s="640" t="s">
        <v>241</v>
      </c>
      <c r="AE13" s="640"/>
      <c r="AF13" s="640"/>
      <c r="AG13" s="640"/>
      <c r="AH13" s="640"/>
      <c r="AI13" s="640"/>
      <c r="AJ13" s="640"/>
      <c r="AK13" s="640"/>
      <c r="AL13" s="641" t="s">
        <v>241</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78686</v>
      </c>
      <c r="BH13" s="637"/>
      <c r="BI13" s="637"/>
      <c r="BJ13" s="637"/>
      <c r="BK13" s="637"/>
      <c r="BL13" s="637"/>
      <c r="BM13" s="637"/>
      <c r="BN13" s="638"/>
      <c r="BO13" s="639">
        <v>49.7</v>
      </c>
      <c r="BP13" s="639"/>
      <c r="BQ13" s="639"/>
      <c r="BR13" s="639"/>
      <c r="BS13" s="640" t="s">
        <v>241</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355885</v>
      </c>
      <c r="CS13" s="637"/>
      <c r="CT13" s="637"/>
      <c r="CU13" s="637"/>
      <c r="CV13" s="637"/>
      <c r="CW13" s="637"/>
      <c r="CX13" s="637"/>
      <c r="CY13" s="638"/>
      <c r="CZ13" s="639">
        <v>8.1999999999999993</v>
      </c>
      <c r="DA13" s="639"/>
      <c r="DB13" s="639"/>
      <c r="DC13" s="639"/>
      <c r="DD13" s="645">
        <v>217563</v>
      </c>
      <c r="DE13" s="637"/>
      <c r="DF13" s="637"/>
      <c r="DG13" s="637"/>
      <c r="DH13" s="637"/>
      <c r="DI13" s="637"/>
      <c r="DJ13" s="637"/>
      <c r="DK13" s="637"/>
      <c r="DL13" s="637"/>
      <c r="DM13" s="637"/>
      <c r="DN13" s="637"/>
      <c r="DO13" s="637"/>
      <c r="DP13" s="638"/>
      <c r="DQ13" s="645">
        <v>163883</v>
      </c>
      <c r="DR13" s="637"/>
      <c r="DS13" s="637"/>
      <c r="DT13" s="637"/>
      <c r="DU13" s="637"/>
      <c r="DV13" s="637"/>
      <c r="DW13" s="637"/>
      <c r="DX13" s="637"/>
      <c r="DY13" s="637"/>
      <c r="DZ13" s="637"/>
      <c r="EA13" s="637"/>
      <c r="EB13" s="637"/>
      <c r="EC13" s="646"/>
    </row>
    <row r="14" spans="2:143" ht="11.25" customHeight="1" x14ac:dyDescent="0.15">
      <c r="B14" s="633" t="s">
        <v>261</v>
      </c>
      <c r="C14" s="634"/>
      <c r="D14" s="634"/>
      <c r="E14" s="634"/>
      <c r="F14" s="634"/>
      <c r="G14" s="634"/>
      <c r="H14" s="634"/>
      <c r="I14" s="634"/>
      <c r="J14" s="634"/>
      <c r="K14" s="634"/>
      <c r="L14" s="634"/>
      <c r="M14" s="634"/>
      <c r="N14" s="634"/>
      <c r="O14" s="634"/>
      <c r="P14" s="634"/>
      <c r="Q14" s="635"/>
      <c r="R14" s="636" t="s">
        <v>241</v>
      </c>
      <c r="S14" s="637"/>
      <c r="T14" s="637"/>
      <c r="U14" s="637"/>
      <c r="V14" s="637"/>
      <c r="W14" s="637"/>
      <c r="X14" s="637"/>
      <c r="Y14" s="638"/>
      <c r="Z14" s="639" t="s">
        <v>146</v>
      </c>
      <c r="AA14" s="639"/>
      <c r="AB14" s="639"/>
      <c r="AC14" s="639"/>
      <c r="AD14" s="640" t="s">
        <v>241</v>
      </c>
      <c r="AE14" s="640"/>
      <c r="AF14" s="640"/>
      <c r="AG14" s="640"/>
      <c r="AH14" s="640"/>
      <c r="AI14" s="640"/>
      <c r="AJ14" s="640"/>
      <c r="AK14" s="640"/>
      <c r="AL14" s="641" t="s">
        <v>241</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9433</v>
      </c>
      <c r="BH14" s="637"/>
      <c r="BI14" s="637"/>
      <c r="BJ14" s="637"/>
      <c r="BK14" s="637"/>
      <c r="BL14" s="637"/>
      <c r="BM14" s="637"/>
      <c r="BN14" s="638"/>
      <c r="BO14" s="639">
        <v>6</v>
      </c>
      <c r="BP14" s="639"/>
      <c r="BQ14" s="639"/>
      <c r="BR14" s="639"/>
      <c r="BS14" s="640" t="s">
        <v>146</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124603</v>
      </c>
      <c r="CS14" s="637"/>
      <c r="CT14" s="637"/>
      <c r="CU14" s="637"/>
      <c r="CV14" s="637"/>
      <c r="CW14" s="637"/>
      <c r="CX14" s="637"/>
      <c r="CY14" s="638"/>
      <c r="CZ14" s="639">
        <v>2.9</v>
      </c>
      <c r="DA14" s="639"/>
      <c r="DB14" s="639"/>
      <c r="DC14" s="639"/>
      <c r="DD14" s="645">
        <v>28140</v>
      </c>
      <c r="DE14" s="637"/>
      <c r="DF14" s="637"/>
      <c r="DG14" s="637"/>
      <c r="DH14" s="637"/>
      <c r="DI14" s="637"/>
      <c r="DJ14" s="637"/>
      <c r="DK14" s="637"/>
      <c r="DL14" s="637"/>
      <c r="DM14" s="637"/>
      <c r="DN14" s="637"/>
      <c r="DO14" s="637"/>
      <c r="DP14" s="638"/>
      <c r="DQ14" s="645">
        <v>123051</v>
      </c>
      <c r="DR14" s="637"/>
      <c r="DS14" s="637"/>
      <c r="DT14" s="637"/>
      <c r="DU14" s="637"/>
      <c r="DV14" s="637"/>
      <c r="DW14" s="637"/>
      <c r="DX14" s="637"/>
      <c r="DY14" s="637"/>
      <c r="DZ14" s="637"/>
      <c r="EA14" s="637"/>
      <c r="EB14" s="637"/>
      <c r="EC14" s="646"/>
    </row>
    <row r="15" spans="2:143" ht="11.25" customHeight="1" x14ac:dyDescent="0.15">
      <c r="B15" s="633" t="s">
        <v>264</v>
      </c>
      <c r="C15" s="634"/>
      <c r="D15" s="634"/>
      <c r="E15" s="634"/>
      <c r="F15" s="634"/>
      <c r="G15" s="634"/>
      <c r="H15" s="634"/>
      <c r="I15" s="634"/>
      <c r="J15" s="634"/>
      <c r="K15" s="634"/>
      <c r="L15" s="634"/>
      <c r="M15" s="634"/>
      <c r="N15" s="634"/>
      <c r="O15" s="634"/>
      <c r="P15" s="634"/>
      <c r="Q15" s="635"/>
      <c r="R15" s="636" t="s">
        <v>241</v>
      </c>
      <c r="S15" s="637"/>
      <c r="T15" s="637"/>
      <c r="U15" s="637"/>
      <c r="V15" s="637"/>
      <c r="W15" s="637"/>
      <c r="X15" s="637"/>
      <c r="Y15" s="638"/>
      <c r="Z15" s="639" t="s">
        <v>241</v>
      </c>
      <c r="AA15" s="639"/>
      <c r="AB15" s="639"/>
      <c r="AC15" s="639"/>
      <c r="AD15" s="640" t="s">
        <v>241</v>
      </c>
      <c r="AE15" s="640"/>
      <c r="AF15" s="640"/>
      <c r="AG15" s="640"/>
      <c r="AH15" s="640"/>
      <c r="AI15" s="640"/>
      <c r="AJ15" s="640"/>
      <c r="AK15" s="640"/>
      <c r="AL15" s="641" t="s">
        <v>138</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1702</v>
      </c>
      <c r="BH15" s="637"/>
      <c r="BI15" s="637"/>
      <c r="BJ15" s="637"/>
      <c r="BK15" s="637"/>
      <c r="BL15" s="637"/>
      <c r="BM15" s="637"/>
      <c r="BN15" s="638"/>
      <c r="BO15" s="639">
        <v>1.1000000000000001</v>
      </c>
      <c r="BP15" s="639"/>
      <c r="BQ15" s="639"/>
      <c r="BR15" s="639"/>
      <c r="BS15" s="640" t="s">
        <v>241</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186402</v>
      </c>
      <c r="CS15" s="637"/>
      <c r="CT15" s="637"/>
      <c r="CU15" s="637"/>
      <c r="CV15" s="637"/>
      <c r="CW15" s="637"/>
      <c r="CX15" s="637"/>
      <c r="CY15" s="638"/>
      <c r="CZ15" s="639">
        <v>4.3</v>
      </c>
      <c r="DA15" s="639"/>
      <c r="DB15" s="639"/>
      <c r="DC15" s="639"/>
      <c r="DD15" s="645">
        <v>22408</v>
      </c>
      <c r="DE15" s="637"/>
      <c r="DF15" s="637"/>
      <c r="DG15" s="637"/>
      <c r="DH15" s="637"/>
      <c r="DI15" s="637"/>
      <c r="DJ15" s="637"/>
      <c r="DK15" s="637"/>
      <c r="DL15" s="637"/>
      <c r="DM15" s="637"/>
      <c r="DN15" s="637"/>
      <c r="DO15" s="637"/>
      <c r="DP15" s="638"/>
      <c r="DQ15" s="645">
        <v>155308</v>
      </c>
      <c r="DR15" s="637"/>
      <c r="DS15" s="637"/>
      <c r="DT15" s="637"/>
      <c r="DU15" s="637"/>
      <c r="DV15" s="637"/>
      <c r="DW15" s="637"/>
      <c r="DX15" s="637"/>
      <c r="DY15" s="637"/>
      <c r="DZ15" s="637"/>
      <c r="EA15" s="637"/>
      <c r="EB15" s="637"/>
      <c r="EC15" s="646"/>
    </row>
    <row r="16" spans="2:143" ht="11.25" customHeight="1" x14ac:dyDescent="0.15">
      <c r="B16" s="633" t="s">
        <v>267</v>
      </c>
      <c r="C16" s="634"/>
      <c r="D16" s="634"/>
      <c r="E16" s="634"/>
      <c r="F16" s="634"/>
      <c r="G16" s="634"/>
      <c r="H16" s="634"/>
      <c r="I16" s="634"/>
      <c r="J16" s="634"/>
      <c r="K16" s="634"/>
      <c r="L16" s="634"/>
      <c r="M16" s="634"/>
      <c r="N16" s="634"/>
      <c r="O16" s="634"/>
      <c r="P16" s="634"/>
      <c r="Q16" s="635"/>
      <c r="R16" s="636">
        <v>2067</v>
      </c>
      <c r="S16" s="637"/>
      <c r="T16" s="637"/>
      <c r="U16" s="637"/>
      <c r="V16" s="637"/>
      <c r="W16" s="637"/>
      <c r="X16" s="637"/>
      <c r="Y16" s="638"/>
      <c r="Z16" s="639">
        <v>0</v>
      </c>
      <c r="AA16" s="639"/>
      <c r="AB16" s="639"/>
      <c r="AC16" s="639"/>
      <c r="AD16" s="640">
        <v>2067</v>
      </c>
      <c r="AE16" s="640"/>
      <c r="AF16" s="640"/>
      <c r="AG16" s="640"/>
      <c r="AH16" s="640"/>
      <c r="AI16" s="640"/>
      <c r="AJ16" s="640"/>
      <c r="AK16" s="640"/>
      <c r="AL16" s="641">
        <v>0.1</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t="s">
        <v>146</v>
      </c>
      <c r="BH16" s="637"/>
      <c r="BI16" s="637"/>
      <c r="BJ16" s="637"/>
      <c r="BK16" s="637"/>
      <c r="BL16" s="637"/>
      <c r="BM16" s="637"/>
      <c r="BN16" s="638"/>
      <c r="BO16" s="639" t="s">
        <v>138</v>
      </c>
      <c r="BP16" s="639"/>
      <c r="BQ16" s="639"/>
      <c r="BR16" s="639"/>
      <c r="BS16" s="640" t="s">
        <v>146</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v>271948</v>
      </c>
      <c r="CS16" s="637"/>
      <c r="CT16" s="637"/>
      <c r="CU16" s="637"/>
      <c r="CV16" s="637"/>
      <c r="CW16" s="637"/>
      <c r="CX16" s="637"/>
      <c r="CY16" s="638"/>
      <c r="CZ16" s="639">
        <v>6.3</v>
      </c>
      <c r="DA16" s="639"/>
      <c r="DB16" s="639"/>
      <c r="DC16" s="639"/>
      <c r="DD16" s="645" t="s">
        <v>138</v>
      </c>
      <c r="DE16" s="637"/>
      <c r="DF16" s="637"/>
      <c r="DG16" s="637"/>
      <c r="DH16" s="637"/>
      <c r="DI16" s="637"/>
      <c r="DJ16" s="637"/>
      <c r="DK16" s="637"/>
      <c r="DL16" s="637"/>
      <c r="DM16" s="637"/>
      <c r="DN16" s="637"/>
      <c r="DO16" s="637"/>
      <c r="DP16" s="638"/>
      <c r="DQ16" s="645">
        <v>91466</v>
      </c>
      <c r="DR16" s="637"/>
      <c r="DS16" s="637"/>
      <c r="DT16" s="637"/>
      <c r="DU16" s="637"/>
      <c r="DV16" s="637"/>
      <c r="DW16" s="637"/>
      <c r="DX16" s="637"/>
      <c r="DY16" s="637"/>
      <c r="DZ16" s="637"/>
      <c r="EA16" s="637"/>
      <c r="EB16" s="637"/>
      <c r="EC16" s="646"/>
    </row>
    <row r="17" spans="2:133" ht="11.25" customHeight="1" x14ac:dyDescent="0.15">
      <c r="B17" s="633" t="s">
        <v>270</v>
      </c>
      <c r="C17" s="634"/>
      <c r="D17" s="634"/>
      <c r="E17" s="634"/>
      <c r="F17" s="634"/>
      <c r="G17" s="634"/>
      <c r="H17" s="634"/>
      <c r="I17" s="634"/>
      <c r="J17" s="634"/>
      <c r="K17" s="634"/>
      <c r="L17" s="634"/>
      <c r="M17" s="634"/>
      <c r="N17" s="634"/>
      <c r="O17" s="634"/>
      <c r="P17" s="634"/>
      <c r="Q17" s="635"/>
      <c r="R17" s="636">
        <v>4105</v>
      </c>
      <c r="S17" s="637"/>
      <c r="T17" s="637"/>
      <c r="U17" s="637"/>
      <c r="V17" s="637"/>
      <c r="W17" s="637"/>
      <c r="X17" s="637"/>
      <c r="Y17" s="638"/>
      <c r="Z17" s="639">
        <v>0.1</v>
      </c>
      <c r="AA17" s="639"/>
      <c r="AB17" s="639"/>
      <c r="AC17" s="639"/>
      <c r="AD17" s="640">
        <v>4105</v>
      </c>
      <c r="AE17" s="640"/>
      <c r="AF17" s="640"/>
      <c r="AG17" s="640"/>
      <c r="AH17" s="640"/>
      <c r="AI17" s="640"/>
      <c r="AJ17" s="640"/>
      <c r="AK17" s="640"/>
      <c r="AL17" s="641">
        <v>0.2</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241</v>
      </c>
      <c r="BH17" s="637"/>
      <c r="BI17" s="637"/>
      <c r="BJ17" s="637"/>
      <c r="BK17" s="637"/>
      <c r="BL17" s="637"/>
      <c r="BM17" s="637"/>
      <c r="BN17" s="638"/>
      <c r="BO17" s="639" t="s">
        <v>241</v>
      </c>
      <c r="BP17" s="639"/>
      <c r="BQ17" s="639"/>
      <c r="BR17" s="639"/>
      <c r="BS17" s="640" t="s">
        <v>241</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322939</v>
      </c>
      <c r="CS17" s="637"/>
      <c r="CT17" s="637"/>
      <c r="CU17" s="637"/>
      <c r="CV17" s="637"/>
      <c r="CW17" s="637"/>
      <c r="CX17" s="637"/>
      <c r="CY17" s="638"/>
      <c r="CZ17" s="639">
        <v>7.4</v>
      </c>
      <c r="DA17" s="639"/>
      <c r="DB17" s="639"/>
      <c r="DC17" s="639"/>
      <c r="DD17" s="645" t="s">
        <v>146</v>
      </c>
      <c r="DE17" s="637"/>
      <c r="DF17" s="637"/>
      <c r="DG17" s="637"/>
      <c r="DH17" s="637"/>
      <c r="DI17" s="637"/>
      <c r="DJ17" s="637"/>
      <c r="DK17" s="637"/>
      <c r="DL17" s="637"/>
      <c r="DM17" s="637"/>
      <c r="DN17" s="637"/>
      <c r="DO17" s="637"/>
      <c r="DP17" s="638"/>
      <c r="DQ17" s="645">
        <v>316488</v>
      </c>
      <c r="DR17" s="637"/>
      <c r="DS17" s="637"/>
      <c r="DT17" s="637"/>
      <c r="DU17" s="637"/>
      <c r="DV17" s="637"/>
      <c r="DW17" s="637"/>
      <c r="DX17" s="637"/>
      <c r="DY17" s="637"/>
      <c r="DZ17" s="637"/>
      <c r="EA17" s="637"/>
      <c r="EB17" s="637"/>
      <c r="EC17" s="646"/>
    </row>
    <row r="18" spans="2:133" ht="11.25" customHeight="1" x14ac:dyDescent="0.15">
      <c r="B18" s="633" t="s">
        <v>273</v>
      </c>
      <c r="C18" s="634"/>
      <c r="D18" s="634"/>
      <c r="E18" s="634"/>
      <c r="F18" s="634"/>
      <c r="G18" s="634"/>
      <c r="H18" s="634"/>
      <c r="I18" s="634"/>
      <c r="J18" s="634"/>
      <c r="K18" s="634"/>
      <c r="L18" s="634"/>
      <c r="M18" s="634"/>
      <c r="N18" s="634"/>
      <c r="O18" s="634"/>
      <c r="P18" s="634"/>
      <c r="Q18" s="635"/>
      <c r="R18" s="636">
        <v>316</v>
      </c>
      <c r="S18" s="637"/>
      <c r="T18" s="637"/>
      <c r="U18" s="637"/>
      <c r="V18" s="637"/>
      <c r="W18" s="637"/>
      <c r="X18" s="637"/>
      <c r="Y18" s="638"/>
      <c r="Z18" s="639">
        <v>0</v>
      </c>
      <c r="AA18" s="639"/>
      <c r="AB18" s="639"/>
      <c r="AC18" s="639"/>
      <c r="AD18" s="640">
        <v>316</v>
      </c>
      <c r="AE18" s="640"/>
      <c r="AF18" s="640"/>
      <c r="AG18" s="640"/>
      <c r="AH18" s="640"/>
      <c r="AI18" s="640"/>
      <c r="AJ18" s="640"/>
      <c r="AK18" s="640"/>
      <c r="AL18" s="641">
        <v>0</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146</v>
      </c>
      <c r="BH18" s="637"/>
      <c r="BI18" s="637"/>
      <c r="BJ18" s="637"/>
      <c r="BK18" s="637"/>
      <c r="BL18" s="637"/>
      <c r="BM18" s="637"/>
      <c r="BN18" s="638"/>
      <c r="BO18" s="639" t="s">
        <v>138</v>
      </c>
      <c r="BP18" s="639"/>
      <c r="BQ18" s="639"/>
      <c r="BR18" s="639"/>
      <c r="BS18" s="640" t="s">
        <v>241</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241</v>
      </c>
      <c r="CS18" s="637"/>
      <c r="CT18" s="637"/>
      <c r="CU18" s="637"/>
      <c r="CV18" s="637"/>
      <c r="CW18" s="637"/>
      <c r="CX18" s="637"/>
      <c r="CY18" s="638"/>
      <c r="CZ18" s="639" t="s">
        <v>241</v>
      </c>
      <c r="DA18" s="639"/>
      <c r="DB18" s="639"/>
      <c r="DC18" s="639"/>
      <c r="DD18" s="645" t="s">
        <v>138</v>
      </c>
      <c r="DE18" s="637"/>
      <c r="DF18" s="637"/>
      <c r="DG18" s="637"/>
      <c r="DH18" s="637"/>
      <c r="DI18" s="637"/>
      <c r="DJ18" s="637"/>
      <c r="DK18" s="637"/>
      <c r="DL18" s="637"/>
      <c r="DM18" s="637"/>
      <c r="DN18" s="637"/>
      <c r="DO18" s="637"/>
      <c r="DP18" s="638"/>
      <c r="DQ18" s="645" t="s">
        <v>241</v>
      </c>
      <c r="DR18" s="637"/>
      <c r="DS18" s="637"/>
      <c r="DT18" s="637"/>
      <c r="DU18" s="637"/>
      <c r="DV18" s="637"/>
      <c r="DW18" s="637"/>
      <c r="DX18" s="637"/>
      <c r="DY18" s="637"/>
      <c r="DZ18" s="637"/>
      <c r="EA18" s="637"/>
      <c r="EB18" s="637"/>
      <c r="EC18" s="646"/>
    </row>
    <row r="19" spans="2:133" ht="11.25" customHeight="1" x14ac:dyDescent="0.15">
      <c r="B19" s="633" t="s">
        <v>276</v>
      </c>
      <c r="C19" s="634"/>
      <c r="D19" s="634"/>
      <c r="E19" s="634"/>
      <c r="F19" s="634"/>
      <c r="G19" s="634"/>
      <c r="H19" s="634"/>
      <c r="I19" s="634"/>
      <c r="J19" s="634"/>
      <c r="K19" s="634"/>
      <c r="L19" s="634"/>
      <c r="M19" s="634"/>
      <c r="N19" s="634"/>
      <c r="O19" s="634"/>
      <c r="P19" s="634"/>
      <c r="Q19" s="635"/>
      <c r="R19" s="636">
        <v>316</v>
      </c>
      <c r="S19" s="637"/>
      <c r="T19" s="637"/>
      <c r="U19" s="637"/>
      <c r="V19" s="637"/>
      <c r="W19" s="637"/>
      <c r="X19" s="637"/>
      <c r="Y19" s="638"/>
      <c r="Z19" s="639">
        <v>0</v>
      </c>
      <c r="AA19" s="639"/>
      <c r="AB19" s="639"/>
      <c r="AC19" s="639"/>
      <c r="AD19" s="640">
        <v>316</v>
      </c>
      <c r="AE19" s="640"/>
      <c r="AF19" s="640"/>
      <c r="AG19" s="640"/>
      <c r="AH19" s="640"/>
      <c r="AI19" s="640"/>
      <c r="AJ19" s="640"/>
      <c r="AK19" s="640"/>
      <c r="AL19" s="641">
        <v>0</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t="s">
        <v>241</v>
      </c>
      <c r="BH19" s="637"/>
      <c r="BI19" s="637"/>
      <c r="BJ19" s="637"/>
      <c r="BK19" s="637"/>
      <c r="BL19" s="637"/>
      <c r="BM19" s="637"/>
      <c r="BN19" s="638"/>
      <c r="BO19" s="639" t="s">
        <v>241</v>
      </c>
      <c r="BP19" s="639"/>
      <c r="BQ19" s="639"/>
      <c r="BR19" s="639"/>
      <c r="BS19" s="640" t="s">
        <v>138</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138</v>
      </c>
      <c r="CS19" s="637"/>
      <c r="CT19" s="637"/>
      <c r="CU19" s="637"/>
      <c r="CV19" s="637"/>
      <c r="CW19" s="637"/>
      <c r="CX19" s="637"/>
      <c r="CY19" s="638"/>
      <c r="CZ19" s="639" t="s">
        <v>241</v>
      </c>
      <c r="DA19" s="639"/>
      <c r="DB19" s="639"/>
      <c r="DC19" s="639"/>
      <c r="DD19" s="645" t="s">
        <v>138</v>
      </c>
      <c r="DE19" s="637"/>
      <c r="DF19" s="637"/>
      <c r="DG19" s="637"/>
      <c r="DH19" s="637"/>
      <c r="DI19" s="637"/>
      <c r="DJ19" s="637"/>
      <c r="DK19" s="637"/>
      <c r="DL19" s="637"/>
      <c r="DM19" s="637"/>
      <c r="DN19" s="637"/>
      <c r="DO19" s="637"/>
      <c r="DP19" s="638"/>
      <c r="DQ19" s="645" t="s">
        <v>146</v>
      </c>
      <c r="DR19" s="637"/>
      <c r="DS19" s="637"/>
      <c r="DT19" s="637"/>
      <c r="DU19" s="637"/>
      <c r="DV19" s="637"/>
      <c r="DW19" s="637"/>
      <c r="DX19" s="637"/>
      <c r="DY19" s="637"/>
      <c r="DZ19" s="637"/>
      <c r="EA19" s="637"/>
      <c r="EB19" s="637"/>
      <c r="EC19" s="646"/>
    </row>
    <row r="20" spans="2:133" ht="11.25" customHeight="1" x14ac:dyDescent="0.15">
      <c r="B20" s="649" t="s">
        <v>279</v>
      </c>
      <c r="C20" s="650"/>
      <c r="D20" s="650"/>
      <c r="E20" s="650"/>
      <c r="F20" s="650"/>
      <c r="G20" s="650"/>
      <c r="H20" s="650"/>
      <c r="I20" s="650"/>
      <c r="J20" s="650"/>
      <c r="K20" s="650"/>
      <c r="L20" s="650"/>
      <c r="M20" s="650"/>
      <c r="N20" s="650"/>
      <c r="O20" s="650"/>
      <c r="P20" s="650"/>
      <c r="Q20" s="651"/>
      <c r="R20" s="636" t="s">
        <v>241</v>
      </c>
      <c r="S20" s="637"/>
      <c r="T20" s="637"/>
      <c r="U20" s="637"/>
      <c r="V20" s="637"/>
      <c r="W20" s="637"/>
      <c r="X20" s="637"/>
      <c r="Y20" s="638"/>
      <c r="Z20" s="639" t="s">
        <v>241</v>
      </c>
      <c r="AA20" s="639"/>
      <c r="AB20" s="639"/>
      <c r="AC20" s="639"/>
      <c r="AD20" s="640" t="s">
        <v>241</v>
      </c>
      <c r="AE20" s="640"/>
      <c r="AF20" s="640"/>
      <c r="AG20" s="640"/>
      <c r="AH20" s="640"/>
      <c r="AI20" s="640"/>
      <c r="AJ20" s="640"/>
      <c r="AK20" s="640"/>
      <c r="AL20" s="641" t="s">
        <v>241</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t="s">
        <v>146</v>
      </c>
      <c r="BH20" s="637"/>
      <c r="BI20" s="637"/>
      <c r="BJ20" s="637"/>
      <c r="BK20" s="637"/>
      <c r="BL20" s="637"/>
      <c r="BM20" s="637"/>
      <c r="BN20" s="638"/>
      <c r="BO20" s="639" t="s">
        <v>241</v>
      </c>
      <c r="BP20" s="639"/>
      <c r="BQ20" s="639"/>
      <c r="BR20" s="639"/>
      <c r="BS20" s="640" t="s">
        <v>241</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4349699</v>
      </c>
      <c r="CS20" s="637"/>
      <c r="CT20" s="637"/>
      <c r="CU20" s="637"/>
      <c r="CV20" s="637"/>
      <c r="CW20" s="637"/>
      <c r="CX20" s="637"/>
      <c r="CY20" s="638"/>
      <c r="CZ20" s="639">
        <v>100</v>
      </c>
      <c r="DA20" s="639"/>
      <c r="DB20" s="639"/>
      <c r="DC20" s="639"/>
      <c r="DD20" s="645">
        <v>748832</v>
      </c>
      <c r="DE20" s="637"/>
      <c r="DF20" s="637"/>
      <c r="DG20" s="637"/>
      <c r="DH20" s="637"/>
      <c r="DI20" s="637"/>
      <c r="DJ20" s="637"/>
      <c r="DK20" s="637"/>
      <c r="DL20" s="637"/>
      <c r="DM20" s="637"/>
      <c r="DN20" s="637"/>
      <c r="DO20" s="637"/>
      <c r="DP20" s="638"/>
      <c r="DQ20" s="645">
        <v>2548616</v>
      </c>
      <c r="DR20" s="637"/>
      <c r="DS20" s="637"/>
      <c r="DT20" s="637"/>
      <c r="DU20" s="637"/>
      <c r="DV20" s="637"/>
      <c r="DW20" s="637"/>
      <c r="DX20" s="637"/>
      <c r="DY20" s="637"/>
      <c r="DZ20" s="637"/>
      <c r="EA20" s="637"/>
      <c r="EB20" s="637"/>
      <c r="EC20" s="646"/>
    </row>
    <row r="21" spans="2:133" ht="11.25" customHeight="1" x14ac:dyDescent="0.15">
      <c r="B21" s="633" t="s">
        <v>282</v>
      </c>
      <c r="C21" s="634"/>
      <c r="D21" s="634"/>
      <c r="E21" s="634"/>
      <c r="F21" s="634"/>
      <c r="G21" s="634"/>
      <c r="H21" s="634"/>
      <c r="I21" s="634"/>
      <c r="J21" s="634"/>
      <c r="K21" s="634"/>
      <c r="L21" s="634"/>
      <c r="M21" s="634"/>
      <c r="N21" s="634"/>
      <c r="O21" s="634"/>
      <c r="P21" s="634"/>
      <c r="Q21" s="635"/>
      <c r="R21" s="636">
        <v>1792551</v>
      </c>
      <c r="S21" s="637"/>
      <c r="T21" s="637"/>
      <c r="U21" s="637"/>
      <c r="V21" s="637"/>
      <c r="W21" s="637"/>
      <c r="X21" s="637"/>
      <c r="Y21" s="638"/>
      <c r="Z21" s="639">
        <v>39.200000000000003</v>
      </c>
      <c r="AA21" s="639"/>
      <c r="AB21" s="639"/>
      <c r="AC21" s="639"/>
      <c r="AD21" s="640">
        <v>1389476</v>
      </c>
      <c r="AE21" s="640"/>
      <c r="AF21" s="640"/>
      <c r="AG21" s="640"/>
      <c r="AH21" s="640"/>
      <c r="AI21" s="640"/>
      <c r="AJ21" s="640"/>
      <c r="AK21" s="640"/>
      <c r="AL21" s="641">
        <v>84.6</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138</v>
      </c>
      <c r="BH21" s="637"/>
      <c r="BI21" s="637"/>
      <c r="BJ21" s="637"/>
      <c r="BK21" s="637"/>
      <c r="BL21" s="637"/>
      <c r="BM21" s="637"/>
      <c r="BN21" s="638"/>
      <c r="BO21" s="639" t="s">
        <v>146</v>
      </c>
      <c r="BP21" s="639"/>
      <c r="BQ21" s="639"/>
      <c r="BR21" s="639"/>
      <c r="BS21" s="640" t="s">
        <v>241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284</v>
      </c>
      <c r="C22" s="634"/>
      <c r="D22" s="634"/>
      <c r="E22" s="634"/>
      <c r="F22" s="634"/>
      <c r="G22" s="634"/>
      <c r="H22" s="634"/>
      <c r="I22" s="634"/>
      <c r="J22" s="634"/>
      <c r="K22" s="634"/>
      <c r="L22" s="634"/>
      <c r="M22" s="634"/>
      <c r="N22" s="634"/>
      <c r="O22" s="634"/>
      <c r="P22" s="634"/>
      <c r="Q22" s="635"/>
      <c r="R22" s="636">
        <v>1389476</v>
      </c>
      <c r="S22" s="637"/>
      <c r="T22" s="637"/>
      <c r="U22" s="637"/>
      <c r="V22" s="637"/>
      <c r="W22" s="637"/>
      <c r="X22" s="637"/>
      <c r="Y22" s="638"/>
      <c r="Z22" s="639">
        <v>30.4</v>
      </c>
      <c r="AA22" s="639"/>
      <c r="AB22" s="639"/>
      <c r="AC22" s="639"/>
      <c r="AD22" s="640">
        <v>1389476</v>
      </c>
      <c r="AE22" s="640"/>
      <c r="AF22" s="640"/>
      <c r="AG22" s="640"/>
      <c r="AH22" s="640"/>
      <c r="AI22" s="640"/>
      <c r="AJ22" s="640"/>
      <c r="AK22" s="640"/>
      <c r="AL22" s="641">
        <v>84.6</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138</v>
      </c>
      <c r="BH22" s="637"/>
      <c r="BI22" s="637"/>
      <c r="BJ22" s="637"/>
      <c r="BK22" s="637"/>
      <c r="BL22" s="637"/>
      <c r="BM22" s="637"/>
      <c r="BN22" s="638"/>
      <c r="BO22" s="639" t="s">
        <v>146</v>
      </c>
      <c r="BP22" s="639"/>
      <c r="BQ22" s="639"/>
      <c r="BR22" s="639"/>
      <c r="BS22" s="640" t="s">
        <v>138</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287</v>
      </c>
      <c r="C23" s="634"/>
      <c r="D23" s="634"/>
      <c r="E23" s="634"/>
      <c r="F23" s="634"/>
      <c r="G23" s="634"/>
      <c r="H23" s="634"/>
      <c r="I23" s="634"/>
      <c r="J23" s="634"/>
      <c r="K23" s="634"/>
      <c r="L23" s="634"/>
      <c r="M23" s="634"/>
      <c r="N23" s="634"/>
      <c r="O23" s="634"/>
      <c r="P23" s="634"/>
      <c r="Q23" s="635"/>
      <c r="R23" s="636">
        <v>403075</v>
      </c>
      <c r="S23" s="637"/>
      <c r="T23" s="637"/>
      <c r="U23" s="637"/>
      <c r="V23" s="637"/>
      <c r="W23" s="637"/>
      <c r="X23" s="637"/>
      <c r="Y23" s="638"/>
      <c r="Z23" s="639">
        <v>8.8000000000000007</v>
      </c>
      <c r="AA23" s="639"/>
      <c r="AB23" s="639"/>
      <c r="AC23" s="639"/>
      <c r="AD23" s="640" t="s">
        <v>138</v>
      </c>
      <c r="AE23" s="640"/>
      <c r="AF23" s="640"/>
      <c r="AG23" s="640"/>
      <c r="AH23" s="640"/>
      <c r="AI23" s="640"/>
      <c r="AJ23" s="640"/>
      <c r="AK23" s="640"/>
      <c r="AL23" s="641" t="s">
        <v>146</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t="s">
        <v>146</v>
      </c>
      <c r="BH23" s="637"/>
      <c r="BI23" s="637"/>
      <c r="BJ23" s="637"/>
      <c r="BK23" s="637"/>
      <c r="BL23" s="637"/>
      <c r="BM23" s="637"/>
      <c r="BN23" s="638"/>
      <c r="BO23" s="639" t="s">
        <v>146</v>
      </c>
      <c r="BP23" s="639"/>
      <c r="BQ23" s="639"/>
      <c r="BR23" s="639"/>
      <c r="BS23" s="640" t="s">
        <v>146</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15">
      <c r="B24" s="633" t="s">
        <v>294</v>
      </c>
      <c r="C24" s="634"/>
      <c r="D24" s="634"/>
      <c r="E24" s="634"/>
      <c r="F24" s="634"/>
      <c r="G24" s="634"/>
      <c r="H24" s="634"/>
      <c r="I24" s="634"/>
      <c r="J24" s="634"/>
      <c r="K24" s="634"/>
      <c r="L24" s="634"/>
      <c r="M24" s="634"/>
      <c r="N24" s="634"/>
      <c r="O24" s="634"/>
      <c r="P24" s="634"/>
      <c r="Q24" s="635"/>
      <c r="R24" s="636" t="s">
        <v>146</v>
      </c>
      <c r="S24" s="637"/>
      <c r="T24" s="637"/>
      <c r="U24" s="637"/>
      <c r="V24" s="637"/>
      <c r="W24" s="637"/>
      <c r="X24" s="637"/>
      <c r="Y24" s="638"/>
      <c r="Z24" s="639" t="s">
        <v>241</v>
      </c>
      <c r="AA24" s="639"/>
      <c r="AB24" s="639"/>
      <c r="AC24" s="639"/>
      <c r="AD24" s="640" t="s">
        <v>241</v>
      </c>
      <c r="AE24" s="640"/>
      <c r="AF24" s="640"/>
      <c r="AG24" s="640"/>
      <c r="AH24" s="640"/>
      <c r="AI24" s="640"/>
      <c r="AJ24" s="640"/>
      <c r="AK24" s="640"/>
      <c r="AL24" s="641" t="s">
        <v>241</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146</v>
      </c>
      <c r="BH24" s="637"/>
      <c r="BI24" s="637"/>
      <c r="BJ24" s="637"/>
      <c r="BK24" s="637"/>
      <c r="BL24" s="637"/>
      <c r="BM24" s="637"/>
      <c r="BN24" s="638"/>
      <c r="BO24" s="639" t="s">
        <v>146</v>
      </c>
      <c r="BP24" s="639"/>
      <c r="BQ24" s="639"/>
      <c r="BR24" s="639"/>
      <c r="BS24" s="640" t="s">
        <v>241</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1181012</v>
      </c>
      <c r="CS24" s="626"/>
      <c r="CT24" s="626"/>
      <c r="CU24" s="626"/>
      <c r="CV24" s="626"/>
      <c r="CW24" s="626"/>
      <c r="CX24" s="626"/>
      <c r="CY24" s="627"/>
      <c r="CZ24" s="630">
        <v>27.2</v>
      </c>
      <c r="DA24" s="631"/>
      <c r="DB24" s="631"/>
      <c r="DC24" s="647"/>
      <c r="DD24" s="671">
        <v>962174</v>
      </c>
      <c r="DE24" s="626"/>
      <c r="DF24" s="626"/>
      <c r="DG24" s="626"/>
      <c r="DH24" s="626"/>
      <c r="DI24" s="626"/>
      <c r="DJ24" s="626"/>
      <c r="DK24" s="627"/>
      <c r="DL24" s="671">
        <v>768967</v>
      </c>
      <c r="DM24" s="626"/>
      <c r="DN24" s="626"/>
      <c r="DO24" s="626"/>
      <c r="DP24" s="626"/>
      <c r="DQ24" s="626"/>
      <c r="DR24" s="626"/>
      <c r="DS24" s="626"/>
      <c r="DT24" s="626"/>
      <c r="DU24" s="626"/>
      <c r="DV24" s="627"/>
      <c r="DW24" s="630">
        <v>46.5</v>
      </c>
      <c r="DX24" s="631"/>
      <c r="DY24" s="631"/>
      <c r="DZ24" s="631"/>
      <c r="EA24" s="631"/>
      <c r="EB24" s="631"/>
      <c r="EC24" s="632"/>
    </row>
    <row r="25" spans="2:133" ht="11.25" customHeight="1" x14ac:dyDescent="0.15">
      <c r="B25" s="633" t="s">
        <v>297</v>
      </c>
      <c r="C25" s="634"/>
      <c r="D25" s="634"/>
      <c r="E25" s="634"/>
      <c r="F25" s="634"/>
      <c r="G25" s="634"/>
      <c r="H25" s="634"/>
      <c r="I25" s="634"/>
      <c r="J25" s="634"/>
      <c r="K25" s="634"/>
      <c r="L25" s="634"/>
      <c r="M25" s="634"/>
      <c r="N25" s="634"/>
      <c r="O25" s="634"/>
      <c r="P25" s="634"/>
      <c r="Q25" s="635"/>
      <c r="R25" s="636">
        <v>2031105</v>
      </c>
      <c r="S25" s="637"/>
      <c r="T25" s="637"/>
      <c r="U25" s="637"/>
      <c r="V25" s="637"/>
      <c r="W25" s="637"/>
      <c r="X25" s="637"/>
      <c r="Y25" s="638"/>
      <c r="Z25" s="639">
        <v>44.4</v>
      </c>
      <c r="AA25" s="639"/>
      <c r="AB25" s="639"/>
      <c r="AC25" s="639"/>
      <c r="AD25" s="640">
        <v>1628030</v>
      </c>
      <c r="AE25" s="640"/>
      <c r="AF25" s="640"/>
      <c r="AG25" s="640"/>
      <c r="AH25" s="640"/>
      <c r="AI25" s="640"/>
      <c r="AJ25" s="640"/>
      <c r="AK25" s="640"/>
      <c r="AL25" s="641">
        <v>99.1</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241</v>
      </c>
      <c r="BH25" s="637"/>
      <c r="BI25" s="637"/>
      <c r="BJ25" s="637"/>
      <c r="BK25" s="637"/>
      <c r="BL25" s="637"/>
      <c r="BM25" s="637"/>
      <c r="BN25" s="638"/>
      <c r="BO25" s="639" t="s">
        <v>241</v>
      </c>
      <c r="BP25" s="639"/>
      <c r="BQ25" s="639"/>
      <c r="BR25" s="639"/>
      <c r="BS25" s="640" t="s">
        <v>138</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623907</v>
      </c>
      <c r="CS25" s="668"/>
      <c r="CT25" s="668"/>
      <c r="CU25" s="668"/>
      <c r="CV25" s="668"/>
      <c r="CW25" s="668"/>
      <c r="CX25" s="668"/>
      <c r="CY25" s="669"/>
      <c r="CZ25" s="641">
        <v>14.3</v>
      </c>
      <c r="DA25" s="666"/>
      <c r="DB25" s="666"/>
      <c r="DC25" s="670"/>
      <c r="DD25" s="645">
        <v>537755</v>
      </c>
      <c r="DE25" s="668"/>
      <c r="DF25" s="668"/>
      <c r="DG25" s="668"/>
      <c r="DH25" s="668"/>
      <c r="DI25" s="668"/>
      <c r="DJ25" s="668"/>
      <c r="DK25" s="669"/>
      <c r="DL25" s="645">
        <v>442763</v>
      </c>
      <c r="DM25" s="668"/>
      <c r="DN25" s="668"/>
      <c r="DO25" s="668"/>
      <c r="DP25" s="668"/>
      <c r="DQ25" s="668"/>
      <c r="DR25" s="668"/>
      <c r="DS25" s="668"/>
      <c r="DT25" s="668"/>
      <c r="DU25" s="668"/>
      <c r="DV25" s="669"/>
      <c r="DW25" s="641">
        <v>26.7</v>
      </c>
      <c r="DX25" s="666"/>
      <c r="DY25" s="666"/>
      <c r="DZ25" s="666"/>
      <c r="EA25" s="666"/>
      <c r="EB25" s="666"/>
      <c r="EC25" s="667"/>
    </row>
    <row r="26" spans="2:133" ht="11.25" customHeight="1" x14ac:dyDescent="0.15">
      <c r="B26" s="633" t="s">
        <v>300</v>
      </c>
      <c r="C26" s="634"/>
      <c r="D26" s="634"/>
      <c r="E26" s="634"/>
      <c r="F26" s="634"/>
      <c r="G26" s="634"/>
      <c r="H26" s="634"/>
      <c r="I26" s="634"/>
      <c r="J26" s="634"/>
      <c r="K26" s="634"/>
      <c r="L26" s="634"/>
      <c r="M26" s="634"/>
      <c r="N26" s="634"/>
      <c r="O26" s="634"/>
      <c r="P26" s="634"/>
      <c r="Q26" s="635"/>
      <c r="R26" s="636" t="s">
        <v>138</v>
      </c>
      <c r="S26" s="637"/>
      <c r="T26" s="637"/>
      <c r="U26" s="637"/>
      <c r="V26" s="637"/>
      <c r="W26" s="637"/>
      <c r="X26" s="637"/>
      <c r="Y26" s="638"/>
      <c r="Z26" s="639" t="s">
        <v>138</v>
      </c>
      <c r="AA26" s="639"/>
      <c r="AB26" s="639"/>
      <c r="AC26" s="639"/>
      <c r="AD26" s="640" t="s">
        <v>241</v>
      </c>
      <c r="AE26" s="640"/>
      <c r="AF26" s="640"/>
      <c r="AG26" s="640"/>
      <c r="AH26" s="640"/>
      <c r="AI26" s="640"/>
      <c r="AJ26" s="640"/>
      <c r="AK26" s="640"/>
      <c r="AL26" s="641" t="s">
        <v>146</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241</v>
      </c>
      <c r="BH26" s="637"/>
      <c r="BI26" s="637"/>
      <c r="BJ26" s="637"/>
      <c r="BK26" s="637"/>
      <c r="BL26" s="637"/>
      <c r="BM26" s="637"/>
      <c r="BN26" s="638"/>
      <c r="BO26" s="639" t="s">
        <v>146</v>
      </c>
      <c r="BP26" s="639"/>
      <c r="BQ26" s="639"/>
      <c r="BR26" s="639"/>
      <c r="BS26" s="640" t="s">
        <v>241</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303800</v>
      </c>
      <c r="CS26" s="637"/>
      <c r="CT26" s="637"/>
      <c r="CU26" s="637"/>
      <c r="CV26" s="637"/>
      <c r="CW26" s="637"/>
      <c r="CX26" s="637"/>
      <c r="CY26" s="638"/>
      <c r="CZ26" s="641">
        <v>7</v>
      </c>
      <c r="DA26" s="666"/>
      <c r="DB26" s="666"/>
      <c r="DC26" s="670"/>
      <c r="DD26" s="645">
        <v>303468</v>
      </c>
      <c r="DE26" s="637"/>
      <c r="DF26" s="637"/>
      <c r="DG26" s="637"/>
      <c r="DH26" s="637"/>
      <c r="DI26" s="637"/>
      <c r="DJ26" s="637"/>
      <c r="DK26" s="638"/>
      <c r="DL26" s="645" t="s">
        <v>138</v>
      </c>
      <c r="DM26" s="637"/>
      <c r="DN26" s="637"/>
      <c r="DO26" s="637"/>
      <c r="DP26" s="637"/>
      <c r="DQ26" s="637"/>
      <c r="DR26" s="637"/>
      <c r="DS26" s="637"/>
      <c r="DT26" s="637"/>
      <c r="DU26" s="637"/>
      <c r="DV26" s="638"/>
      <c r="DW26" s="641" t="s">
        <v>241</v>
      </c>
      <c r="DX26" s="666"/>
      <c r="DY26" s="666"/>
      <c r="DZ26" s="666"/>
      <c r="EA26" s="666"/>
      <c r="EB26" s="666"/>
      <c r="EC26" s="667"/>
    </row>
    <row r="27" spans="2:133" ht="11.25" customHeight="1" x14ac:dyDescent="0.15">
      <c r="B27" s="633" t="s">
        <v>303</v>
      </c>
      <c r="C27" s="634"/>
      <c r="D27" s="634"/>
      <c r="E27" s="634"/>
      <c r="F27" s="634"/>
      <c r="G27" s="634"/>
      <c r="H27" s="634"/>
      <c r="I27" s="634"/>
      <c r="J27" s="634"/>
      <c r="K27" s="634"/>
      <c r="L27" s="634"/>
      <c r="M27" s="634"/>
      <c r="N27" s="634"/>
      <c r="O27" s="634"/>
      <c r="P27" s="634"/>
      <c r="Q27" s="635"/>
      <c r="R27" s="636">
        <v>72006</v>
      </c>
      <c r="S27" s="637"/>
      <c r="T27" s="637"/>
      <c r="U27" s="637"/>
      <c r="V27" s="637"/>
      <c r="W27" s="637"/>
      <c r="X27" s="637"/>
      <c r="Y27" s="638"/>
      <c r="Z27" s="639">
        <v>1.6</v>
      </c>
      <c r="AA27" s="639"/>
      <c r="AB27" s="639"/>
      <c r="AC27" s="639"/>
      <c r="AD27" s="640" t="s">
        <v>138</v>
      </c>
      <c r="AE27" s="640"/>
      <c r="AF27" s="640"/>
      <c r="AG27" s="640"/>
      <c r="AH27" s="640"/>
      <c r="AI27" s="640"/>
      <c r="AJ27" s="640"/>
      <c r="AK27" s="640"/>
      <c r="AL27" s="641" t="s">
        <v>146</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158249</v>
      </c>
      <c r="BH27" s="637"/>
      <c r="BI27" s="637"/>
      <c r="BJ27" s="637"/>
      <c r="BK27" s="637"/>
      <c r="BL27" s="637"/>
      <c r="BM27" s="637"/>
      <c r="BN27" s="638"/>
      <c r="BO27" s="639">
        <v>100</v>
      </c>
      <c r="BP27" s="639"/>
      <c r="BQ27" s="639"/>
      <c r="BR27" s="639"/>
      <c r="BS27" s="640" t="s">
        <v>241</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234166</v>
      </c>
      <c r="CS27" s="668"/>
      <c r="CT27" s="668"/>
      <c r="CU27" s="668"/>
      <c r="CV27" s="668"/>
      <c r="CW27" s="668"/>
      <c r="CX27" s="668"/>
      <c r="CY27" s="669"/>
      <c r="CZ27" s="641">
        <v>5.4</v>
      </c>
      <c r="DA27" s="666"/>
      <c r="DB27" s="666"/>
      <c r="DC27" s="670"/>
      <c r="DD27" s="645">
        <v>107931</v>
      </c>
      <c r="DE27" s="668"/>
      <c r="DF27" s="668"/>
      <c r="DG27" s="668"/>
      <c r="DH27" s="668"/>
      <c r="DI27" s="668"/>
      <c r="DJ27" s="668"/>
      <c r="DK27" s="669"/>
      <c r="DL27" s="645">
        <v>9716</v>
      </c>
      <c r="DM27" s="668"/>
      <c r="DN27" s="668"/>
      <c r="DO27" s="668"/>
      <c r="DP27" s="668"/>
      <c r="DQ27" s="668"/>
      <c r="DR27" s="668"/>
      <c r="DS27" s="668"/>
      <c r="DT27" s="668"/>
      <c r="DU27" s="668"/>
      <c r="DV27" s="669"/>
      <c r="DW27" s="641">
        <v>0.6</v>
      </c>
      <c r="DX27" s="666"/>
      <c r="DY27" s="666"/>
      <c r="DZ27" s="666"/>
      <c r="EA27" s="666"/>
      <c r="EB27" s="666"/>
      <c r="EC27" s="667"/>
    </row>
    <row r="28" spans="2:133" ht="11.25" customHeight="1" x14ac:dyDescent="0.15">
      <c r="B28" s="633" t="s">
        <v>306</v>
      </c>
      <c r="C28" s="634"/>
      <c r="D28" s="634"/>
      <c r="E28" s="634"/>
      <c r="F28" s="634"/>
      <c r="G28" s="634"/>
      <c r="H28" s="634"/>
      <c r="I28" s="634"/>
      <c r="J28" s="634"/>
      <c r="K28" s="634"/>
      <c r="L28" s="634"/>
      <c r="M28" s="634"/>
      <c r="N28" s="634"/>
      <c r="O28" s="634"/>
      <c r="P28" s="634"/>
      <c r="Q28" s="635"/>
      <c r="R28" s="636">
        <v>39031</v>
      </c>
      <c r="S28" s="637"/>
      <c r="T28" s="637"/>
      <c r="U28" s="637"/>
      <c r="V28" s="637"/>
      <c r="W28" s="637"/>
      <c r="X28" s="637"/>
      <c r="Y28" s="638"/>
      <c r="Z28" s="639">
        <v>0.9</v>
      </c>
      <c r="AA28" s="639"/>
      <c r="AB28" s="639"/>
      <c r="AC28" s="639"/>
      <c r="AD28" s="640">
        <v>8545</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322939</v>
      </c>
      <c r="CS28" s="637"/>
      <c r="CT28" s="637"/>
      <c r="CU28" s="637"/>
      <c r="CV28" s="637"/>
      <c r="CW28" s="637"/>
      <c r="CX28" s="637"/>
      <c r="CY28" s="638"/>
      <c r="CZ28" s="641">
        <v>7.4</v>
      </c>
      <c r="DA28" s="666"/>
      <c r="DB28" s="666"/>
      <c r="DC28" s="670"/>
      <c r="DD28" s="645">
        <v>316488</v>
      </c>
      <c r="DE28" s="637"/>
      <c r="DF28" s="637"/>
      <c r="DG28" s="637"/>
      <c r="DH28" s="637"/>
      <c r="DI28" s="637"/>
      <c r="DJ28" s="637"/>
      <c r="DK28" s="638"/>
      <c r="DL28" s="645">
        <v>316488</v>
      </c>
      <c r="DM28" s="637"/>
      <c r="DN28" s="637"/>
      <c r="DO28" s="637"/>
      <c r="DP28" s="637"/>
      <c r="DQ28" s="637"/>
      <c r="DR28" s="637"/>
      <c r="DS28" s="637"/>
      <c r="DT28" s="637"/>
      <c r="DU28" s="637"/>
      <c r="DV28" s="638"/>
      <c r="DW28" s="641">
        <v>19.100000000000001</v>
      </c>
      <c r="DX28" s="666"/>
      <c r="DY28" s="666"/>
      <c r="DZ28" s="666"/>
      <c r="EA28" s="666"/>
      <c r="EB28" s="666"/>
      <c r="EC28" s="667"/>
    </row>
    <row r="29" spans="2:133" ht="11.25" customHeight="1" x14ac:dyDescent="0.15">
      <c r="B29" s="633" t="s">
        <v>308</v>
      </c>
      <c r="C29" s="634"/>
      <c r="D29" s="634"/>
      <c r="E29" s="634"/>
      <c r="F29" s="634"/>
      <c r="G29" s="634"/>
      <c r="H29" s="634"/>
      <c r="I29" s="634"/>
      <c r="J29" s="634"/>
      <c r="K29" s="634"/>
      <c r="L29" s="634"/>
      <c r="M29" s="634"/>
      <c r="N29" s="634"/>
      <c r="O29" s="634"/>
      <c r="P29" s="634"/>
      <c r="Q29" s="635"/>
      <c r="R29" s="636">
        <v>1784</v>
      </c>
      <c r="S29" s="637"/>
      <c r="T29" s="637"/>
      <c r="U29" s="637"/>
      <c r="V29" s="637"/>
      <c r="W29" s="637"/>
      <c r="X29" s="637"/>
      <c r="Y29" s="638"/>
      <c r="Z29" s="639">
        <v>0</v>
      </c>
      <c r="AA29" s="639"/>
      <c r="AB29" s="639"/>
      <c r="AC29" s="639"/>
      <c r="AD29" s="640" t="s">
        <v>241</v>
      </c>
      <c r="AE29" s="640"/>
      <c r="AF29" s="640"/>
      <c r="AG29" s="640"/>
      <c r="AH29" s="640"/>
      <c r="AI29" s="640"/>
      <c r="AJ29" s="640"/>
      <c r="AK29" s="640"/>
      <c r="AL29" s="641" t="s">
        <v>241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309</v>
      </c>
      <c r="CE29" s="673"/>
      <c r="CF29" s="633" t="s">
        <v>310</v>
      </c>
      <c r="CG29" s="634"/>
      <c r="CH29" s="634"/>
      <c r="CI29" s="634"/>
      <c r="CJ29" s="634"/>
      <c r="CK29" s="634"/>
      <c r="CL29" s="634"/>
      <c r="CM29" s="634"/>
      <c r="CN29" s="634"/>
      <c r="CO29" s="634"/>
      <c r="CP29" s="634"/>
      <c r="CQ29" s="635"/>
      <c r="CR29" s="636">
        <v>322939</v>
      </c>
      <c r="CS29" s="668"/>
      <c r="CT29" s="668"/>
      <c r="CU29" s="668"/>
      <c r="CV29" s="668"/>
      <c r="CW29" s="668"/>
      <c r="CX29" s="668"/>
      <c r="CY29" s="669"/>
      <c r="CZ29" s="641">
        <v>7.4</v>
      </c>
      <c r="DA29" s="666"/>
      <c r="DB29" s="666"/>
      <c r="DC29" s="670"/>
      <c r="DD29" s="645">
        <v>316488</v>
      </c>
      <c r="DE29" s="668"/>
      <c r="DF29" s="668"/>
      <c r="DG29" s="668"/>
      <c r="DH29" s="668"/>
      <c r="DI29" s="668"/>
      <c r="DJ29" s="668"/>
      <c r="DK29" s="669"/>
      <c r="DL29" s="645">
        <v>316488</v>
      </c>
      <c r="DM29" s="668"/>
      <c r="DN29" s="668"/>
      <c r="DO29" s="668"/>
      <c r="DP29" s="668"/>
      <c r="DQ29" s="668"/>
      <c r="DR29" s="668"/>
      <c r="DS29" s="668"/>
      <c r="DT29" s="668"/>
      <c r="DU29" s="668"/>
      <c r="DV29" s="669"/>
      <c r="DW29" s="641">
        <v>19.100000000000001</v>
      </c>
      <c r="DX29" s="666"/>
      <c r="DY29" s="666"/>
      <c r="DZ29" s="666"/>
      <c r="EA29" s="666"/>
      <c r="EB29" s="666"/>
      <c r="EC29" s="667"/>
    </row>
    <row r="30" spans="2:133" ht="11.25" customHeight="1" x14ac:dyDescent="0.15">
      <c r="B30" s="633" t="s">
        <v>311</v>
      </c>
      <c r="C30" s="634"/>
      <c r="D30" s="634"/>
      <c r="E30" s="634"/>
      <c r="F30" s="634"/>
      <c r="G30" s="634"/>
      <c r="H30" s="634"/>
      <c r="I30" s="634"/>
      <c r="J30" s="634"/>
      <c r="K30" s="634"/>
      <c r="L30" s="634"/>
      <c r="M30" s="634"/>
      <c r="N30" s="634"/>
      <c r="O30" s="634"/>
      <c r="P30" s="634"/>
      <c r="Q30" s="635"/>
      <c r="R30" s="636">
        <v>342346</v>
      </c>
      <c r="S30" s="637"/>
      <c r="T30" s="637"/>
      <c r="U30" s="637"/>
      <c r="V30" s="637"/>
      <c r="W30" s="637"/>
      <c r="X30" s="637"/>
      <c r="Y30" s="638"/>
      <c r="Z30" s="639">
        <v>7.5</v>
      </c>
      <c r="AA30" s="639"/>
      <c r="AB30" s="639"/>
      <c r="AC30" s="639"/>
      <c r="AD30" s="640" t="s">
        <v>241</v>
      </c>
      <c r="AE30" s="640"/>
      <c r="AF30" s="640"/>
      <c r="AG30" s="640"/>
      <c r="AH30" s="640"/>
      <c r="AI30" s="640"/>
      <c r="AJ30" s="640"/>
      <c r="AK30" s="640"/>
      <c r="AL30" s="641" t="s">
        <v>241</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312</v>
      </c>
      <c r="BH30" s="678"/>
      <c r="BI30" s="678"/>
      <c r="BJ30" s="678"/>
      <c r="BK30" s="678"/>
      <c r="BL30" s="678"/>
      <c r="BM30" s="678"/>
      <c r="BN30" s="678"/>
      <c r="BO30" s="678"/>
      <c r="BP30" s="678"/>
      <c r="BQ30" s="679"/>
      <c r="BR30" s="618" t="s">
        <v>313</v>
      </c>
      <c r="BS30" s="678"/>
      <c r="BT30" s="678"/>
      <c r="BU30" s="678"/>
      <c r="BV30" s="678"/>
      <c r="BW30" s="678"/>
      <c r="BX30" s="678"/>
      <c r="BY30" s="678"/>
      <c r="BZ30" s="678"/>
      <c r="CA30" s="678"/>
      <c r="CB30" s="679"/>
      <c r="CD30" s="674"/>
      <c r="CE30" s="675"/>
      <c r="CF30" s="633" t="s">
        <v>314</v>
      </c>
      <c r="CG30" s="634"/>
      <c r="CH30" s="634"/>
      <c r="CI30" s="634"/>
      <c r="CJ30" s="634"/>
      <c r="CK30" s="634"/>
      <c r="CL30" s="634"/>
      <c r="CM30" s="634"/>
      <c r="CN30" s="634"/>
      <c r="CO30" s="634"/>
      <c r="CP30" s="634"/>
      <c r="CQ30" s="635"/>
      <c r="CR30" s="636">
        <v>315355</v>
      </c>
      <c r="CS30" s="637"/>
      <c r="CT30" s="637"/>
      <c r="CU30" s="637"/>
      <c r="CV30" s="637"/>
      <c r="CW30" s="637"/>
      <c r="CX30" s="637"/>
      <c r="CY30" s="638"/>
      <c r="CZ30" s="641">
        <v>7.3</v>
      </c>
      <c r="DA30" s="666"/>
      <c r="DB30" s="666"/>
      <c r="DC30" s="670"/>
      <c r="DD30" s="645">
        <v>309599</v>
      </c>
      <c r="DE30" s="637"/>
      <c r="DF30" s="637"/>
      <c r="DG30" s="637"/>
      <c r="DH30" s="637"/>
      <c r="DI30" s="637"/>
      <c r="DJ30" s="637"/>
      <c r="DK30" s="638"/>
      <c r="DL30" s="645">
        <v>309599</v>
      </c>
      <c r="DM30" s="637"/>
      <c r="DN30" s="637"/>
      <c r="DO30" s="637"/>
      <c r="DP30" s="637"/>
      <c r="DQ30" s="637"/>
      <c r="DR30" s="637"/>
      <c r="DS30" s="637"/>
      <c r="DT30" s="637"/>
      <c r="DU30" s="637"/>
      <c r="DV30" s="638"/>
      <c r="DW30" s="641">
        <v>18.7</v>
      </c>
      <c r="DX30" s="666"/>
      <c r="DY30" s="666"/>
      <c r="DZ30" s="666"/>
      <c r="EA30" s="666"/>
      <c r="EB30" s="666"/>
      <c r="EC30" s="667"/>
    </row>
    <row r="31" spans="2:133" ht="11.25" customHeight="1" x14ac:dyDescent="0.15">
      <c r="B31" s="649" t="s">
        <v>315</v>
      </c>
      <c r="C31" s="650"/>
      <c r="D31" s="650"/>
      <c r="E31" s="650"/>
      <c r="F31" s="650"/>
      <c r="G31" s="650"/>
      <c r="H31" s="650"/>
      <c r="I31" s="650"/>
      <c r="J31" s="650"/>
      <c r="K31" s="650"/>
      <c r="L31" s="650"/>
      <c r="M31" s="650"/>
      <c r="N31" s="650"/>
      <c r="O31" s="650"/>
      <c r="P31" s="650"/>
      <c r="Q31" s="651"/>
      <c r="R31" s="636" t="s">
        <v>241</v>
      </c>
      <c r="S31" s="637"/>
      <c r="T31" s="637"/>
      <c r="U31" s="637"/>
      <c r="V31" s="637"/>
      <c r="W31" s="637"/>
      <c r="X31" s="637"/>
      <c r="Y31" s="638"/>
      <c r="Z31" s="639" t="s">
        <v>138</v>
      </c>
      <c r="AA31" s="639"/>
      <c r="AB31" s="639"/>
      <c r="AC31" s="639"/>
      <c r="AD31" s="640" t="s">
        <v>241</v>
      </c>
      <c r="AE31" s="640"/>
      <c r="AF31" s="640"/>
      <c r="AG31" s="640"/>
      <c r="AH31" s="640"/>
      <c r="AI31" s="640"/>
      <c r="AJ31" s="640"/>
      <c r="AK31" s="640"/>
      <c r="AL31" s="641" t="s">
        <v>138</v>
      </c>
      <c r="AM31" s="642"/>
      <c r="AN31" s="642"/>
      <c r="AO31" s="643"/>
      <c r="AP31" s="682" t="s">
        <v>316</v>
      </c>
      <c r="AQ31" s="683"/>
      <c r="AR31" s="683"/>
      <c r="AS31" s="683"/>
      <c r="AT31" s="688" t="s">
        <v>317</v>
      </c>
      <c r="AU31" s="212"/>
      <c r="AV31" s="212"/>
      <c r="AW31" s="212"/>
      <c r="AX31" s="622" t="s">
        <v>191</v>
      </c>
      <c r="AY31" s="623"/>
      <c r="AZ31" s="623"/>
      <c r="BA31" s="623"/>
      <c r="BB31" s="623"/>
      <c r="BC31" s="623"/>
      <c r="BD31" s="623"/>
      <c r="BE31" s="623"/>
      <c r="BF31" s="624"/>
      <c r="BG31" s="692">
        <v>99</v>
      </c>
      <c r="BH31" s="680"/>
      <c r="BI31" s="680"/>
      <c r="BJ31" s="680"/>
      <c r="BK31" s="680"/>
      <c r="BL31" s="680"/>
      <c r="BM31" s="631">
        <v>97.2</v>
      </c>
      <c r="BN31" s="680"/>
      <c r="BO31" s="680"/>
      <c r="BP31" s="680"/>
      <c r="BQ31" s="681"/>
      <c r="BR31" s="692">
        <v>98.9</v>
      </c>
      <c r="BS31" s="680"/>
      <c r="BT31" s="680"/>
      <c r="BU31" s="680"/>
      <c r="BV31" s="680"/>
      <c r="BW31" s="680"/>
      <c r="BX31" s="631">
        <v>97.2</v>
      </c>
      <c r="BY31" s="680"/>
      <c r="BZ31" s="680"/>
      <c r="CA31" s="680"/>
      <c r="CB31" s="681"/>
      <c r="CD31" s="674"/>
      <c r="CE31" s="675"/>
      <c r="CF31" s="633" t="s">
        <v>318</v>
      </c>
      <c r="CG31" s="634"/>
      <c r="CH31" s="634"/>
      <c r="CI31" s="634"/>
      <c r="CJ31" s="634"/>
      <c r="CK31" s="634"/>
      <c r="CL31" s="634"/>
      <c r="CM31" s="634"/>
      <c r="CN31" s="634"/>
      <c r="CO31" s="634"/>
      <c r="CP31" s="634"/>
      <c r="CQ31" s="635"/>
      <c r="CR31" s="636">
        <v>7584</v>
      </c>
      <c r="CS31" s="668"/>
      <c r="CT31" s="668"/>
      <c r="CU31" s="668"/>
      <c r="CV31" s="668"/>
      <c r="CW31" s="668"/>
      <c r="CX31" s="668"/>
      <c r="CY31" s="669"/>
      <c r="CZ31" s="641">
        <v>0.2</v>
      </c>
      <c r="DA31" s="666"/>
      <c r="DB31" s="666"/>
      <c r="DC31" s="670"/>
      <c r="DD31" s="645">
        <v>6889</v>
      </c>
      <c r="DE31" s="668"/>
      <c r="DF31" s="668"/>
      <c r="DG31" s="668"/>
      <c r="DH31" s="668"/>
      <c r="DI31" s="668"/>
      <c r="DJ31" s="668"/>
      <c r="DK31" s="669"/>
      <c r="DL31" s="645">
        <v>6889</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319</v>
      </c>
      <c r="C32" s="634"/>
      <c r="D32" s="634"/>
      <c r="E32" s="634"/>
      <c r="F32" s="634"/>
      <c r="G32" s="634"/>
      <c r="H32" s="634"/>
      <c r="I32" s="634"/>
      <c r="J32" s="634"/>
      <c r="K32" s="634"/>
      <c r="L32" s="634"/>
      <c r="M32" s="634"/>
      <c r="N32" s="634"/>
      <c r="O32" s="634"/>
      <c r="P32" s="634"/>
      <c r="Q32" s="635"/>
      <c r="R32" s="636">
        <v>208785</v>
      </c>
      <c r="S32" s="637"/>
      <c r="T32" s="637"/>
      <c r="U32" s="637"/>
      <c r="V32" s="637"/>
      <c r="W32" s="637"/>
      <c r="X32" s="637"/>
      <c r="Y32" s="638"/>
      <c r="Z32" s="639">
        <v>4.5999999999999996</v>
      </c>
      <c r="AA32" s="639"/>
      <c r="AB32" s="639"/>
      <c r="AC32" s="639"/>
      <c r="AD32" s="640" t="s">
        <v>241</v>
      </c>
      <c r="AE32" s="640"/>
      <c r="AF32" s="640"/>
      <c r="AG32" s="640"/>
      <c r="AH32" s="640"/>
      <c r="AI32" s="640"/>
      <c r="AJ32" s="640"/>
      <c r="AK32" s="640"/>
      <c r="AL32" s="641" t="s">
        <v>138</v>
      </c>
      <c r="AM32" s="642"/>
      <c r="AN32" s="642"/>
      <c r="AO32" s="643"/>
      <c r="AP32" s="684"/>
      <c r="AQ32" s="685"/>
      <c r="AR32" s="685"/>
      <c r="AS32" s="685"/>
      <c r="AT32" s="689"/>
      <c r="AU32" s="208" t="s">
        <v>320</v>
      </c>
      <c r="AX32" s="633" t="s">
        <v>321</v>
      </c>
      <c r="AY32" s="634"/>
      <c r="AZ32" s="634"/>
      <c r="BA32" s="634"/>
      <c r="BB32" s="634"/>
      <c r="BC32" s="634"/>
      <c r="BD32" s="634"/>
      <c r="BE32" s="634"/>
      <c r="BF32" s="635"/>
      <c r="BG32" s="693">
        <v>98.9</v>
      </c>
      <c r="BH32" s="668"/>
      <c r="BI32" s="668"/>
      <c r="BJ32" s="668"/>
      <c r="BK32" s="668"/>
      <c r="BL32" s="668"/>
      <c r="BM32" s="642">
        <v>98.1</v>
      </c>
      <c r="BN32" s="668"/>
      <c r="BO32" s="668"/>
      <c r="BP32" s="668"/>
      <c r="BQ32" s="691"/>
      <c r="BR32" s="693">
        <v>98.4</v>
      </c>
      <c r="BS32" s="668"/>
      <c r="BT32" s="668"/>
      <c r="BU32" s="668"/>
      <c r="BV32" s="668"/>
      <c r="BW32" s="668"/>
      <c r="BX32" s="642">
        <v>97.6</v>
      </c>
      <c r="BY32" s="668"/>
      <c r="BZ32" s="668"/>
      <c r="CA32" s="668"/>
      <c r="CB32" s="691"/>
      <c r="CD32" s="676"/>
      <c r="CE32" s="677"/>
      <c r="CF32" s="633" t="s">
        <v>322</v>
      </c>
      <c r="CG32" s="634"/>
      <c r="CH32" s="634"/>
      <c r="CI32" s="634"/>
      <c r="CJ32" s="634"/>
      <c r="CK32" s="634"/>
      <c r="CL32" s="634"/>
      <c r="CM32" s="634"/>
      <c r="CN32" s="634"/>
      <c r="CO32" s="634"/>
      <c r="CP32" s="634"/>
      <c r="CQ32" s="635"/>
      <c r="CR32" s="636" t="s">
        <v>138</v>
      </c>
      <c r="CS32" s="637"/>
      <c r="CT32" s="637"/>
      <c r="CU32" s="637"/>
      <c r="CV32" s="637"/>
      <c r="CW32" s="637"/>
      <c r="CX32" s="637"/>
      <c r="CY32" s="638"/>
      <c r="CZ32" s="641" t="s">
        <v>241</v>
      </c>
      <c r="DA32" s="666"/>
      <c r="DB32" s="666"/>
      <c r="DC32" s="670"/>
      <c r="DD32" s="645" t="s">
        <v>241</v>
      </c>
      <c r="DE32" s="637"/>
      <c r="DF32" s="637"/>
      <c r="DG32" s="637"/>
      <c r="DH32" s="637"/>
      <c r="DI32" s="637"/>
      <c r="DJ32" s="637"/>
      <c r="DK32" s="638"/>
      <c r="DL32" s="645" t="s">
        <v>241</v>
      </c>
      <c r="DM32" s="637"/>
      <c r="DN32" s="637"/>
      <c r="DO32" s="637"/>
      <c r="DP32" s="637"/>
      <c r="DQ32" s="637"/>
      <c r="DR32" s="637"/>
      <c r="DS32" s="637"/>
      <c r="DT32" s="637"/>
      <c r="DU32" s="637"/>
      <c r="DV32" s="638"/>
      <c r="DW32" s="641" t="s">
        <v>138</v>
      </c>
      <c r="DX32" s="666"/>
      <c r="DY32" s="666"/>
      <c r="DZ32" s="666"/>
      <c r="EA32" s="666"/>
      <c r="EB32" s="666"/>
      <c r="EC32" s="667"/>
    </row>
    <row r="33" spans="2:133" ht="11.25" customHeight="1" x14ac:dyDescent="0.15">
      <c r="B33" s="633" t="s">
        <v>323</v>
      </c>
      <c r="C33" s="634"/>
      <c r="D33" s="634"/>
      <c r="E33" s="634"/>
      <c r="F33" s="634"/>
      <c r="G33" s="634"/>
      <c r="H33" s="634"/>
      <c r="I33" s="634"/>
      <c r="J33" s="634"/>
      <c r="K33" s="634"/>
      <c r="L33" s="634"/>
      <c r="M33" s="634"/>
      <c r="N33" s="634"/>
      <c r="O33" s="634"/>
      <c r="P33" s="634"/>
      <c r="Q33" s="635"/>
      <c r="R33" s="636">
        <v>14908</v>
      </c>
      <c r="S33" s="637"/>
      <c r="T33" s="637"/>
      <c r="U33" s="637"/>
      <c r="V33" s="637"/>
      <c r="W33" s="637"/>
      <c r="X33" s="637"/>
      <c r="Y33" s="638"/>
      <c r="Z33" s="639">
        <v>0.3</v>
      </c>
      <c r="AA33" s="639"/>
      <c r="AB33" s="639"/>
      <c r="AC33" s="639"/>
      <c r="AD33" s="640">
        <v>5886</v>
      </c>
      <c r="AE33" s="640"/>
      <c r="AF33" s="640"/>
      <c r="AG33" s="640"/>
      <c r="AH33" s="640"/>
      <c r="AI33" s="640"/>
      <c r="AJ33" s="640"/>
      <c r="AK33" s="640"/>
      <c r="AL33" s="641">
        <v>0.4</v>
      </c>
      <c r="AM33" s="642"/>
      <c r="AN33" s="642"/>
      <c r="AO33" s="643"/>
      <c r="AP33" s="686"/>
      <c r="AQ33" s="687"/>
      <c r="AR33" s="687"/>
      <c r="AS33" s="687"/>
      <c r="AT33" s="690"/>
      <c r="AU33" s="213"/>
      <c r="AV33" s="213"/>
      <c r="AW33" s="213"/>
      <c r="AX33" s="657" t="s">
        <v>324</v>
      </c>
      <c r="AY33" s="658"/>
      <c r="AZ33" s="658"/>
      <c r="BA33" s="658"/>
      <c r="BB33" s="658"/>
      <c r="BC33" s="658"/>
      <c r="BD33" s="658"/>
      <c r="BE33" s="658"/>
      <c r="BF33" s="659"/>
      <c r="BG33" s="694">
        <v>99</v>
      </c>
      <c r="BH33" s="695"/>
      <c r="BI33" s="695"/>
      <c r="BJ33" s="695"/>
      <c r="BK33" s="695"/>
      <c r="BL33" s="695"/>
      <c r="BM33" s="696">
        <v>96.4</v>
      </c>
      <c r="BN33" s="695"/>
      <c r="BO33" s="695"/>
      <c r="BP33" s="695"/>
      <c r="BQ33" s="697"/>
      <c r="BR33" s="694">
        <v>99.1</v>
      </c>
      <c r="BS33" s="695"/>
      <c r="BT33" s="695"/>
      <c r="BU33" s="695"/>
      <c r="BV33" s="695"/>
      <c r="BW33" s="695"/>
      <c r="BX33" s="696">
        <v>96.7</v>
      </c>
      <c r="BY33" s="695"/>
      <c r="BZ33" s="695"/>
      <c r="CA33" s="695"/>
      <c r="CB33" s="697"/>
      <c r="CD33" s="633" t="s">
        <v>325</v>
      </c>
      <c r="CE33" s="634"/>
      <c r="CF33" s="634"/>
      <c r="CG33" s="634"/>
      <c r="CH33" s="634"/>
      <c r="CI33" s="634"/>
      <c r="CJ33" s="634"/>
      <c r="CK33" s="634"/>
      <c r="CL33" s="634"/>
      <c r="CM33" s="634"/>
      <c r="CN33" s="634"/>
      <c r="CO33" s="634"/>
      <c r="CP33" s="634"/>
      <c r="CQ33" s="635"/>
      <c r="CR33" s="636">
        <v>2147907</v>
      </c>
      <c r="CS33" s="668"/>
      <c r="CT33" s="668"/>
      <c r="CU33" s="668"/>
      <c r="CV33" s="668"/>
      <c r="CW33" s="668"/>
      <c r="CX33" s="668"/>
      <c r="CY33" s="669"/>
      <c r="CZ33" s="641">
        <v>49.4</v>
      </c>
      <c r="DA33" s="666"/>
      <c r="DB33" s="666"/>
      <c r="DC33" s="670"/>
      <c r="DD33" s="645">
        <v>1306757</v>
      </c>
      <c r="DE33" s="668"/>
      <c r="DF33" s="668"/>
      <c r="DG33" s="668"/>
      <c r="DH33" s="668"/>
      <c r="DI33" s="668"/>
      <c r="DJ33" s="668"/>
      <c r="DK33" s="669"/>
      <c r="DL33" s="645">
        <v>537510</v>
      </c>
      <c r="DM33" s="668"/>
      <c r="DN33" s="668"/>
      <c r="DO33" s="668"/>
      <c r="DP33" s="668"/>
      <c r="DQ33" s="668"/>
      <c r="DR33" s="668"/>
      <c r="DS33" s="668"/>
      <c r="DT33" s="668"/>
      <c r="DU33" s="668"/>
      <c r="DV33" s="669"/>
      <c r="DW33" s="641">
        <v>32.5</v>
      </c>
      <c r="DX33" s="666"/>
      <c r="DY33" s="666"/>
      <c r="DZ33" s="666"/>
      <c r="EA33" s="666"/>
      <c r="EB33" s="666"/>
      <c r="EC33" s="667"/>
    </row>
    <row r="34" spans="2:133" ht="11.25" customHeight="1" x14ac:dyDescent="0.15">
      <c r="B34" s="633" t="s">
        <v>326</v>
      </c>
      <c r="C34" s="634"/>
      <c r="D34" s="634"/>
      <c r="E34" s="634"/>
      <c r="F34" s="634"/>
      <c r="G34" s="634"/>
      <c r="H34" s="634"/>
      <c r="I34" s="634"/>
      <c r="J34" s="634"/>
      <c r="K34" s="634"/>
      <c r="L34" s="634"/>
      <c r="M34" s="634"/>
      <c r="N34" s="634"/>
      <c r="O34" s="634"/>
      <c r="P34" s="634"/>
      <c r="Q34" s="635"/>
      <c r="R34" s="636">
        <v>355645</v>
      </c>
      <c r="S34" s="637"/>
      <c r="T34" s="637"/>
      <c r="U34" s="637"/>
      <c r="V34" s="637"/>
      <c r="W34" s="637"/>
      <c r="X34" s="637"/>
      <c r="Y34" s="638"/>
      <c r="Z34" s="639">
        <v>7.8</v>
      </c>
      <c r="AA34" s="639"/>
      <c r="AB34" s="639"/>
      <c r="AC34" s="639"/>
      <c r="AD34" s="640" t="s">
        <v>241</v>
      </c>
      <c r="AE34" s="640"/>
      <c r="AF34" s="640"/>
      <c r="AG34" s="640"/>
      <c r="AH34" s="640"/>
      <c r="AI34" s="640"/>
      <c r="AJ34" s="640"/>
      <c r="AK34" s="640"/>
      <c r="AL34" s="641" t="s">
        <v>241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327</v>
      </c>
      <c r="CE34" s="634"/>
      <c r="CF34" s="634"/>
      <c r="CG34" s="634"/>
      <c r="CH34" s="634"/>
      <c r="CI34" s="634"/>
      <c r="CJ34" s="634"/>
      <c r="CK34" s="634"/>
      <c r="CL34" s="634"/>
      <c r="CM34" s="634"/>
      <c r="CN34" s="634"/>
      <c r="CO34" s="634"/>
      <c r="CP34" s="634"/>
      <c r="CQ34" s="635"/>
      <c r="CR34" s="636">
        <v>898159</v>
      </c>
      <c r="CS34" s="637"/>
      <c r="CT34" s="637"/>
      <c r="CU34" s="637"/>
      <c r="CV34" s="637"/>
      <c r="CW34" s="637"/>
      <c r="CX34" s="637"/>
      <c r="CY34" s="638"/>
      <c r="CZ34" s="641">
        <v>20.6</v>
      </c>
      <c r="DA34" s="666"/>
      <c r="DB34" s="666"/>
      <c r="DC34" s="670"/>
      <c r="DD34" s="645">
        <v>568579</v>
      </c>
      <c r="DE34" s="637"/>
      <c r="DF34" s="637"/>
      <c r="DG34" s="637"/>
      <c r="DH34" s="637"/>
      <c r="DI34" s="637"/>
      <c r="DJ34" s="637"/>
      <c r="DK34" s="638"/>
      <c r="DL34" s="645">
        <v>199439</v>
      </c>
      <c r="DM34" s="637"/>
      <c r="DN34" s="637"/>
      <c r="DO34" s="637"/>
      <c r="DP34" s="637"/>
      <c r="DQ34" s="637"/>
      <c r="DR34" s="637"/>
      <c r="DS34" s="637"/>
      <c r="DT34" s="637"/>
      <c r="DU34" s="637"/>
      <c r="DV34" s="638"/>
      <c r="DW34" s="641">
        <v>12</v>
      </c>
      <c r="DX34" s="666"/>
      <c r="DY34" s="666"/>
      <c r="DZ34" s="666"/>
      <c r="EA34" s="666"/>
      <c r="EB34" s="666"/>
      <c r="EC34" s="667"/>
    </row>
    <row r="35" spans="2:133" ht="11.25" customHeight="1" x14ac:dyDescent="0.15">
      <c r="B35" s="633" t="s">
        <v>328</v>
      </c>
      <c r="C35" s="634"/>
      <c r="D35" s="634"/>
      <c r="E35" s="634"/>
      <c r="F35" s="634"/>
      <c r="G35" s="634"/>
      <c r="H35" s="634"/>
      <c r="I35" s="634"/>
      <c r="J35" s="634"/>
      <c r="K35" s="634"/>
      <c r="L35" s="634"/>
      <c r="M35" s="634"/>
      <c r="N35" s="634"/>
      <c r="O35" s="634"/>
      <c r="P35" s="634"/>
      <c r="Q35" s="635"/>
      <c r="R35" s="636">
        <v>590933</v>
      </c>
      <c r="S35" s="637"/>
      <c r="T35" s="637"/>
      <c r="U35" s="637"/>
      <c r="V35" s="637"/>
      <c r="W35" s="637"/>
      <c r="X35" s="637"/>
      <c r="Y35" s="638"/>
      <c r="Z35" s="639">
        <v>12.9</v>
      </c>
      <c r="AA35" s="639"/>
      <c r="AB35" s="639"/>
      <c r="AC35" s="639"/>
      <c r="AD35" s="640" t="s">
        <v>138</v>
      </c>
      <c r="AE35" s="640"/>
      <c r="AF35" s="640"/>
      <c r="AG35" s="640"/>
      <c r="AH35" s="640"/>
      <c r="AI35" s="640"/>
      <c r="AJ35" s="640"/>
      <c r="AK35" s="640"/>
      <c r="AL35" s="641" t="s">
        <v>138</v>
      </c>
      <c r="AM35" s="642"/>
      <c r="AN35" s="642"/>
      <c r="AO35" s="643"/>
      <c r="AP35" s="218"/>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3450</v>
      </c>
      <c r="CS35" s="668"/>
      <c r="CT35" s="668"/>
      <c r="CU35" s="668"/>
      <c r="CV35" s="668"/>
      <c r="CW35" s="668"/>
      <c r="CX35" s="668"/>
      <c r="CY35" s="669"/>
      <c r="CZ35" s="641">
        <v>0.1</v>
      </c>
      <c r="DA35" s="666"/>
      <c r="DB35" s="666"/>
      <c r="DC35" s="670"/>
      <c r="DD35" s="645">
        <v>3450</v>
      </c>
      <c r="DE35" s="668"/>
      <c r="DF35" s="668"/>
      <c r="DG35" s="668"/>
      <c r="DH35" s="668"/>
      <c r="DI35" s="668"/>
      <c r="DJ35" s="668"/>
      <c r="DK35" s="669"/>
      <c r="DL35" s="645">
        <v>2646</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15">
      <c r="B36" s="633" t="s">
        <v>332</v>
      </c>
      <c r="C36" s="634"/>
      <c r="D36" s="634"/>
      <c r="E36" s="634"/>
      <c r="F36" s="634"/>
      <c r="G36" s="634"/>
      <c r="H36" s="634"/>
      <c r="I36" s="634"/>
      <c r="J36" s="634"/>
      <c r="K36" s="634"/>
      <c r="L36" s="634"/>
      <c r="M36" s="634"/>
      <c r="N36" s="634"/>
      <c r="O36" s="634"/>
      <c r="P36" s="634"/>
      <c r="Q36" s="635"/>
      <c r="R36" s="636">
        <v>231922</v>
      </c>
      <c r="S36" s="637"/>
      <c r="T36" s="637"/>
      <c r="U36" s="637"/>
      <c r="V36" s="637"/>
      <c r="W36" s="637"/>
      <c r="X36" s="637"/>
      <c r="Y36" s="638"/>
      <c r="Z36" s="639">
        <v>5.0999999999999996</v>
      </c>
      <c r="AA36" s="639"/>
      <c r="AB36" s="639"/>
      <c r="AC36" s="639"/>
      <c r="AD36" s="640" t="s">
        <v>146</v>
      </c>
      <c r="AE36" s="640"/>
      <c r="AF36" s="640"/>
      <c r="AG36" s="640"/>
      <c r="AH36" s="640"/>
      <c r="AI36" s="640"/>
      <c r="AJ36" s="640"/>
      <c r="AK36" s="640"/>
      <c r="AL36" s="641" t="s">
        <v>241</v>
      </c>
      <c r="AM36" s="642"/>
      <c r="AN36" s="642"/>
      <c r="AO36" s="643"/>
      <c r="AP36" s="218"/>
      <c r="AQ36" s="702" t="s">
        <v>333</v>
      </c>
      <c r="AR36" s="703"/>
      <c r="AS36" s="703"/>
      <c r="AT36" s="703"/>
      <c r="AU36" s="703"/>
      <c r="AV36" s="703"/>
      <c r="AW36" s="703"/>
      <c r="AX36" s="703"/>
      <c r="AY36" s="704"/>
      <c r="AZ36" s="625">
        <v>198880</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v>85</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372150</v>
      </c>
      <c r="CS36" s="637"/>
      <c r="CT36" s="637"/>
      <c r="CU36" s="637"/>
      <c r="CV36" s="637"/>
      <c r="CW36" s="637"/>
      <c r="CX36" s="637"/>
      <c r="CY36" s="638"/>
      <c r="CZ36" s="641">
        <v>8.6</v>
      </c>
      <c r="DA36" s="666"/>
      <c r="DB36" s="666"/>
      <c r="DC36" s="670"/>
      <c r="DD36" s="645">
        <v>249163</v>
      </c>
      <c r="DE36" s="637"/>
      <c r="DF36" s="637"/>
      <c r="DG36" s="637"/>
      <c r="DH36" s="637"/>
      <c r="DI36" s="637"/>
      <c r="DJ36" s="637"/>
      <c r="DK36" s="638"/>
      <c r="DL36" s="645">
        <v>173726</v>
      </c>
      <c r="DM36" s="637"/>
      <c r="DN36" s="637"/>
      <c r="DO36" s="637"/>
      <c r="DP36" s="637"/>
      <c r="DQ36" s="637"/>
      <c r="DR36" s="637"/>
      <c r="DS36" s="637"/>
      <c r="DT36" s="637"/>
      <c r="DU36" s="637"/>
      <c r="DV36" s="638"/>
      <c r="DW36" s="641">
        <v>10.5</v>
      </c>
      <c r="DX36" s="666"/>
      <c r="DY36" s="666"/>
      <c r="DZ36" s="666"/>
      <c r="EA36" s="666"/>
      <c r="EB36" s="666"/>
      <c r="EC36" s="667"/>
    </row>
    <row r="37" spans="2:133" ht="11.25" customHeight="1" x14ac:dyDescent="0.15">
      <c r="B37" s="633" t="s">
        <v>336</v>
      </c>
      <c r="C37" s="634"/>
      <c r="D37" s="634"/>
      <c r="E37" s="634"/>
      <c r="F37" s="634"/>
      <c r="G37" s="634"/>
      <c r="H37" s="634"/>
      <c r="I37" s="634"/>
      <c r="J37" s="634"/>
      <c r="K37" s="634"/>
      <c r="L37" s="634"/>
      <c r="M37" s="634"/>
      <c r="N37" s="634"/>
      <c r="O37" s="634"/>
      <c r="P37" s="634"/>
      <c r="Q37" s="635"/>
      <c r="R37" s="636">
        <v>111855</v>
      </c>
      <c r="S37" s="637"/>
      <c r="T37" s="637"/>
      <c r="U37" s="637"/>
      <c r="V37" s="637"/>
      <c r="W37" s="637"/>
      <c r="X37" s="637"/>
      <c r="Y37" s="638"/>
      <c r="Z37" s="639">
        <v>2.4</v>
      </c>
      <c r="AA37" s="639"/>
      <c r="AB37" s="639"/>
      <c r="AC37" s="639"/>
      <c r="AD37" s="640" t="s">
        <v>241</v>
      </c>
      <c r="AE37" s="640"/>
      <c r="AF37" s="640"/>
      <c r="AG37" s="640"/>
      <c r="AH37" s="640"/>
      <c r="AI37" s="640"/>
      <c r="AJ37" s="640"/>
      <c r="AK37" s="640"/>
      <c r="AL37" s="641" t="s">
        <v>241</v>
      </c>
      <c r="AM37" s="642"/>
      <c r="AN37" s="642"/>
      <c r="AO37" s="643"/>
      <c r="AQ37" s="699" t="s">
        <v>337</v>
      </c>
      <c r="AR37" s="700"/>
      <c r="AS37" s="700"/>
      <c r="AT37" s="700"/>
      <c r="AU37" s="700"/>
      <c r="AV37" s="700"/>
      <c r="AW37" s="700"/>
      <c r="AX37" s="700"/>
      <c r="AY37" s="701"/>
      <c r="AZ37" s="636">
        <v>28241</v>
      </c>
      <c r="BA37" s="637"/>
      <c r="BB37" s="637"/>
      <c r="BC37" s="637"/>
      <c r="BD37" s="668"/>
      <c r="BE37" s="668"/>
      <c r="BF37" s="691"/>
      <c r="BG37" s="633" t="s">
        <v>338</v>
      </c>
      <c r="BH37" s="634"/>
      <c r="BI37" s="634"/>
      <c r="BJ37" s="634"/>
      <c r="BK37" s="634"/>
      <c r="BL37" s="634"/>
      <c r="BM37" s="634"/>
      <c r="BN37" s="634"/>
      <c r="BO37" s="634"/>
      <c r="BP37" s="634"/>
      <c r="BQ37" s="634"/>
      <c r="BR37" s="634"/>
      <c r="BS37" s="634"/>
      <c r="BT37" s="634"/>
      <c r="BU37" s="635"/>
      <c r="BV37" s="636">
        <v>-12243</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99927</v>
      </c>
      <c r="CS37" s="668"/>
      <c r="CT37" s="668"/>
      <c r="CU37" s="668"/>
      <c r="CV37" s="668"/>
      <c r="CW37" s="668"/>
      <c r="CX37" s="668"/>
      <c r="CY37" s="669"/>
      <c r="CZ37" s="641">
        <v>2.2999999999999998</v>
      </c>
      <c r="DA37" s="666"/>
      <c r="DB37" s="666"/>
      <c r="DC37" s="670"/>
      <c r="DD37" s="645">
        <v>99927</v>
      </c>
      <c r="DE37" s="668"/>
      <c r="DF37" s="668"/>
      <c r="DG37" s="668"/>
      <c r="DH37" s="668"/>
      <c r="DI37" s="668"/>
      <c r="DJ37" s="668"/>
      <c r="DK37" s="669"/>
      <c r="DL37" s="645">
        <v>98250</v>
      </c>
      <c r="DM37" s="668"/>
      <c r="DN37" s="668"/>
      <c r="DO37" s="668"/>
      <c r="DP37" s="668"/>
      <c r="DQ37" s="668"/>
      <c r="DR37" s="668"/>
      <c r="DS37" s="668"/>
      <c r="DT37" s="668"/>
      <c r="DU37" s="668"/>
      <c r="DV37" s="669"/>
      <c r="DW37" s="641">
        <v>5.9</v>
      </c>
      <c r="DX37" s="666"/>
      <c r="DY37" s="666"/>
      <c r="DZ37" s="666"/>
      <c r="EA37" s="666"/>
      <c r="EB37" s="666"/>
      <c r="EC37" s="667"/>
    </row>
    <row r="38" spans="2:133" ht="11.25" customHeight="1" x14ac:dyDescent="0.15">
      <c r="B38" s="633" t="s">
        <v>340</v>
      </c>
      <c r="C38" s="634"/>
      <c r="D38" s="634"/>
      <c r="E38" s="634"/>
      <c r="F38" s="634"/>
      <c r="G38" s="634"/>
      <c r="H38" s="634"/>
      <c r="I38" s="634"/>
      <c r="J38" s="634"/>
      <c r="K38" s="634"/>
      <c r="L38" s="634"/>
      <c r="M38" s="634"/>
      <c r="N38" s="634"/>
      <c r="O38" s="634"/>
      <c r="P38" s="634"/>
      <c r="Q38" s="635"/>
      <c r="R38" s="636">
        <v>573462</v>
      </c>
      <c r="S38" s="637"/>
      <c r="T38" s="637"/>
      <c r="U38" s="637"/>
      <c r="V38" s="637"/>
      <c r="W38" s="637"/>
      <c r="X38" s="637"/>
      <c r="Y38" s="638"/>
      <c r="Z38" s="639">
        <v>12.5</v>
      </c>
      <c r="AA38" s="639"/>
      <c r="AB38" s="639"/>
      <c r="AC38" s="639"/>
      <c r="AD38" s="640" t="s">
        <v>146</v>
      </c>
      <c r="AE38" s="640"/>
      <c r="AF38" s="640"/>
      <c r="AG38" s="640"/>
      <c r="AH38" s="640"/>
      <c r="AI38" s="640"/>
      <c r="AJ38" s="640"/>
      <c r="AK38" s="640"/>
      <c r="AL38" s="641" t="s">
        <v>138</v>
      </c>
      <c r="AM38" s="642"/>
      <c r="AN38" s="642"/>
      <c r="AO38" s="643"/>
      <c r="AQ38" s="699" t="s">
        <v>341</v>
      </c>
      <c r="AR38" s="700"/>
      <c r="AS38" s="700"/>
      <c r="AT38" s="700"/>
      <c r="AU38" s="700"/>
      <c r="AV38" s="700"/>
      <c r="AW38" s="700"/>
      <c r="AX38" s="700"/>
      <c r="AY38" s="701"/>
      <c r="AZ38" s="636" t="s">
        <v>241</v>
      </c>
      <c r="BA38" s="637"/>
      <c r="BB38" s="637"/>
      <c r="BC38" s="637"/>
      <c r="BD38" s="668"/>
      <c r="BE38" s="668"/>
      <c r="BF38" s="691"/>
      <c r="BG38" s="633" t="s">
        <v>342</v>
      </c>
      <c r="BH38" s="634"/>
      <c r="BI38" s="634"/>
      <c r="BJ38" s="634"/>
      <c r="BK38" s="634"/>
      <c r="BL38" s="634"/>
      <c r="BM38" s="634"/>
      <c r="BN38" s="634"/>
      <c r="BO38" s="634"/>
      <c r="BP38" s="634"/>
      <c r="BQ38" s="634"/>
      <c r="BR38" s="634"/>
      <c r="BS38" s="634"/>
      <c r="BT38" s="634"/>
      <c r="BU38" s="635"/>
      <c r="BV38" s="636">
        <v>305</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198880</v>
      </c>
      <c r="CS38" s="637"/>
      <c r="CT38" s="637"/>
      <c r="CU38" s="637"/>
      <c r="CV38" s="637"/>
      <c r="CW38" s="637"/>
      <c r="CX38" s="637"/>
      <c r="CY38" s="638"/>
      <c r="CZ38" s="641">
        <v>4.5999999999999996</v>
      </c>
      <c r="DA38" s="666"/>
      <c r="DB38" s="666"/>
      <c r="DC38" s="670"/>
      <c r="DD38" s="645">
        <v>170397</v>
      </c>
      <c r="DE38" s="637"/>
      <c r="DF38" s="637"/>
      <c r="DG38" s="637"/>
      <c r="DH38" s="637"/>
      <c r="DI38" s="637"/>
      <c r="DJ38" s="637"/>
      <c r="DK38" s="638"/>
      <c r="DL38" s="645">
        <v>161699</v>
      </c>
      <c r="DM38" s="637"/>
      <c r="DN38" s="637"/>
      <c r="DO38" s="637"/>
      <c r="DP38" s="637"/>
      <c r="DQ38" s="637"/>
      <c r="DR38" s="637"/>
      <c r="DS38" s="637"/>
      <c r="DT38" s="637"/>
      <c r="DU38" s="637"/>
      <c r="DV38" s="638"/>
      <c r="DW38" s="641">
        <v>9.8000000000000007</v>
      </c>
      <c r="DX38" s="666"/>
      <c r="DY38" s="666"/>
      <c r="DZ38" s="666"/>
      <c r="EA38" s="666"/>
      <c r="EB38" s="666"/>
      <c r="EC38" s="667"/>
    </row>
    <row r="39" spans="2:133" ht="11.25" customHeight="1" x14ac:dyDescent="0.15">
      <c r="B39" s="633" t="s">
        <v>344</v>
      </c>
      <c r="C39" s="634"/>
      <c r="D39" s="634"/>
      <c r="E39" s="634"/>
      <c r="F39" s="634"/>
      <c r="G39" s="634"/>
      <c r="H39" s="634"/>
      <c r="I39" s="634"/>
      <c r="J39" s="634"/>
      <c r="K39" s="634"/>
      <c r="L39" s="634"/>
      <c r="M39" s="634"/>
      <c r="N39" s="634"/>
      <c r="O39" s="634"/>
      <c r="P39" s="634"/>
      <c r="Q39" s="635"/>
      <c r="R39" s="636" t="s">
        <v>241</v>
      </c>
      <c r="S39" s="637"/>
      <c r="T39" s="637"/>
      <c r="U39" s="637"/>
      <c r="V39" s="637"/>
      <c r="W39" s="637"/>
      <c r="X39" s="637"/>
      <c r="Y39" s="638"/>
      <c r="Z39" s="639" t="s">
        <v>146</v>
      </c>
      <c r="AA39" s="639"/>
      <c r="AB39" s="639"/>
      <c r="AC39" s="639"/>
      <c r="AD39" s="640" t="s">
        <v>138</v>
      </c>
      <c r="AE39" s="640"/>
      <c r="AF39" s="640"/>
      <c r="AG39" s="640"/>
      <c r="AH39" s="640"/>
      <c r="AI39" s="640"/>
      <c r="AJ39" s="640"/>
      <c r="AK39" s="640"/>
      <c r="AL39" s="641" t="s">
        <v>241</v>
      </c>
      <c r="AM39" s="642"/>
      <c r="AN39" s="642"/>
      <c r="AO39" s="643"/>
      <c r="AQ39" s="699" t="s">
        <v>345</v>
      </c>
      <c r="AR39" s="700"/>
      <c r="AS39" s="700"/>
      <c r="AT39" s="700"/>
      <c r="AU39" s="700"/>
      <c r="AV39" s="700"/>
      <c r="AW39" s="700"/>
      <c r="AX39" s="700"/>
      <c r="AY39" s="701"/>
      <c r="AZ39" s="636" t="s">
        <v>138</v>
      </c>
      <c r="BA39" s="637"/>
      <c r="BB39" s="637"/>
      <c r="BC39" s="637"/>
      <c r="BD39" s="668"/>
      <c r="BE39" s="668"/>
      <c r="BF39" s="691"/>
      <c r="BG39" s="633" t="s">
        <v>346</v>
      </c>
      <c r="BH39" s="634"/>
      <c r="BI39" s="634"/>
      <c r="BJ39" s="634"/>
      <c r="BK39" s="634"/>
      <c r="BL39" s="634"/>
      <c r="BM39" s="634"/>
      <c r="BN39" s="634"/>
      <c r="BO39" s="634"/>
      <c r="BP39" s="634"/>
      <c r="BQ39" s="634"/>
      <c r="BR39" s="634"/>
      <c r="BS39" s="634"/>
      <c r="BT39" s="634"/>
      <c r="BU39" s="635"/>
      <c r="BV39" s="636">
        <v>552</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675268</v>
      </c>
      <c r="CS39" s="668"/>
      <c r="CT39" s="668"/>
      <c r="CU39" s="668"/>
      <c r="CV39" s="668"/>
      <c r="CW39" s="668"/>
      <c r="CX39" s="668"/>
      <c r="CY39" s="669"/>
      <c r="CZ39" s="641">
        <v>15.5</v>
      </c>
      <c r="DA39" s="666"/>
      <c r="DB39" s="666"/>
      <c r="DC39" s="670"/>
      <c r="DD39" s="645">
        <v>315168</v>
      </c>
      <c r="DE39" s="668"/>
      <c r="DF39" s="668"/>
      <c r="DG39" s="668"/>
      <c r="DH39" s="668"/>
      <c r="DI39" s="668"/>
      <c r="DJ39" s="668"/>
      <c r="DK39" s="669"/>
      <c r="DL39" s="645" t="s">
        <v>241</v>
      </c>
      <c r="DM39" s="668"/>
      <c r="DN39" s="668"/>
      <c r="DO39" s="668"/>
      <c r="DP39" s="668"/>
      <c r="DQ39" s="668"/>
      <c r="DR39" s="668"/>
      <c r="DS39" s="668"/>
      <c r="DT39" s="668"/>
      <c r="DU39" s="668"/>
      <c r="DV39" s="669"/>
      <c r="DW39" s="641" t="s">
        <v>138</v>
      </c>
      <c r="DX39" s="666"/>
      <c r="DY39" s="666"/>
      <c r="DZ39" s="666"/>
      <c r="EA39" s="666"/>
      <c r="EB39" s="666"/>
      <c r="EC39" s="667"/>
    </row>
    <row r="40" spans="2:133" ht="11.25" customHeight="1" x14ac:dyDescent="0.15">
      <c r="B40" s="633" t="s">
        <v>348</v>
      </c>
      <c r="C40" s="634"/>
      <c r="D40" s="634"/>
      <c r="E40" s="634"/>
      <c r="F40" s="634"/>
      <c r="G40" s="634"/>
      <c r="H40" s="634"/>
      <c r="I40" s="634"/>
      <c r="J40" s="634"/>
      <c r="K40" s="634"/>
      <c r="L40" s="634"/>
      <c r="M40" s="634"/>
      <c r="N40" s="634"/>
      <c r="O40" s="634"/>
      <c r="P40" s="634"/>
      <c r="Q40" s="635"/>
      <c r="R40" s="636">
        <v>12762</v>
      </c>
      <c r="S40" s="637"/>
      <c r="T40" s="637"/>
      <c r="U40" s="637"/>
      <c r="V40" s="637"/>
      <c r="W40" s="637"/>
      <c r="X40" s="637"/>
      <c r="Y40" s="638"/>
      <c r="Z40" s="639">
        <v>0.3</v>
      </c>
      <c r="AA40" s="639"/>
      <c r="AB40" s="639"/>
      <c r="AC40" s="639"/>
      <c r="AD40" s="640" t="s">
        <v>241</v>
      </c>
      <c r="AE40" s="640"/>
      <c r="AF40" s="640"/>
      <c r="AG40" s="640"/>
      <c r="AH40" s="640"/>
      <c r="AI40" s="640"/>
      <c r="AJ40" s="640"/>
      <c r="AK40" s="640"/>
      <c r="AL40" s="641" t="s">
        <v>146</v>
      </c>
      <c r="AM40" s="642"/>
      <c r="AN40" s="642"/>
      <c r="AO40" s="643"/>
      <c r="AQ40" s="699" t="s">
        <v>349</v>
      </c>
      <c r="AR40" s="700"/>
      <c r="AS40" s="700"/>
      <c r="AT40" s="700"/>
      <c r="AU40" s="700"/>
      <c r="AV40" s="700"/>
      <c r="AW40" s="700"/>
      <c r="AX40" s="700"/>
      <c r="AY40" s="701"/>
      <c r="AZ40" s="636" t="s">
        <v>138</v>
      </c>
      <c r="BA40" s="637"/>
      <c r="BB40" s="637"/>
      <c r="BC40" s="637"/>
      <c r="BD40" s="668"/>
      <c r="BE40" s="668"/>
      <c r="BF40" s="691"/>
      <c r="BG40" s="684" t="s">
        <v>350</v>
      </c>
      <c r="BH40" s="685"/>
      <c r="BI40" s="685"/>
      <c r="BJ40" s="685"/>
      <c r="BK40" s="685"/>
      <c r="BL40" s="214"/>
      <c r="BM40" s="634" t="s">
        <v>351</v>
      </c>
      <c r="BN40" s="634"/>
      <c r="BO40" s="634"/>
      <c r="BP40" s="634"/>
      <c r="BQ40" s="634"/>
      <c r="BR40" s="634"/>
      <c r="BS40" s="634"/>
      <c r="BT40" s="634"/>
      <c r="BU40" s="635"/>
      <c r="BV40" s="636">
        <v>82</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t="s">
        <v>138</v>
      </c>
      <c r="CS40" s="637"/>
      <c r="CT40" s="637"/>
      <c r="CU40" s="637"/>
      <c r="CV40" s="637"/>
      <c r="CW40" s="637"/>
      <c r="CX40" s="637"/>
      <c r="CY40" s="638"/>
      <c r="CZ40" s="641" t="s">
        <v>138</v>
      </c>
      <c r="DA40" s="666"/>
      <c r="DB40" s="666"/>
      <c r="DC40" s="670"/>
      <c r="DD40" s="645" t="s">
        <v>241</v>
      </c>
      <c r="DE40" s="637"/>
      <c r="DF40" s="637"/>
      <c r="DG40" s="637"/>
      <c r="DH40" s="637"/>
      <c r="DI40" s="637"/>
      <c r="DJ40" s="637"/>
      <c r="DK40" s="638"/>
      <c r="DL40" s="645" t="s">
        <v>241</v>
      </c>
      <c r="DM40" s="637"/>
      <c r="DN40" s="637"/>
      <c r="DO40" s="637"/>
      <c r="DP40" s="637"/>
      <c r="DQ40" s="637"/>
      <c r="DR40" s="637"/>
      <c r="DS40" s="637"/>
      <c r="DT40" s="637"/>
      <c r="DU40" s="637"/>
      <c r="DV40" s="638"/>
      <c r="DW40" s="641" t="s">
        <v>241</v>
      </c>
      <c r="DX40" s="666"/>
      <c r="DY40" s="666"/>
      <c r="DZ40" s="666"/>
      <c r="EA40" s="666"/>
      <c r="EB40" s="666"/>
      <c r="EC40" s="667"/>
    </row>
    <row r="41" spans="2:133" ht="11.25" customHeight="1" x14ac:dyDescent="0.15">
      <c r="B41" s="657" t="s">
        <v>353</v>
      </c>
      <c r="C41" s="658"/>
      <c r="D41" s="658"/>
      <c r="E41" s="658"/>
      <c r="F41" s="658"/>
      <c r="G41" s="658"/>
      <c r="H41" s="658"/>
      <c r="I41" s="658"/>
      <c r="J41" s="658"/>
      <c r="K41" s="658"/>
      <c r="L41" s="658"/>
      <c r="M41" s="658"/>
      <c r="N41" s="658"/>
      <c r="O41" s="658"/>
      <c r="P41" s="658"/>
      <c r="Q41" s="659"/>
      <c r="R41" s="708">
        <v>4573782</v>
      </c>
      <c r="S41" s="709"/>
      <c r="T41" s="709"/>
      <c r="U41" s="709"/>
      <c r="V41" s="709"/>
      <c r="W41" s="709"/>
      <c r="X41" s="709"/>
      <c r="Y41" s="713"/>
      <c r="Z41" s="714">
        <v>100</v>
      </c>
      <c r="AA41" s="714"/>
      <c r="AB41" s="714"/>
      <c r="AC41" s="714"/>
      <c r="AD41" s="715">
        <v>1642461</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50588</v>
      </c>
      <c r="BA41" s="637"/>
      <c r="BB41" s="637"/>
      <c r="BC41" s="637"/>
      <c r="BD41" s="668"/>
      <c r="BE41" s="668"/>
      <c r="BF41" s="691"/>
      <c r="BG41" s="684"/>
      <c r="BH41" s="685"/>
      <c r="BI41" s="685"/>
      <c r="BJ41" s="685"/>
      <c r="BK41" s="685"/>
      <c r="BL41" s="214"/>
      <c r="BM41" s="634" t="s">
        <v>355</v>
      </c>
      <c r="BN41" s="634"/>
      <c r="BO41" s="634"/>
      <c r="BP41" s="634"/>
      <c r="BQ41" s="634"/>
      <c r="BR41" s="634"/>
      <c r="BS41" s="634"/>
      <c r="BT41" s="634"/>
      <c r="BU41" s="635"/>
      <c r="BV41" s="636" t="s">
        <v>241</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241</v>
      </c>
      <c r="CS41" s="668"/>
      <c r="CT41" s="668"/>
      <c r="CU41" s="668"/>
      <c r="CV41" s="668"/>
      <c r="CW41" s="668"/>
      <c r="CX41" s="668"/>
      <c r="CY41" s="669"/>
      <c r="CZ41" s="641" t="s">
        <v>241</v>
      </c>
      <c r="DA41" s="666"/>
      <c r="DB41" s="666"/>
      <c r="DC41" s="670"/>
      <c r="DD41" s="645" t="s">
        <v>241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357</v>
      </c>
      <c r="AR42" s="706"/>
      <c r="AS42" s="706"/>
      <c r="AT42" s="706"/>
      <c r="AU42" s="706"/>
      <c r="AV42" s="706"/>
      <c r="AW42" s="706"/>
      <c r="AX42" s="706"/>
      <c r="AY42" s="707"/>
      <c r="AZ42" s="708">
        <v>120051</v>
      </c>
      <c r="BA42" s="709"/>
      <c r="BB42" s="709"/>
      <c r="BC42" s="709"/>
      <c r="BD42" s="695"/>
      <c r="BE42" s="695"/>
      <c r="BF42" s="697"/>
      <c r="BG42" s="686"/>
      <c r="BH42" s="687"/>
      <c r="BI42" s="687"/>
      <c r="BJ42" s="687"/>
      <c r="BK42" s="687"/>
      <c r="BL42" s="215"/>
      <c r="BM42" s="658" t="s">
        <v>358</v>
      </c>
      <c r="BN42" s="658"/>
      <c r="BO42" s="658"/>
      <c r="BP42" s="658"/>
      <c r="BQ42" s="658"/>
      <c r="BR42" s="658"/>
      <c r="BS42" s="658"/>
      <c r="BT42" s="658"/>
      <c r="BU42" s="659"/>
      <c r="BV42" s="708">
        <v>358</v>
      </c>
      <c r="BW42" s="709"/>
      <c r="BX42" s="709"/>
      <c r="BY42" s="709"/>
      <c r="BZ42" s="709"/>
      <c r="CA42" s="709"/>
      <c r="CB42" s="718"/>
      <c r="CD42" s="633" t="s">
        <v>359</v>
      </c>
      <c r="CE42" s="634"/>
      <c r="CF42" s="634"/>
      <c r="CG42" s="634"/>
      <c r="CH42" s="634"/>
      <c r="CI42" s="634"/>
      <c r="CJ42" s="634"/>
      <c r="CK42" s="634"/>
      <c r="CL42" s="634"/>
      <c r="CM42" s="634"/>
      <c r="CN42" s="634"/>
      <c r="CO42" s="634"/>
      <c r="CP42" s="634"/>
      <c r="CQ42" s="635"/>
      <c r="CR42" s="636">
        <v>1020780</v>
      </c>
      <c r="CS42" s="668"/>
      <c r="CT42" s="668"/>
      <c r="CU42" s="668"/>
      <c r="CV42" s="668"/>
      <c r="CW42" s="668"/>
      <c r="CX42" s="668"/>
      <c r="CY42" s="669"/>
      <c r="CZ42" s="641">
        <v>23.5</v>
      </c>
      <c r="DA42" s="666"/>
      <c r="DB42" s="666"/>
      <c r="DC42" s="670"/>
      <c r="DD42" s="645">
        <v>279685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360</v>
      </c>
      <c r="CD43" s="633" t="s">
        <v>361</v>
      </c>
      <c r="CE43" s="634"/>
      <c r="CF43" s="634"/>
      <c r="CG43" s="634"/>
      <c r="CH43" s="634"/>
      <c r="CI43" s="634"/>
      <c r="CJ43" s="634"/>
      <c r="CK43" s="634"/>
      <c r="CL43" s="634"/>
      <c r="CM43" s="634"/>
      <c r="CN43" s="634"/>
      <c r="CO43" s="634"/>
      <c r="CP43" s="634"/>
      <c r="CQ43" s="635"/>
      <c r="CR43" s="636">
        <v>9897</v>
      </c>
      <c r="CS43" s="668"/>
      <c r="CT43" s="668"/>
      <c r="CU43" s="668"/>
      <c r="CV43" s="668"/>
      <c r="CW43" s="668"/>
      <c r="CX43" s="668"/>
      <c r="CY43" s="669"/>
      <c r="CZ43" s="641">
        <v>0.2</v>
      </c>
      <c r="DA43" s="666"/>
      <c r="DB43" s="666"/>
      <c r="DC43" s="670"/>
      <c r="DD43" s="645">
        <v>7499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309</v>
      </c>
      <c r="CE44" s="673"/>
      <c r="CF44" s="633" t="s">
        <v>363</v>
      </c>
      <c r="CG44" s="634"/>
      <c r="CH44" s="634"/>
      <c r="CI44" s="634"/>
      <c r="CJ44" s="634"/>
      <c r="CK44" s="634"/>
      <c r="CL44" s="634"/>
      <c r="CM44" s="634"/>
      <c r="CN44" s="634"/>
      <c r="CO44" s="634"/>
      <c r="CP44" s="634"/>
      <c r="CQ44" s="635"/>
      <c r="CR44" s="636">
        <v>748832</v>
      </c>
      <c r="CS44" s="637"/>
      <c r="CT44" s="637"/>
      <c r="CU44" s="637"/>
      <c r="CV44" s="637"/>
      <c r="CW44" s="637"/>
      <c r="CX44" s="637"/>
      <c r="CY44" s="638"/>
      <c r="CZ44" s="641">
        <v>17.2</v>
      </c>
      <c r="DA44" s="642"/>
      <c r="DB44" s="642"/>
      <c r="DC44" s="648"/>
      <c r="DD44" s="645">
        <v>188219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365</v>
      </c>
      <c r="CG45" s="634"/>
      <c r="CH45" s="634"/>
      <c r="CI45" s="634"/>
      <c r="CJ45" s="634"/>
      <c r="CK45" s="634"/>
      <c r="CL45" s="634"/>
      <c r="CM45" s="634"/>
      <c r="CN45" s="634"/>
      <c r="CO45" s="634"/>
      <c r="CP45" s="634"/>
      <c r="CQ45" s="635"/>
      <c r="CR45" s="636">
        <v>386992</v>
      </c>
      <c r="CS45" s="668"/>
      <c r="CT45" s="668"/>
      <c r="CU45" s="668"/>
      <c r="CV45" s="668"/>
      <c r="CW45" s="668"/>
      <c r="CX45" s="668"/>
      <c r="CY45" s="669"/>
      <c r="CZ45" s="641">
        <v>8.9</v>
      </c>
      <c r="DA45" s="666"/>
      <c r="DB45" s="666"/>
      <c r="DC45" s="670"/>
      <c r="DD45" s="645">
        <v>67325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366</v>
      </c>
      <c r="CG46" s="634"/>
      <c r="CH46" s="634"/>
      <c r="CI46" s="634"/>
      <c r="CJ46" s="634"/>
      <c r="CK46" s="634"/>
      <c r="CL46" s="634"/>
      <c r="CM46" s="634"/>
      <c r="CN46" s="634"/>
      <c r="CO46" s="634"/>
      <c r="CP46" s="634"/>
      <c r="CQ46" s="635"/>
      <c r="CR46" s="636">
        <v>361840</v>
      </c>
      <c r="CS46" s="637"/>
      <c r="CT46" s="637"/>
      <c r="CU46" s="637"/>
      <c r="CV46" s="637"/>
      <c r="CW46" s="637"/>
      <c r="CX46" s="637"/>
      <c r="CY46" s="638"/>
      <c r="CZ46" s="641">
        <v>8.3000000000000007</v>
      </c>
      <c r="DA46" s="642"/>
      <c r="DB46" s="642"/>
      <c r="DC46" s="648"/>
      <c r="DD46" s="645">
        <v>120894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367</v>
      </c>
      <c r="CG47" s="634"/>
      <c r="CH47" s="634"/>
      <c r="CI47" s="634"/>
      <c r="CJ47" s="634"/>
      <c r="CK47" s="634"/>
      <c r="CL47" s="634"/>
      <c r="CM47" s="634"/>
      <c r="CN47" s="634"/>
      <c r="CO47" s="634"/>
      <c r="CP47" s="634"/>
      <c r="CQ47" s="635"/>
      <c r="CR47" s="636">
        <v>271948</v>
      </c>
      <c r="CS47" s="668"/>
      <c r="CT47" s="668"/>
      <c r="CU47" s="668"/>
      <c r="CV47" s="668"/>
      <c r="CW47" s="668"/>
      <c r="CX47" s="668"/>
      <c r="CY47" s="669"/>
      <c r="CZ47" s="641">
        <v>6.3</v>
      </c>
      <c r="DA47" s="666"/>
      <c r="DB47" s="666"/>
      <c r="DC47" s="670"/>
      <c r="DD47" s="645">
        <v>91466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368</v>
      </c>
      <c r="CG48" s="634"/>
      <c r="CH48" s="634"/>
      <c r="CI48" s="634"/>
      <c r="CJ48" s="634"/>
      <c r="CK48" s="634"/>
      <c r="CL48" s="634"/>
      <c r="CM48" s="634"/>
      <c r="CN48" s="634"/>
      <c r="CO48" s="634"/>
      <c r="CP48" s="634"/>
      <c r="CQ48" s="635"/>
      <c r="CR48" s="636" t="s">
        <v>146</v>
      </c>
      <c r="CS48" s="637"/>
      <c r="CT48" s="637"/>
      <c r="CU48" s="637"/>
      <c r="CV48" s="637"/>
      <c r="CW48" s="637"/>
      <c r="CX48" s="637"/>
      <c r="CY48" s="638"/>
      <c r="CZ48" s="641" t="s">
        <v>241</v>
      </c>
      <c r="DA48" s="642"/>
      <c r="DB48" s="642"/>
      <c r="DC48" s="648"/>
      <c r="DD48" s="645" t="s">
        <v>146</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369</v>
      </c>
      <c r="CE49" s="658"/>
      <c r="CF49" s="658"/>
      <c r="CG49" s="658"/>
      <c r="CH49" s="658"/>
      <c r="CI49" s="658"/>
      <c r="CJ49" s="658"/>
      <c r="CK49" s="658"/>
      <c r="CL49" s="658"/>
      <c r="CM49" s="658"/>
      <c r="CN49" s="658"/>
      <c r="CO49" s="658"/>
      <c r="CP49" s="658"/>
      <c r="CQ49" s="659"/>
      <c r="CR49" s="708">
        <v>4349699</v>
      </c>
      <c r="CS49" s="695"/>
      <c r="CT49" s="695"/>
      <c r="CU49" s="695"/>
      <c r="CV49" s="695"/>
      <c r="CW49" s="695"/>
      <c r="CX49" s="695"/>
      <c r="CY49" s="724"/>
      <c r="CZ49" s="716">
        <v>100</v>
      </c>
      <c r="DA49" s="725"/>
      <c r="DB49" s="725"/>
      <c r="DC49" s="726"/>
      <c r="DD49" s="727">
        <v>2548616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1BJ4vt3X06xxw1xP/EYKZqjhhr+eCp+bgdSlVIu8rbrX2r/mY0L2QYYfwvNiYCH2K06aZpXm4KnOplQI9jJHQ==" saltValue="dLodWvUA3PtkmjfQBu3O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cellComments="asDisplayed" horizont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370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371</v>
      </c>
      <c r="DK2" s="736"/>
      <c r="DL2" s="736"/>
      <c r="DM2" s="736"/>
      <c r="DN2" s="736"/>
      <c r="DO2" s="737"/>
      <c r="DP2" s="222"/>
      <c r="DQ2" s="735" t="s">
        <v>372</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373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375</v>
      </c>
      <c r="B5" s="741"/>
      <c r="C5" s="741"/>
      <c r="D5" s="741"/>
      <c r="E5" s="741"/>
      <c r="F5" s="741"/>
      <c r="G5" s="741"/>
      <c r="H5" s="741"/>
      <c r="I5" s="741"/>
      <c r="J5" s="741"/>
      <c r="K5" s="741"/>
      <c r="L5" s="741"/>
      <c r="M5" s="741"/>
      <c r="N5" s="741"/>
      <c r="O5" s="741"/>
      <c r="P5" s="742"/>
      <c r="Q5" s="746" t="s">
        <v>376</v>
      </c>
      <c r="R5" s="747"/>
      <c r="S5" s="747"/>
      <c r="T5" s="747"/>
      <c r="U5" s="748"/>
      <c r="V5" s="746" t="s">
        <v>377</v>
      </c>
      <c r="W5" s="747"/>
      <c r="X5" s="747"/>
      <c r="Y5" s="747"/>
      <c r="Z5" s="748"/>
      <c r="AA5" s="746" t="s">
        <v>378</v>
      </c>
      <c r="AB5" s="747"/>
      <c r="AC5" s="747"/>
      <c r="AD5" s="747"/>
      <c r="AE5" s="747"/>
      <c r="AF5" s="752" t="s">
        <v>379</v>
      </c>
      <c r="AG5" s="747"/>
      <c r="AH5" s="747"/>
      <c r="AI5" s="747"/>
      <c r="AJ5" s="753"/>
      <c r="AK5" s="747" t="s">
        <v>380</v>
      </c>
      <c r="AL5" s="747"/>
      <c r="AM5" s="747"/>
      <c r="AN5" s="747"/>
      <c r="AO5" s="748"/>
      <c r="AP5" s="746" t="s">
        <v>381</v>
      </c>
      <c r="AQ5" s="747"/>
      <c r="AR5" s="747"/>
      <c r="AS5" s="747"/>
      <c r="AT5" s="748"/>
      <c r="AU5" s="746" t="s">
        <v>382</v>
      </c>
      <c r="AV5" s="747"/>
      <c r="AW5" s="747"/>
      <c r="AX5" s="747"/>
      <c r="AY5" s="753"/>
      <c r="AZ5" s="226"/>
      <c r="BA5" s="226"/>
      <c r="BB5" s="226"/>
      <c r="BC5" s="226"/>
      <c r="BD5" s="226"/>
      <c r="BE5" s="227"/>
      <c r="BF5" s="227"/>
      <c r="BG5" s="227"/>
      <c r="BH5" s="227"/>
      <c r="BI5" s="227"/>
      <c r="BJ5" s="227"/>
      <c r="BK5" s="227"/>
      <c r="BL5" s="227"/>
      <c r="BM5" s="227"/>
      <c r="BN5" s="227"/>
      <c r="BO5" s="227"/>
      <c r="BP5" s="227"/>
      <c r="BQ5" s="740" t="s">
        <v>383</v>
      </c>
      <c r="BR5" s="741"/>
      <c r="BS5" s="741"/>
      <c r="BT5" s="741"/>
      <c r="BU5" s="741"/>
      <c r="BV5" s="741"/>
      <c r="BW5" s="741"/>
      <c r="BX5" s="741"/>
      <c r="BY5" s="741"/>
      <c r="BZ5" s="741"/>
      <c r="CA5" s="741"/>
      <c r="CB5" s="741"/>
      <c r="CC5" s="741"/>
      <c r="CD5" s="741"/>
      <c r="CE5" s="741"/>
      <c r="CF5" s="741"/>
      <c r="CG5" s="742"/>
      <c r="CH5" s="746" t="s">
        <v>384</v>
      </c>
      <c r="CI5" s="747"/>
      <c r="CJ5" s="747"/>
      <c r="CK5" s="747"/>
      <c r="CL5" s="748"/>
      <c r="CM5" s="746" t="s">
        <v>385</v>
      </c>
      <c r="CN5" s="747"/>
      <c r="CO5" s="747"/>
      <c r="CP5" s="747"/>
      <c r="CQ5" s="748"/>
      <c r="CR5" s="746" t="s">
        <v>386</v>
      </c>
      <c r="CS5" s="747"/>
      <c r="CT5" s="747"/>
      <c r="CU5" s="747"/>
      <c r="CV5" s="748"/>
      <c r="CW5" s="746" t="s">
        <v>387</v>
      </c>
      <c r="CX5" s="747"/>
      <c r="CY5" s="747"/>
      <c r="CZ5" s="747"/>
      <c r="DA5" s="748"/>
      <c r="DB5" s="746" t="s">
        <v>388</v>
      </c>
      <c r="DC5" s="747"/>
      <c r="DD5" s="747"/>
      <c r="DE5" s="747"/>
      <c r="DF5" s="748"/>
      <c r="DG5" s="776" t="s">
        <v>389</v>
      </c>
      <c r="DH5" s="777"/>
      <c r="DI5" s="777"/>
      <c r="DJ5" s="777"/>
      <c r="DK5" s="778"/>
      <c r="DL5" s="776" t="s">
        <v>390</v>
      </c>
      <c r="DM5" s="777"/>
      <c r="DN5" s="777"/>
      <c r="DO5" s="777"/>
      <c r="DP5" s="778"/>
      <c r="DQ5" s="746" t="s">
        <v>391</v>
      </c>
      <c r="DR5" s="747"/>
      <c r="DS5" s="747"/>
      <c r="DT5" s="747"/>
      <c r="DU5" s="748"/>
      <c r="DV5" s="746" t="s">
        <v>382</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392</v>
      </c>
      <c r="C7" s="763"/>
      <c r="D7" s="763"/>
      <c r="E7" s="763"/>
      <c r="F7" s="763"/>
      <c r="G7" s="763"/>
      <c r="H7" s="763"/>
      <c r="I7" s="763"/>
      <c r="J7" s="763"/>
      <c r="K7" s="763"/>
      <c r="L7" s="763"/>
      <c r="M7" s="763"/>
      <c r="N7" s="763"/>
      <c r="O7" s="763"/>
      <c r="P7" s="764"/>
      <c r="Q7" s="765">
        <v>4573</v>
      </c>
      <c r="R7" s="766"/>
      <c r="S7" s="766"/>
      <c r="T7" s="766"/>
      <c r="U7" s="766"/>
      <c r="V7" s="766">
        <v>4349</v>
      </c>
      <c r="W7" s="766"/>
      <c r="X7" s="766"/>
      <c r="Y7" s="766"/>
      <c r="Z7" s="766"/>
      <c r="AA7" s="766">
        <v>224</v>
      </c>
      <c r="AB7" s="766"/>
      <c r="AC7" s="766"/>
      <c r="AD7" s="766"/>
      <c r="AE7" s="767"/>
      <c r="AF7" s="768">
        <v>113</v>
      </c>
      <c r="AG7" s="769"/>
      <c r="AH7" s="769"/>
      <c r="AI7" s="769"/>
      <c r="AJ7" s="770"/>
      <c r="AK7" s="771">
        <v>590</v>
      </c>
      <c r="AL7" s="772"/>
      <c r="AM7" s="772"/>
      <c r="AN7" s="772"/>
      <c r="AO7" s="772"/>
      <c r="AP7" s="772">
        <v>4580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612</v>
      </c>
      <c r="BT7" s="760"/>
      <c r="BU7" s="760"/>
      <c r="BV7" s="760"/>
      <c r="BW7" s="760"/>
      <c r="BX7" s="760"/>
      <c r="BY7" s="760"/>
      <c r="BZ7" s="760"/>
      <c r="CA7" s="760"/>
      <c r="CB7" s="760"/>
      <c r="CC7" s="760"/>
      <c r="CD7" s="760"/>
      <c r="CE7" s="760"/>
      <c r="CF7" s="760"/>
      <c r="CG7" s="775"/>
      <c r="CH7" s="756">
        <v>12</v>
      </c>
      <c r="CI7" s="757"/>
      <c r="CJ7" s="757"/>
      <c r="CK7" s="757"/>
      <c r="CL7" s="758"/>
      <c r="CM7" s="756">
        <v>67</v>
      </c>
      <c r="CN7" s="757"/>
      <c r="CO7" s="757"/>
      <c r="CP7" s="757"/>
      <c r="CQ7" s="758"/>
      <c r="CR7" s="756">
        <v>13</v>
      </c>
      <c r="CS7" s="757"/>
      <c r="CT7" s="757"/>
      <c r="CU7" s="757"/>
      <c r="CV7" s="758"/>
      <c r="CW7" s="756" t="s">
        <v>593</v>
      </c>
      <c r="CX7" s="757"/>
      <c r="CY7" s="757"/>
      <c r="CZ7" s="757"/>
      <c r="DA7" s="758"/>
      <c r="DB7" s="756" t="s">
        <v>593</v>
      </c>
      <c r="DC7" s="757"/>
      <c r="DD7" s="757"/>
      <c r="DE7" s="757"/>
      <c r="DF7" s="758"/>
      <c r="DG7" s="756" t="s">
        <v>593</v>
      </c>
      <c r="DH7" s="757"/>
      <c r="DI7" s="757"/>
      <c r="DJ7" s="757"/>
      <c r="DK7" s="758"/>
      <c r="DL7" s="756" t="s">
        <v>593</v>
      </c>
      <c r="DM7" s="757"/>
      <c r="DN7" s="757"/>
      <c r="DO7" s="757"/>
      <c r="DP7" s="758"/>
      <c r="DQ7" s="756" t="s">
        <v>593</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613</v>
      </c>
      <c r="BT8" s="787"/>
      <c r="BU8" s="787"/>
      <c r="BV8" s="787"/>
      <c r="BW8" s="787"/>
      <c r="BX8" s="787"/>
      <c r="BY8" s="787"/>
      <c r="BZ8" s="787"/>
      <c r="CA8" s="787"/>
      <c r="CB8" s="787"/>
      <c r="CC8" s="787"/>
      <c r="CD8" s="787"/>
      <c r="CE8" s="787"/>
      <c r="CF8" s="787"/>
      <c r="CG8" s="788"/>
      <c r="CH8" s="789">
        <v>7</v>
      </c>
      <c r="CI8" s="790"/>
      <c r="CJ8" s="790"/>
      <c r="CK8" s="790"/>
      <c r="CL8" s="791"/>
      <c r="CM8" s="789">
        <v>140</v>
      </c>
      <c r="CN8" s="790"/>
      <c r="CO8" s="790"/>
      <c r="CP8" s="790"/>
      <c r="CQ8" s="791"/>
      <c r="CR8" s="789">
        <v>235</v>
      </c>
      <c r="CS8" s="790"/>
      <c r="CT8" s="790"/>
      <c r="CU8" s="790"/>
      <c r="CV8" s="791"/>
      <c r="CW8" s="789" t="s">
        <v>593</v>
      </c>
      <c r="CX8" s="790"/>
      <c r="CY8" s="790"/>
      <c r="CZ8" s="790"/>
      <c r="DA8" s="791"/>
      <c r="DB8" s="789" t="s">
        <v>593</v>
      </c>
      <c r="DC8" s="790"/>
      <c r="DD8" s="790"/>
      <c r="DE8" s="790"/>
      <c r="DF8" s="791"/>
      <c r="DG8" s="789" t="s">
        <v>593</v>
      </c>
      <c r="DH8" s="790"/>
      <c r="DI8" s="790"/>
      <c r="DJ8" s="790"/>
      <c r="DK8" s="791"/>
      <c r="DL8" s="789" t="s">
        <v>593</v>
      </c>
      <c r="DM8" s="790"/>
      <c r="DN8" s="790"/>
      <c r="DO8" s="790"/>
      <c r="DP8" s="791"/>
      <c r="DQ8" s="789" t="s">
        <v>593</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393</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394</v>
      </c>
      <c r="B23" s="802" t="s">
        <v>395</v>
      </c>
      <c r="C23" s="803"/>
      <c r="D23" s="803"/>
      <c r="E23" s="803"/>
      <c r="F23" s="803"/>
      <c r="G23" s="803"/>
      <c r="H23" s="803"/>
      <c r="I23" s="803"/>
      <c r="J23" s="803"/>
      <c r="K23" s="803"/>
      <c r="L23" s="803"/>
      <c r="M23" s="803"/>
      <c r="N23" s="803"/>
      <c r="O23" s="803"/>
      <c r="P23" s="804"/>
      <c r="Q23" s="805">
        <f>SUM(Q7:U22)</f>
        <v>4573</v>
      </c>
      <c r="R23" s="806"/>
      <c r="S23" s="806"/>
      <c r="T23" s="806"/>
      <c r="U23" s="806"/>
      <c r="V23" s="806">
        <f>SUM(V7:Z22)</f>
        <v>4349</v>
      </c>
      <c r="W23" s="806"/>
      <c r="X23" s="806"/>
      <c r="Y23" s="806"/>
      <c r="Z23" s="806"/>
      <c r="AA23" s="806">
        <f>SUM(AA7:AE22)</f>
        <v>224</v>
      </c>
      <c r="AB23" s="806"/>
      <c r="AC23" s="806"/>
      <c r="AD23" s="806"/>
      <c r="AE23" s="807"/>
      <c r="AF23" s="808">
        <f>SUM(AF7:AJ22)</f>
        <v>113</v>
      </c>
      <c r="AG23" s="806"/>
      <c r="AH23" s="806"/>
      <c r="AI23" s="806"/>
      <c r="AJ23" s="809"/>
      <c r="AK23" s="810"/>
      <c r="AL23" s="811"/>
      <c r="AM23" s="811"/>
      <c r="AN23" s="811"/>
      <c r="AO23" s="811"/>
      <c r="AP23" s="806">
        <f>SUM(AP7:AT22)</f>
        <v>4580</v>
      </c>
      <c r="AQ23" s="806"/>
      <c r="AR23" s="806"/>
      <c r="AS23" s="806"/>
      <c r="AT23" s="806"/>
      <c r="AU23" s="822"/>
      <c r="AV23" s="822"/>
      <c r="AW23" s="822"/>
      <c r="AX23" s="822"/>
      <c r="AY23" s="823"/>
      <c r="AZ23" s="824" t="s">
        <v>146</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396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397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375</v>
      </c>
      <c r="B26" s="741"/>
      <c r="C26" s="741"/>
      <c r="D26" s="741"/>
      <c r="E26" s="741"/>
      <c r="F26" s="741"/>
      <c r="G26" s="741"/>
      <c r="H26" s="741"/>
      <c r="I26" s="741"/>
      <c r="J26" s="741"/>
      <c r="K26" s="741"/>
      <c r="L26" s="741"/>
      <c r="M26" s="741"/>
      <c r="N26" s="741"/>
      <c r="O26" s="741"/>
      <c r="P26" s="742"/>
      <c r="Q26" s="746" t="s">
        <v>398</v>
      </c>
      <c r="R26" s="747"/>
      <c r="S26" s="747"/>
      <c r="T26" s="747"/>
      <c r="U26" s="748"/>
      <c r="V26" s="746" t="s">
        <v>399</v>
      </c>
      <c r="W26" s="747"/>
      <c r="X26" s="747"/>
      <c r="Y26" s="747"/>
      <c r="Z26" s="748"/>
      <c r="AA26" s="746" t="s">
        <v>400</v>
      </c>
      <c r="AB26" s="747"/>
      <c r="AC26" s="747"/>
      <c r="AD26" s="747"/>
      <c r="AE26" s="747"/>
      <c r="AF26" s="827" t="s">
        <v>401</v>
      </c>
      <c r="AG26" s="828"/>
      <c r="AH26" s="828"/>
      <c r="AI26" s="828"/>
      <c r="AJ26" s="829"/>
      <c r="AK26" s="747" t="s">
        <v>402</v>
      </c>
      <c r="AL26" s="747"/>
      <c r="AM26" s="747"/>
      <c r="AN26" s="747"/>
      <c r="AO26" s="748"/>
      <c r="AP26" s="746" t="s">
        <v>403</v>
      </c>
      <c r="AQ26" s="747"/>
      <c r="AR26" s="747"/>
      <c r="AS26" s="747"/>
      <c r="AT26" s="748"/>
      <c r="AU26" s="746" t="s">
        <v>404</v>
      </c>
      <c r="AV26" s="747"/>
      <c r="AW26" s="747"/>
      <c r="AX26" s="747"/>
      <c r="AY26" s="748"/>
      <c r="AZ26" s="746" t="s">
        <v>405</v>
      </c>
      <c r="BA26" s="747"/>
      <c r="BB26" s="747"/>
      <c r="BC26" s="747"/>
      <c r="BD26" s="748"/>
      <c r="BE26" s="746" t="s">
        <v>382</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406</v>
      </c>
      <c r="C28" s="763"/>
      <c r="D28" s="763"/>
      <c r="E28" s="763"/>
      <c r="F28" s="763"/>
      <c r="G28" s="763"/>
      <c r="H28" s="763"/>
      <c r="I28" s="763"/>
      <c r="J28" s="763"/>
      <c r="K28" s="763"/>
      <c r="L28" s="763"/>
      <c r="M28" s="763"/>
      <c r="N28" s="763"/>
      <c r="O28" s="763"/>
      <c r="P28" s="764"/>
      <c r="Q28" s="835">
        <v>337</v>
      </c>
      <c r="R28" s="836"/>
      <c r="S28" s="836"/>
      <c r="T28" s="836"/>
      <c r="U28" s="836"/>
      <c r="V28" s="836">
        <v>337</v>
      </c>
      <c r="W28" s="836"/>
      <c r="X28" s="836"/>
      <c r="Y28" s="836"/>
      <c r="Z28" s="836"/>
      <c r="AA28" s="836">
        <v>0</v>
      </c>
      <c r="AB28" s="836"/>
      <c r="AC28" s="836"/>
      <c r="AD28" s="836"/>
      <c r="AE28" s="837"/>
      <c r="AF28" s="838">
        <v>0</v>
      </c>
      <c r="AG28" s="836"/>
      <c r="AH28" s="836"/>
      <c r="AI28" s="836"/>
      <c r="AJ28" s="839"/>
      <c r="AK28" s="840">
        <v>50</v>
      </c>
      <c r="AL28" s="841"/>
      <c r="AM28" s="841"/>
      <c r="AN28" s="841"/>
      <c r="AO28" s="841"/>
      <c r="AP28" s="841" t="s">
        <v>593</v>
      </c>
      <c r="AQ28" s="841"/>
      <c r="AR28" s="841"/>
      <c r="AS28" s="841"/>
      <c r="AT28" s="841"/>
      <c r="AU28" s="841" t="s">
        <v>593</v>
      </c>
      <c r="AV28" s="841"/>
      <c r="AW28" s="841"/>
      <c r="AX28" s="841"/>
      <c r="AY28" s="841"/>
      <c r="AZ28" s="842" t="s">
        <v>593</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407</v>
      </c>
      <c r="C29" s="794"/>
      <c r="D29" s="794"/>
      <c r="E29" s="794"/>
      <c r="F29" s="794"/>
      <c r="G29" s="794"/>
      <c r="H29" s="794"/>
      <c r="I29" s="794"/>
      <c r="J29" s="794"/>
      <c r="K29" s="794"/>
      <c r="L29" s="794"/>
      <c r="M29" s="794"/>
      <c r="N29" s="794"/>
      <c r="O29" s="794"/>
      <c r="P29" s="795"/>
      <c r="Q29" s="796">
        <v>39</v>
      </c>
      <c r="R29" s="797"/>
      <c r="S29" s="797"/>
      <c r="T29" s="797"/>
      <c r="U29" s="797"/>
      <c r="V29" s="797">
        <v>39</v>
      </c>
      <c r="W29" s="797"/>
      <c r="X29" s="797"/>
      <c r="Y29" s="797"/>
      <c r="Z29" s="797"/>
      <c r="AA29" s="797">
        <v>0</v>
      </c>
      <c r="AB29" s="797"/>
      <c r="AC29" s="797"/>
      <c r="AD29" s="797"/>
      <c r="AE29" s="798"/>
      <c r="AF29" s="799">
        <v>0</v>
      </c>
      <c r="AG29" s="800"/>
      <c r="AH29" s="800"/>
      <c r="AI29" s="800"/>
      <c r="AJ29" s="801"/>
      <c r="AK29" s="847">
        <v>15</v>
      </c>
      <c r="AL29" s="843"/>
      <c r="AM29" s="843"/>
      <c r="AN29" s="843"/>
      <c r="AO29" s="843"/>
      <c r="AP29" s="843" t="s">
        <v>593</v>
      </c>
      <c r="AQ29" s="843"/>
      <c r="AR29" s="843"/>
      <c r="AS29" s="843"/>
      <c r="AT29" s="843"/>
      <c r="AU29" s="843" t="s">
        <v>593</v>
      </c>
      <c r="AV29" s="843"/>
      <c r="AW29" s="843"/>
      <c r="AX29" s="843"/>
      <c r="AY29" s="843"/>
      <c r="AZ29" s="844" t="s">
        <v>593</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408</v>
      </c>
      <c r="C30" s="794"/>
      <c r="D30" s="794"/>
      <c r="E30" s="794"/>
      <c r="F30" s="794"/>
      <c r="G30" s="794"/>
      <c r="H30" s="794"/>
      <c r="I30" s="794"/>
      <c r="J30" s="794"/>
      <c r="K30" s="794"/>
      <c r="L30" s="794"/>
      <c r="M30" s="794"/>
      <c r="N30" s="794"/>
      <c r="O30" s="794"/>
      <c r="P30" s="795"/>
      <c r="Q30" s="796">
        <v>84</v>
      </c>
      <c r="R30" s="797"/>
      <c r="S30" s="797"/>
      <c r="T30" s="797"/>
      <c r="U30" s="797"/>
      <c r="V30" s="797">
        <v>76</v>
      </c>
      <c r="W30" s="797"/>
      <c r="X30" s="797"/>
      <c r="Y30" s="797"/>
      <c r="Z30" s="797"/>
      <c r="AA30" s="797">
        <v>8</v>
      </c>
      <c r="AB30" s="797"/>
      <c r="AC30" s="797"/>
      <c r="AD30" s="797"/>
      <c r="AE30" s="798"/>
      <c r="AF30" s="799">
        <v>8</v>
      </c>
      <c r="AG30" s="800"/>
      <c r="AH30" s="800"/>
      <c r="AI30" s="800"/>
      <c r="AJ30" s="801"/>
      <c r="AK30" s="847">
        <v>28</v>
      </c>
      <c r="AL30" s="843"/>
      <c r="AM30" s="843"/>
      <c r="AN30" s="843"/>
      <c r="AO30" s="843"/>
      <c r="AP30" s="843">
        <v>168</v>
      </c>
      <c r="AQ30" s="843"/>
      <c r="AR30" s="843"/>
      <c r="AS30" s="843"/>
      <c r="AT30" s="843"/>
      <c r="AU30" s="843">
        <v>118</v>
      </c>
      <c r="AV30" s="843"/>
      <c r="AW30" s="843"/>
      <c r="AX30" s="843"/>
      <c r="AY30" s="843"/>
      <c r="AZ30" s="844" t="s">
        <v>593</v>
      </c>
      <c r="BA30" s="844"/>
      <c r="BB30" s="844"/>
      <c r="BC30" s="844"/>
      <c r="BD30" s="844"/>
      <c r="BE30" s="845" t="s">
        <v>409</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394</v>
      </c>
      <c r="B63" s="802" t="s">
        <v>411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v>
      </c>
      <c r="AG63" s="857"/>
      <c r="AH63" s="857"/>
      <c r="AI63" s="857"/>
      <c r="AJ63" s="858"/>
      <c r="AK63" s="859"/>
      <c r="AL63" s="854"/>
      <c r="AM63" s="854"/>
      <c r="AN63" s="854"/>
      <c r="AO63" s="854"/>
      <c r="AP63" s="857">
        <f>SUM(AP28:AT62)</f>
        <v>168</v>
      </c>
      <c r="AQ63" s="857"/>
      <c r="AR63" s="857"/>
      <c r="AS63" s="857"/>
      <c r="AT63" s="857"/>
      <c r="AU63" s="857">
        <f>SUM(AU28:AY62)</f>
        <v>118</v>
      </c>
      <c r="AV63" s="857"/>
      <c r="AW63" s="857"/>
      <c r="AX63" s="857"/>
      <c r="AY63" s="857"/>
      <c r="AZ63" s="861"/>
      <c r="BA63" s="861"/>
      <c r="BB63" s="861"/>
      <c r="BC63" s="861"/>
      <c r="BD63" s="861"/>
      <c r="BE63" s="862"/>
      <c r="BF63" s="862"/>
      <c r="BG63" s="862"/>
      <c r="BH63" s="862"/>
      <c r="BI63" s="863"/>
      <c r="BJ63" s="864" t="s">
        <v>412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414</v>
      </c>
      <c r="B66" s="741"/>
      <c r="C66" s="741"/>
      <c r="D66" s="741"/>
      <c r="E66" s="741"/>
      <c r="F66" s="741"/>
      <c r="G66" s="741"/>
      <c r="H66" s="741"/>
      <c r="I66" s="741"/>
      <c r="J66" s="741"/>
      <c r="K66" s="741"/>
      <c r="L66" s="741"/>
      <c r="M66" s="741"/>
      <c r="N66" s="741"/>
      <c r="O66" s="741"/>
      <c r="P66" s="742"/>
      <c r="Q66" s="746" t="s">
        <v>415</v>
      </c>
      <c r="R66" s="747"/>
      <c r="S66" s="747"/>
      <c r="T66" s="747"/>
      <c r="U66" s="748"/>
      <c r="V66" s="746" t="s">
        <v>416</v>
      </c>
      <c r="W66" s="747"/>
      <c r="X66" s="747"/>
      <c r="Y66" s="747"/>
      <c r="Z66" s="748"/>
      <c r="AA66" s="746" t="s">
        <v>417</v>
      </c>
      <c r="AB66" s="747"/>
      <c r="AC66" s="747"/>
      <c r="AD66" s="747"/>
      <c r="AE66" s="748"/>
      <c r="AF66" s="867" t="s">
        <v>418</v>
      </c>
      <c r="AG66" s="828"/>
      <c r="AH66" s="828"/>
      <c r="AI66" s="828"/>
      <c r="AJ66" s="868"/>
      <c r="AK66" s="746" t="s">
        <v>419</v>
      </c>
      <c r="AL66" s="741"/>
      <c r="AM66" s="741"/>
      <c r="AN66" s="741"/>
      <c r="AO66" s="742"/>
      <c r="AP66" s="746" t="s">
        <v>420</v>
      </c>
      <c r="AQ66" s="747"/>
      <c r="AR66" s="747"/>
      <c r="AS66" s="747"/>
      <c r="AT66" s="748"/>
      <c r="AU66" s="746" t="s">
        <v>421</v>
      </c>
      <c r="AV66" s="747"/>
      <c r="AW66" s="747"/>
      <c r="AX66" s="747"/>
      <c r="AY66" s="748"/>
      <c r="AZ66" s="746" t="s">
        <v>382</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590</v>
      </c>
      <c r="C68" s="883"/>
      <c r="D68" s="883"/>
      <c r="E68" s="883"/>
      <c r="F68" s="883"/>
      <c r="G68" s="883"/>
      <c r="H68" s="883"/>
      <c r="I68" s="883"/>
      <c r="J68" s="883"/>
      <c r="K68" s="883"/>
      <c r="L68" s="883"/>
      <c r="M68" s="883"/>
      <c r="N68" s="883"/>
      <c r="O68" s="883"/>
      <c r="P68" s="884"/>
      <c r="Q68" s="885">
        <v>88</v>
      </c>
      <c r="R68" s="879"/>
      <c r="S68" s="879"/>
      <c r="T68" s="879"/>
      <c r="U68" s="879"/>
      <c r="V68" s="879">
        <v>86</v>
      </c>
      <c r="W68" s="879"/>
      <c r="X68" s="879"/>
      <c r="Y68" s="879"/>
      <c r="Z68" s="879"/>
      <c r="AA68" s="879">
        <v>3</v>
      </c>
      <c r="AB68" s="879"/>
      <c r="AC68" s="879"/>
      <c r="AD68" s="879"/>
      <c r="AE68" s="879"/>
      <c r="AF68" s="879">
        <v>3</v>
      </c>
      <c r="AG68" s="879"/>
      <c r="AH68" s="879"/>
      <c r="AI68" s="879"/>
      <c r="AJ68" s="879"/>
      <c r="AK68" s="879" t="s">
        <v>593</v>
      </c>
      <c r="AL68" s="879"/>
      <c r="AM68" s="879"/>
      <c r="AN68" s="879"/>
      <c r="AO68" s="879"/>
      <c r="AP68" s="879" t="s">
        <v>594</v>
      </c>
      <c r="AQ68" s="879"/>
      <c r="AR68" s="879"/>
      <c r="AS68" s="879"/>
      <c r="AT68" s="879"/>
      <c r="AU68" s="879" t="s">
        <v>595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591</v>
      </c>
      <c r="C69" s="887"/>
      <c r="D69" s="887"/>
      <c r="E69" s="887"/>
      <c r="F69" s="887"/>
      <c r="G69" s="887"/>
      <c r="H69" s="887"/>
      <c r="I69" s="887"/>
      <c r="J69" s="887"/>
      <c r="K69" s="887"/>
      <c r="L69" s="887"/>
      <c r="M69" s="887"/>
      <c r="N69" s="887"/>
      <c r="O69" s="887"/>
      <c r="P69" s="888"/>
      <c r="Q69" s="889">
        <v>7567</v>
      </c>
      <c r="R69" s="843"/>
      <c r="S69" s="843"/>
      <c r="T69" s="843"/>
      <c r="U69" s="843"/>
      <c r="V69" s="843">
        <v>7557</v>
      </c>
      <c r="W69" s="843"/>
      <c r="X69" s="843"/>
      <c r="Y69" s="843"/>
      <c r="Z69" s="843"/>
      <c r="AA69" s="843">
        <v>10</v>
      </c>
      <c r="AB69" s="843"/>
      <c r="AC69" s="843"/>
      <c r="AD69" s="843"/>
      <c r="AE69" s="843"/>
      <c r="AF69" s="843">
        <v>10</v>
      </c>
      <c r="AG69" s="843"/>
      <c r="AH69" s="843"/>
      <c r="AI69" s="843"/>
      <c r="AJ69" s="843"/>
      <c r="AK69" s="843" t="s">
        <v>596</v>
      </c>
      <c r="AL69" s="843"/>
      <c r="AM69" s="843"/>
      <c r="AN69" s="843"/>
      <c r="AO69" s="843"/>
      <c r="AP69" s="843" t="s">
        <v>595</v>
      </c>
      <c r="AQ69" s="843"/>
      <c r="AR69" s="843"/>
      <c r="AS69" s="843"/>
      <c r="AT69" s="843"/>
      <c r="AU69" s="843" t="s">
        <v>595</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592</v>
      </c>
      <c r="C70" s="887"/>
      <c r="D70" s="887"/>
      <c r="E70" s="887"/>
      <c r="F70" s="887"/>
      <c r="G70" s="887"/>
      <c r="H70" s="887"/>
      <c r="I70" s="887"/>
      <c r="J70" s="887"/>
      <c r="K70" s="887"/>
      <c r="L70" s="887"/>
      <c r="M70" s="887"/>
      <c r="N70" s="887"/>
      <c r="O70" s="887"/>
      <c r="P70" s="888"/>
      <c r="Q70" s="889">
        <v>74</v>
      </c>
      <c r="R70" s="843"/>
      <c r="S70" s="843"/>
      <c r="T70" s="843"/>
      <c r="U70" s="843"/>
      <c r="V70" s="843">
        <v>74</v>
      </c>
      <c r="W70" s="843"/>
      <c r="X70" s="843"/>
      <c r="Y70" s="843"/>
      <c r="Z70" s="843"/>
      <c r="AA70" s="843">
        <v>0</v>
      </c>
      <c r="AB70" s="843"/>
      <c r="AC70" s="843"/>
      <c r="AD70" s="843"/>
      <c r="AE70" s="843"/>
      <c r="AF70" s="843">
        <v>0</v>
      </c>
      <c r="AG70" s="843"/>
      <c r="AH70" s="843"/>
      <c r="AI70" s="843"/>
      <c r="AJ70" s="843"/>
      <c r="AK70" s="843" t="s">
        <v>595</v>
      </c>
      <c r="AL70" s="843"/>
      <c r="AM70" s="843"/>
      <c r="AN70" s="843"/>
      <c r="AO70" s="843"/>
      <c r="AP70" s="843" t="s">
        <v>595</v>
      </c>
      <c r="AQ70" s="843"/>
      <c r="AR70" s="843"/>
      <c r="AS70" s="843"/>
      <c r="AT70" s="843"/>
      <c r="AU70" s="843" t="s">
        <v>595</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597</v>
      </c>
      <c r="C71" s="887"/>
      <c r="D71" s="887"/>
      <c r="E71" s="887"/>
      <c r="F71" s="887"/>
      <c r="G71" s="887"/>
      <c r="H71" s="887"/>
      <c r="I71" s="887"/>
      <c r="J71" s="887"/>
      <c r="K71" s="887"/>
      <c r="L71" s="887"/>
      <c r="M71" s="887"/>
      <c r="N71" s="887"/>
      <c r="O71" s="887"/>
      <c r="P71" s="888"/>
      <c r="Q71" s="889">
        <v>203</v>
      </c>
      <c r="R71" s="843"/>
      <c r="S71" s="843"/>
      <c r="T71" s="843"/>
      <c r="U71" s="843"/>
      <c r="V71" s="843">
        <v>193</v>
      </c>
      <c r="W71" s="843"/>
      <c r="X71" s="843"/>
      <c r="Y71" s="843"/>
      <c r="Z71" s="843"/>
      <c r="AA71" s="843">
        <v>11</v>
      </c>
      <c r="AB71" s="843"/>
      <c r="AC71" s="843"/>
      <c r="AD71" s="843"/>
      <c r="AE71" s="843"/>
      <c r="AF71" s="843">
        <v>11</v>
      </c>
      <c r="AG71" s="843"/>
      <c r="AH71" s="843"/>
      <c r="AI71" s="843"/>
      <c r="AJ71" s="843"/>
      <c r="AK71" s="843" t="s">
        <v>598</v>
      </c>
      <c r="AL71" s="843"/>
      <c r="AM71" s="843"/>
      <c r="AN71" s="843"/>
      <c r="AO71" s="843"/>
      <c r="AP71" s="843" t="s">
        <v>599</v>
      </c>
      <c r="AQ71" s="843"/>
      <c r="AR71" s="843"/>
      <c r="AS71" s="843"/>
      <c r="AT71" s="843"/>
      <c r="AU71" s="843" t="s">
        <v>595</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600</v>
      </c>
      <c r="C72" s="887"/>
      <c r="D72" s="887"/>
      <c r="E72" s="887"/>
      <c r="F72" s="887"/>
      <c r="G72" s="887"/>
      <c r="H72" s="887"/>
      <c r="I72" s="887"/>
      <c r="J72" s="887"/>
      <c r="K72" s="887"/>
      <c r="L72" s="887"/>
      <c r="M72" s="887"/>
      <c r="N72" s="887"/>
      <c r="O72" s="887"/>
      <c r="P72" s="888"/>
      <c r="Q72" s="889">
        <v>139</v>
      </c>
      <c r="R72" s="843"/>
      <c r="S72" s="843"/>
      <c r="T72" s="843"/>
      <c r="U72" s="843"/>
      <c r="V72" s="843">
        <v>135</v>
      </c>
      <c r="W72" s="843"/>
      <c r="X72" s="843"/>
      <c r="Y72" s="843"/>
      <c r="Z72" s="843"/>
      <c r="AA72" s="843">
        <v>5</v>
      </c>
      <c r="AB72" s="843"/>
      <c r="AC72" s="843"/>
      <c r="AD72" s="843"/>
      <c r="AE72" s="843"/>
      <c r="AF72" s="843">
        <v>5</v>
      </c>
      <c r="AG72" s="843"/>
      <c r="AH72" s="843"/>
      <c r="AI72" s="843"/>
      <c r="AJ72" s="843"/>
      <c r="AK72" s="843">
        <v>1</v>
      </c>
      <c r="AL72" s="843"/>
      <c r="AM72" s="843"/>
      <c r="AN72" s="843"/>
      <c r="AO72" s="843"/>
      <c r="AP72" s="843" t="s">
        <v>595</v>
      </c>
      <c r="AQ72" s="843"/>
      <c r="AR72" s="843"/>
      <c r="AS72" s="843"/>
      <c r="AT72" s="843"/>
      <c r="AU72" s="843" t="s">
        <v>595</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601</v>
      </c>
      <c r="C73" s="887"/>
      <c r="D73" s="887"/>
      <c r="E73" s="887"/>
      <c r="F73" s="887"/>
      <c r="G73" s="887"/>
      <c r="H73" s="887"/>
      <c r="I73" s="887"/>
      <c r="J73" s="887"/>
      <c r="K73" s="887"/>
      <c r="L73" s="887"/>
      <c r="M73" s="887"/>
      <c r="N73" s="887"/>
      <c r="O73" s="887"/>
      <c r="P73" s="888"/>
      <c r="Q73" s="889">
        <v>1189</v>
      </c>
      <c r="R73" s="843"/>
      <c r="S73" s="843"/>
      <c r="T73" s="843"/>
      <c r="U73" s="843"/>
      <c r="V73" s="843">
        <v>1155</v>
      </c>
      <c r="W73" s="843"/>
      <c r="X73" s="843"/>
      <c r="Y73" s="843"/>
      <c r="Z73" s="843"/>
      <c r="AA73" s="843">
        <v>33</v>
      </c>
      <c r="AB73" s="843"/>
      <c r="AC73" s="843"/>
      <c r="AD73" s="843"/>
      <c r="AE73" s="843"/>
      <c r="AF73" s="843">
        <v>33</v>
      </c>
      <c r="AG73" s="843"/>
      <c r="AH73" s="843"/>
      <c r="AI73" s="843"/>
      <c r="AJ73" s="843"/>
      <c r="AK73" s="843" t="s">
        <v>595</v>
      </c>
      <c r="AL73" s="843"/>
      <c r="AM73" s="843"/>
      <c r="AN73" s="843"/>
      <c r="AO73" s="843"/>
      <c r="AP73" s="843">
        <v>534</v>
      </c>
      <c r="AQ73" s="843"/>
      <c r="AR73" s="843"/>
      <c r="AS73" s="843"/>
      <c r="AT73" s="843"/>
      <c r="AU73" s="843">
        <v>29</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602</v>
      </c>
      <c r="C74" s="887"/>
      <c r="D74" s="887"/>
      <c r="E74" s="887"/>
      <c r="F74" s="887"/>
      <c r="G74" s="887"/>
      <c r="H74" s="887"/>
      <c r="I74" s="887"/>
      <c r="J74" s="887"/>
      <c r="K74" s="887"/>
      <c r="L74" s="887"/>
      <c r="M74" s="887"/>
      <c r="N74" s="887"/>
      <c r="O74" s="887"/>
      <c r="P74" s="888"/>
      <c r="Q74" s="889">
        <v>1694</v>
      </c>
      <c r="R74" s="843"/>
      <c r="S74" s="843"/>
      <c r="T74" s="843"/>
      <c r="U74" s="843"/>
      <c r="V74" s="843">
        <v>1577</v>
      </c>
      <c r="W74" s="843"/>
      <c r="X74" s="843"/>
      <c r="Y74" s="843"/>
      <c r="Z74" s="843"/>
      <c r="AA74" s="843">
        <v>117</v>
      </c>
      <c r="AB74" s="843"/>
      <c r="AC74" s="843"/>
      <c r="AD74" s="843"/>
      <c r="AE74" s="843"/>
      <c r="AF74" s="843">
        <v>117</v>
      </c>
      <c r="AG74" s="843"/>
      <c r="AH74" s="843"/>
      <c r="AI74" s="843"/>
      <c r="AJ74" s="843"/>
      <c r="AK74" s="843" t="s">
        <v>595</v>
      </c>
      <c r="AL74" s="843"/>
      <c r="AM74" s="843"/>
      <c r="AN74" s="843"/>
      <c r="AO74" s="843"/>
      <c r="AP74" s="843">
        <v>1257</v>
      </c>
      <c r="AQ74" s="843"/>
      <c r="AR74" s="843"/>
      <c r="AS74" s="843"/>
      <c r="AT74" s="843"/>
      <c r="AU74" s="843">
        <v>46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603</v>
      </c>
      <c r="C75" s="887"/>
      <c r="D75" s="887"/>
      <c r="E75" s="887"/>
      <c r="F75" s="887"/>
      <c r="G75" s="887"/>
      <c r="H75" s="887"/>
      <c r="I75" s="887"/>
      <c r="J75" s="887"/>
      <c r="K75" s="887"/>
      <c r="L75" s="887"/>
      <c r="M75" s="887"/>
      <c r="N75" s="887"/>
      <c r="O75" s="887"/>
      <c r="P75" s="888"/>
      <c r="Q75" s="890">
        <v>495</v>
      </c>
      <c r="R75" s="891"/>
      <c r="S75" s="891"/>
      <c r="T75" s="891"/>
      <c r="U75" s="847"/>
      <c r="V75" s="892">
        <v>493</v>
      </c>
      <c r="W75" s="891"/>
      <c r="X75" s="891"/>
      <c r="Y75" s="891"/>
      <c r="Z75" s="847"/>
      <c r="AA75" s="892">
        <v>1</v>
      </c>
      <c r="AB75" s="891"/>
      <c r="AC75" s="891"/>
      <c r="AD75" s="891"/>
      <c r="AE75" s="847"/>
      <c r="AF75" s="892">
        <v>1</v>
      </c>
      <c r="AG75" s="891"/>
      <c r="AH75" s="891"/>
      <c r="AI75" s="891"/>
      <c r="AJ75" s="847"/>
      <c r="AK75" s="892">
        <v>298</v>
      </c>
      <c r="AL75" s="891"/>
      <c r="AM75" s="891"/>
      <c r="AN75" s="891"/>
      <c r="AO75" s="847"/>
      <c r="AP75" s="892" t="s">
        <v>595</v>
      </c>
      <c r="AQ75" s="891"/>
      <c r="AR75" s="891"/>
      <c r="AS75" s="891"/>
      <c r="AT75" s="847"/>
      <c r="AU75" s="892" t="s">
        <v>595</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604</v>
      </c>
      <c r="C76" s="887"/>
      <c r="D76" s="887"/>
      <c r="E76" s="887"/>
      <c r="F76" s="887"/>
      <c r="G76" s="887"/>
      <c r="H76" s="887"/>
      <c r="I76" s="887"/>
      <c r="J76" s="887"/>
      <c r="K76" s="887"/>
      <c r="L76" s="887"/>
      <c r="M76" s="887"/>
      <c r="N76" s="887"/>
      <c r="O76" s="887"/>
      <c r="P76" s="888"/>
      <c r="Q76" s="890">
        <v>68</v>
      </c>
      <c r="R76" s="891"/>
      <c r="S76" s="891"/>
      <c r="T76" s="891"/>
      <c r="U76" s="847"/>
      <c r="V76" s="892">
        <v>68</v>
      </c>
      <c r="W76" s="891"/>
      <c r="X76" s="891"/>
      <c r="Y76" s="891"/>
      <c r="Z76" s="847"/>
      <c r="AA76" s="892">
        <v>0</v>
      </c>
      <c r="AB76" s="891"/>
      <c r="AC76" s="891"/>
      <c r="AD76" s="891"/>
      <c r="AE76" s="847"/>
      <c r="AF76" s="892">
        <v>0</v>
      </c>
      <c r="AG76" s="891"/>
      <c r="AH76" s="891"/>
      <c r="AI76" s="891"/>
      <c r="AJ76" s="847"/>
      <c r="AK76" s="892" t="s">
        <v>595</v>
      </c>
      <c r="AL76" s="891"/>
      <c r="AM76" s="891"/>
      <c r="AN76" s="891"/>
      <c r="AO76" s="847"/>
      <c r="AP76" s="892" t="s">
        <v>605</v>
      </c>
      <c r="AQ76" s="891"/>
      <c r="AR76" s="891"/>
      <c r="AS76" s="891"/>
      <c r="AT76" s="847"/>
      <c r="AU76" s="892" t="s">
        <v>595</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606</v>
      </c>
      <c r="C77" s="887"/>
      <c r="D77" s="887"/>
      <c r="E77" s="887"/>
      <c r="F77" s="887"/>
      <c r="G77" s="887"/>
      <c r="H77" s="887"/>
      <c r="I77" s="887"/>
      <c r="J77" s="887"/>
      <c r="K77" s="887"/>
      <c r="L77" s="887"/>
      <c r="M77" s="887"/>
      <c r="N77" s="887"/>
      <c r="O77" s="887"/>
      <c r="P77" s="888"/>
      <c r="Q77" s="890">
        <v>1851</v>
      </c>
      <c r="R77" s="891"/>
      <c r="S77" s="891"/>
      <c r="T77" s="891"/>
      <c r="U77" s="847"/>
      <c r="V77" s="892">
        <v>1811</v>
      </c>
      <c r="W77" s="891"/>
      <c r="X77" s="891"/>
      <c r="Y77" s="891"/>
      <c r="Z77" s="847"/>
      <c r="AA77" s="892">
        <v>40</v>
      </c>
      <c r="AB77" s="891"/>
      <c r="AC77" s="891"/>
      <c r="AD77" s="891"/>
      <c r="AE77" s="847"/>
      <c r="AF77" s="892">
        <v>40</v>
      </c>
      <c r="AG77" s="891"/>
      <c r="AH77" s="891"/>
      <c r="AI77" s="891"/>
      <c r="AJ77" s="847"/>
      <c r="AK77" s="892" t="s">
        <v>594</v>
      </c>
      <c r="AL77" s="891"/>
      <c r="AM77" s="891"/>
      <c r="AN77" s="891"/>
      <c r="AO77" s="847"/>
      <c r="AP77" s="892" t="s">
        <v>608</v>
      </c>
      <c r="AQ77" s="891"/>
      <c r="AR77" s="891"/>
      <c r="AS77" s="891"/>
      <c r="AT77" s="847"/>
      <c r="AU77" s="892" t="s">
        <v>595</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t="s">
        <v>607</v>
      </c>
      <c r="C78" s="887"/>
      <c r="D78" s="887"/>
      <c r="E78" s="887"/>
      <c r="F78" s="887"/>
      <c r="G78" s="887"/>
      <c r="H78" s="887"/>
      <c r="I78" s="887"/>
      <c r="J78" s="887"/>
      <c r="K78" s="887"/>
      <c r="L78" s="887"/>
      <c r="M78" s="887"/>
      <c r="N78" s="887"/>
      <c r="O78" s="887"/>
      <c r="P78" s="888"/>
      <c r="Q78" s="889">
        <v>72965</v>
      </c>
      <c r="R78" s="843"/>
      <c r="S78" s="843"/>
      <c r="T78" s="843"/>
      <c r="U78" s="843"/>
      <c r="V78" s="843">
        <v>69423</v>
      </c>
      <c r="W78" s="843"/>
      <c r="X78" s="843"/>
      <c r="Y78" s="843"/>
      <c r="Z78" s="843"/>
      <c r="AA78" s="843">
        <v>3542</v>
      </c>
      <c r="AB78" s="843"/>
      <c r="AC78" s="843"/>
      <c r="AD78" s="843"/>
      <c r="AE78" s="843"/>
      <c r="AF78" s="843">
        <v>3542</v>
      </c>
      <c r="AG78" s="843"/>
      <c r="AH78" s="843"/>
      <c r="AI78" s="843"/>
      <c r="AJ78" s="843"/>
      <c r="AK78" s="843">
        <v>1058</v>
      </c>
      <c r="AL78" s="843"/>
      <c r="AM78" s="843"/>
      <c r="AN78" s="843"/>
      <c r="AO78" s="843"/>
      <c r="AP78" s="843" t="s">
        <v>595</v>
      </c>
      <c r="AQ78" s="843"/>
      <c r="AR78" s="843"/>
      <c r="AS78" s="843"/>
      <c r="AT78" s="843"/>
      <c r="AU78" s="843" t="s">
        <v>595</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t="s">
        <v>609</v>
      </c>
      <c r="C79" s="887"/>
      <c r="D79" s="887"/>
      <c r="E79" s="887"/>
      <c r="F79" s="887"/>
      <c r="G79" s="887"/>
      <c r="H79" s="887"/>
      <c r="I79" s="887"/>
      <c r="J79" s="887"/>
      <c r="K79" s="887"/>
      <c r="L79" s="887"/>
      <c r="M79" s="887"/>
      <c r="N79" s="887"/>
      <c r="O79" s="887"/>
      <c r="P79" s="888"/>
      <c r="Q79" s="889">
        <v>217</v>
      </c>
      <c r="R79" s="843"/>
      <c r="S79" s="843"/>
      <c r="T79" s="843"/>
      <c r="U79" s="843"/>
      <c r="V79" s="843">
        <v>191</v>
      </c>
      <c r="W79" s="843"/>
      <c r="X79" s="843"/>
      <c r="Y79" s="843"/>
      <c r="Z79" s="843"/>
      <c r="AA79" s="843">
        <v>25</v>
      </c>
      <c r="AB79" s="843"/>
      <c r="AC79" s="843"/>
      <c r="AD79" s="843"/>
      <c r="AE79" s="843"/>
      <c r="AF79" s="843">
        <v>25</v>
      </c>
      <c r="AG79" s="843"/>
      <c r="AH79" s="843"/>
      <c r="AI79" s="843"/>
      <c r="AJ79" s="843"/>
      <c r="AK79" s="843" t="s">
        <v>611</v>
      </c>
      <c r="AL79" s="843"/>
      <c r="AM79" s="843"/>
      <c r="AN79" s="843"/>
      <c r="AO79" s="843"/>
      <c r="AP79" s="843" t="s">
        <v>595</v>
      </c>
      <c r="AQ79" s="843"/>
      <c r="AR79" s="843"/>
      <c r="AS79" s="843"/>
      <c r="AT79" s="843"/>
      <c r="AU79" s="843" t="s">
        <v>595</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t="s">
        <v>610</v>
      </c>
      <c r="C80" s="887"/>
      <c r="D80" s="887"/>
      <c r="E80" s="887"/>
      <c r="F80" s="887"/>
      <c r="G80" s="887"/>
      <c r="H80" s="887"/>
      <c r="I80" s="887"/>
      <c r="J80" s="887"/>
      <c r="K80" s="887"/>
      <c r="L80" s="887"/>
      <c r="M80" s="887"/>
      <c r="N80" s="887"/>
      <c r="O80" s="887"/>
      <c r="P80" s="888"/>
      <c r="Q80" s="889">
        <v>823874</v>
      </c>
      <c r="R80" s="843"/>
      <c r="S80" s="843"/>
      <c r="T80" s="843"/>
      <c r="U80" s="843"/>
      <c r="V80" s="843">
        <v>808406</v>
      </c>
      <c r="W80" s="843"/>
      <c r="X80" s="843"/>
      <c r="Y80" s="843"/>
      <c r="Z80" s="843"/>
      <c r="AA80" s="843">
        <v>15468</v>
      </c>
      <c r="AB80" s="843"/>
      <c r="AC80" s="843"/>
      <c r="AD80" s="843"/>
      <c r="AE80" s="843"/>
      <c r="AF80" s="843">
        <v>15468</v>
      </c>
      <c r="AG80" s="843"/>
      <c r="AH80" s="843"/>
      <c r="AI80" s="843"/>
      <c r="AJ80" s="843"/>
      <c r="AK80" s="843" t="s">
        <v>595</v>
      </c>
      <c r="AL80" s="843"/>
      <c r="AM80" s="843"/>
      <c r="AN80" s="843"/>
      <c r="AO80" s="843"/>
      <c r="AP80" s="843" t="s">
        <v>595</v>
      </c>
      <c r="AQ80" s="843"/>
      <c r="AR80" s="843"/>
      <c r="AS80" s="843"/>
      <c r="AT80" s="843"/>
      <c r="AU80" s="843" t="s">
        <v>595</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394</v>
      </c>
      <c r="B88" s="802" t="s">
        <v>422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19255</v>
      </c>
      <c r="AG88" s="857"/>
      <c r="AH88" s="857"/>
      <c r="AI88" s="857"/>
      <c r="AJ88" s="857"/>
      <c r="AK88" s="854"/>
      <c r="AL88" s="854"/>
      <c r="AM88" s="854"/>
      <c r="AN88" s="854"/>
      <c r="AO88" s="854"/>
      <c r="AP88" s="857">
        <f>SUM(AP68:AT87)</f>
        <v>1791</v>
      </c>
      <c r="AQ88" s="857"/>
      <c r="AR88" s="857"/>
      <c r="AS88" s="857"/>
      <c r="AT88" s="857"/>
      <c r="AU88" s="857">
        <f>SUM(AU68:AY87)</f>
        <v>75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394</v>
      </c>
      <c r="BR102" s="802" t="s">
        <v>423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SUM(CR7:CV88)</f>
        <v>248</v>
      </c>
      <c r="CS102" s="865"/>
      <c r="CT102" s="865"/>
      <c r="CU102" s="865"/>
      <c r="CV102" s="904"/>
      <c r="CW102" s="903" t="s">
        <v>593</v>
      </c>
      <c r="CX102" s="865"/>
      <c r="CY102" s="865"/>
      <c r="CZ102" s="865"/>
      <c r="DA102" s="904"/>
      <c r="DB102" s="903" t="s">
        <v>593</v>
      </c>
      <c r="DC102" s="865"/>
      <c r="DD102" s="865"/>
      <c r="DE102" s="865"/>
      <c r="DF102" s="904"/>
      <c r="DG102" s="903" t="s">
        <v>593</v>
      </c>
      <c r="DH102" s="865"/>
      <c r="DI102" s="865"/>
      <c r="DJ102" s="865"/>
      <c r="DK102" s="904"/>
      <c r="DL102" s="903" t="s">
        <v>593</v>
      </c>
      <c r="DM102" s="865"/>
      <c r="DN102" s="865"/>
      <c r="DO102" s="865"/>
      <c r="DP102" s="904"/>
      <c r="DQ102" s="903" t="s">
        <v>593</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428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430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431</v>
      </c>
      <c r="AB109" s="906"/>
      <c r="AC109" s="906"/>
      <c r="AD109" s="906"/>
      <c r="AE109" s="907"/>
      <c r="AF109" s="905" t="s">
        <v>432</v>
      </c>
      <c r="AG109" s="906"/>
      <c r="AH109" s="906"/>
      <c r="AI109" s="906"/>
      <c r="AJ109" s="907"/>
      <c r="AK109" s="905" t="s">
        <v>312</v>
      </c>
      <c r="AL109" s="906"/>
      <c r="AM109" s="906"/>
      <c r="AN109" s="906"/>
      <c r="AO109" s="907"/>
      <c r="AP109" s="905" t="s">
        <v>433</v>
      </c>
      <c r="AQ109" s="906"/>
      <c r="AR109" s="906"/>
      <c r="AS109" s="906"/>
      <c r="AT109" s="908"/>
      <c r="AU109" s="925" t="s">
        <v>430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431</v>
      </c>
      <c r="BR109" s="906"/>
      <c r="BS109" s="906"/>
      <c r="BT109" s="906"/>
      <c r="BU109" s="907"/>
      <c r="BV109" s="905" t="s">
        <v>432</v>
      </c>
      <c r="BW109" s="906"/>
      <c r="BX109" s="906"/>
      <c r="BY109" s="906"/>
      <c r="BZ109" s="907"/>
      <c r="CA109" s="905" t="s">
        <v>312</v>
      </c>
      <c r="CB109" s="906"/>
      <c r="CC109" s="906"/>
      <c r="CD109" s="906"/>
      <c r="CE109" s="907"/>
      <c r="CF109" s="926" t="s">
        <v>433</v>
      </c>
      <c r="CG109" s="926"/>
      <c r="CH109" s="926"/>
      <c r="CI109" s="926"/>
      <c r="CJ109" s="926"/>
      <c r="CK109" s="905" t="s">
        <v>434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431</v>
      </c>
      <c r="DH109" s="906"/>
      <c r="DI109" s="906"/>
      <c r="DJ109" s="906"/>
      <c r="DK109" s="907"/>
      <c r="DL109" s="905" t="s">
        <v>432</v>
      </c>
      <c r="DM109" s="906"/>
      <c r="DN109" s="906"/>
      <c r="DO109" s="906"/>
      <c r="DP109" s="907"/>
      <c r="DQ109" s="905" t="s">
        <v>312</v>
      </c>
      <c r="DR109" s="906"/>
      <c r="DS109" s="906"/>
      <c r="DT109" s="906"/>
      <c r="DU109" s="907"/>
      <c r="DV109" s="905" t="s">
        <v>433</v>
      </c>
      <c r="DW109" s="906"/>
      <c r="DX109" s="906"/>
      <c r="DY109" s="906"/>
      <c r="DZ109" s="908"/>
    </row>
    <row r="110" spans="1:131" s="224" customFormat="1" ht="26.25" customHeight="1" x14ac:dyDescent="0.15">
      <c r="A110" s="909" t="s">
        <v>435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269453</v>
      </c>
      <c r="AB110" s="913"/>
      <c r="AC110" s="913"/>
      <c r="AD110" s="913"/>
      <c r="AE110" s="914"/>
      <c r="AF110" s="915">
        <v>280525</v>
      </c>
      <c r="AG110" s="913"/>
      <c r="AH110" s="913"/>
      <c r="AI110" s="913"/>
      <c r="AJ110" s="914"/>
      <c r="AK110" s="915">
        <v>313639</v>
      </c>
      <c r="AL110" s="913"/>
      <c r="AM110" s="913"/>
      <c r="AN110" s="913"/>
      <c r="AO110" s="914"/>
      <c r="AP110" s="916">
        <v>22.6</v>
      </c>
      <c r="AQ110" s="917"/>
      <c r="AR110" s="917"/>
      <c r="AS110" s="917"/>
      <c r="AT110" s="918"/>
      <c r="AU110" s="919" t="s">
        <v>74</v>
      </c>
      <c r="AV110" s="920"/>
      <c r="AW110" s="920"/>
      <c r="AX110" s="920"/>
      <c r="AY110" s="920"/>
      <c r="AZ110" s="942" t="s">
        <v>436</v>
      </c>
      <c r="BA110" s="910"/>
      <c r="BB110" s="910"/>
      <c r="BC110" s="910"/>
      <c r="BD110" s="910"/>
      <c r="BE110" s="910"/>
      <c r="BF110" s="910"/>
      <c r="BG110" s="910"/>
      <c r="BH110" s="910"/>
      <c r="BI110" s="910"/>
      <c r="BJ110" s="910"/>
      <c r="BK110" s="910"/>
      <c r="BL110" s="910"/>
      <c r="BM110" s="910"/>
      <c r="BN110" s="910"/>
      <c r="BO110" s="910"/>
      <c r="BP110" s="911"/>
      <c r="BQ110" s="943">
        <v>4003466</v>
      </c>
      <c r="BR110" s="944"/>
      <c r="BS110" s="944"/>
      <c r="BT110" s="944"/>
      <c r="BU110" s="944"/>
      <c r="BV110" s="944">
        <v>4322143</v>
      </c>
      <c r="BW110" s="944"/>
      <c r="BX110" s="944"/>
      <c r="BY110" s="944"/>
      <c r="BZ110" s="944"/>
      <c r="CA110" s="944">
        <v>4580250</v>
      </c>
      <c r="CB110" s="944"/>
      <c r="CC110" s="944"/>
      <c r="CD110" s="944"/>
      <c r="CE110" s="944"/>
      <c r="CF110" s="957">
        <v>329.8</v>
      </c>
      <c r="CG110" s="958"/>
      <c r="CH110" s="958"/>
      <c r="CI110" s="958"/>
      <c r="CJ110" s="958"/>
      <c r="CK110" s="959" t="s">
        <v>437</v>
      </c>
      <c r="CL110" s="960"/>
      <c r="CM110" s="942" t="s">
        <v>438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439</v>
      </c>
      <c r="DH110" s="944"/>
      <c r="DI110" s="944"/>
      <c r="DJ110" s="944"/>
      <c r="DK110" s="944"/>
      <c r="DL110" s="944" t="s">
        <v>440</v>
      </c>
      <c r="DM110" s="944"/>
      <c r="DN110" s="944"/>
      <c r="DO110" s="944"/>
      <c r="DP110" s="944"/>
      <c r="DQ110" s="944" t="s">
        <v>441</v>
      </c>
      <c r="DR110" s="944"/>
      <c r="DS110" s="944"/>
      <c r="DT110" s="944"/>
      <c r="DU110" s="944"/>
      <c r="DV110" s="945" t="s">
        <v>442</v>
      </c>
      <c r="DW110" s="945"/>
      <c r="DX110" s="945"/>
      <c r="DY110" s="945"/>
      <c r="DZ110" s="946"/>
    </row>
    <row r="111" spans="1:131" s="224" customFormat="1" ht="26.25" customHeight="1" x14ac:dyDescent="0.15">
      <c r="A111" s="947" t="s">
        <v>443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440</v>
      </c>
      <c r="AB111" s="951"/>
      <c r="AC111" s="951"/>
      <c r="AD111" s="951"/>
      <c r="AE111" s="952"/>
      <c r="AF111" s="953" t="s">
        <v>440</v>
      </c>
      <c r="AG111" s="951"/>
      <c r="AH111" s="951"/>
      <c r="AI111" s="951"/>
      <c r="AJ111" s="952"/>
      <c r="AK111" s="953" t="s">
        <v>440</v>
      </c>
      <c r="AL111" s="951"/>
      <c r="AM111" s="951"/>
      <c r="AN111" s="951"/>
      <c r="AO111" s="952"/>
      <c r="AP111" s="954" t="s">
        <v>444</v>
      </c>
      <c r="AQ111" s="955"/>
      <c r="AR111" s="955"/>
      <c r="AS111" s="955"/>
      <c r="AT111" s="956"/>
      <c r="AU111" s="921"/>
      <c r="AV111" s="922"/>
      <c r="AW111" s="922"/>
      <c r="AX111" s="922"/>
      <c r="AY111" s="922"/>
      <c r="AZ111" s="935" t="s">
        <v>445</v>
      </c>
      <c r="BA111" s="936"/>
      <c r="BB111" s="936"/>
      <c r="BC111" s="936"/>
      <c r="BD111" s="936"/>
      <c r="BE111" s="936"/>
      <c r="BF111" s="936"/>
      <c r="BG111" s="936"/>
      <c r="BH111" s="936"/>
      <c r="BI111" s="936"/>
      <c r="BJ111" s="936"/>
      <c r="BK111" s="936"/>
      <c r="BL111" s="936"/>
      <c r="BM111" s="936"/>
      <c r="BN111" s="936"/>
      <c r="BO111" s="936"/>
      <c r="BP111" s="937"/>
      <c r="BQ111" s="938" t="s">
        <v>446</v>
      </c>
      <c r="BR111" s="939"/>
      <c r="BS111" s="939"/>
      <c r="BT111" s="939"/>
      <c r="BU111" s="939"/>
      <c r="BV111" s="939" t="s">
        <v>447</v>
      </c>
      <c r="BW111" s="939"/>
      <c r="BX111" s="939"/>
      <c r="BY111" s="939"/>
      <c r="BZ111" s="939"/>
      <c r="CA111" s="939" t="s">
        <v>447</v>
      </c>
      <c r="CB111" s="939"/>
      <c r="CC111" s="939"/>
      <c r="CD111" s="939"/>
      <c r="CE111" s="939"/>
      <c r="CF111" s="933" t="s">
        <v>446</v>
      </c>
      <c r="CG111" s="934"/>
      <c r="CH111" s="934"/>
      <c r="CI111" s="934"/>
      <c r="CJ111" s="934"/>
      <c r="CK111" s="961"/>
      <c r="CL111" s="962"/>
      <c r="CM111" s="935" t="s">
        <v>448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440</v>
      </c>
      <c r="DH111" s="939"/>
      <c r="DI111" s="939"/>
      <c r="DJ111" s="939"/>
      <c r="DK111" s="939"/>
      <c r="DL111" s="939" t="s">
        <v>442</v>
      </c>
      <c r="DM111" s="939"/>
      <c r="DN111" s="939"/>
      <c r="DO111" s="939"/>
      <c r="DP111" s="939"/>
      <c r="DQ111" s="939" t="s">
        <v>449</v>
      </c>
      <c r="DR111" s="939"/>
      <c r="DS111" s="939"/>
      <c r="DT111" s="939"/>
      <c r="DU111" s="939"/>
      <c r="DV111" s="940" t="s">
        <v>442</v>
      </c>
      <c r="DW111" s="940"/>
      <c r="DX111" s="940"/>
      <c r="DY111" s="940"/>
      <c r="DZ111" s="941"/>
    </row>
    <row r="112" spans="1:131" s="224" customFormat="1" ht="26.25" customHeight="1" x14ac:dyDescent="0.15">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452</v>
      </c>
      <c r="AB112" s="972"/>
      <c r="AC112" s="972"/>
      <c r="AD112" s="972"/>
      <c r="AE112" s="973"/>
      <c r="AF112" s="974" t="s">
        <v>453</v>
      </c>
      <c r="AG112" s="972"/>
      <c r="AH112" s="972"/>
      <c r="AI112" s="972"/>
      <c r="AJ112" s="973"/>
      <c r="AK112" s="974" t="s">
        <v>447</v>
      </c>
      <c r="AL112" s="972"/>
      <c r="AM112" s="972"/>
      <c r="AN112" s="972"/>
      <c r="AO112" s="973"/>
      <c r="AP112" s="975" t="s">
        <v>444</v>
      </c>
      <c r="AQ112" s="976"/>
      <c r="AR112" s="976"/>
      <c r="AS112" s="976"/>
      <c r="AT112" s="977"/>
      <c r="AU112" s="921"/>
      <c r="AV112" s="922"/>
      <c r="AW112" s="922"/>
      <c r="AX112" s="922"/>
      <c r="AY112" s="922"/>
      <c r="AZ112" s="935" t="s">
        <v>454</v>
      </c>
      <c r="BA112" s="936"/>
      <c r="BB112" s="936"/>
      <c r="BC112" s="936"/>
      <c r="BD112" s="936"/>
      <c r="BE112" s="936"/>
      <c r="BF112" s="936"/>
      <c r="BG112" s="936"/>
      <c r="BH112" s="936"/>
      <c r="BI112" s="936"/>
      <c r="BJ112" s="936"/>
      <c r="BK112" s="936"/>
      <c r="BL112" s="936"/>
      <c r="BM112" s="936"/>
      <c r="BN112" s="936"/>
      <c r="BO112" s="936"/>
      <c r="BP112" s="937"/>
      <c r="BQ112" s="938">
        <v>137252</v>
      </c>
      <c r="BR112" s="939"/>
      <c r="BS112" s="939"/>
      <c r="BT112" s="939"/>
      <c r="BU112" s="939"/>
      <c r="BV112" s="939">
        <v>132260</v>
      </c>
      <c r="BW112" s="939"/>
      <c r="BX112" s="939"/>
      <c r="BY112" s="939"/>
      <c r="BZ112" s="939"/>
      <c r="CA112" s="939">
        <v>118322</v>
      </c>
      <c r="CB112" s="939"/>
      <c r="CC112" s="939"/>
      <c r="CD112" s="939"/>
      <c r="CE112" s="939"/>
      <c r="CF112" s="933">
        <v>8.5</v>
      </c>
      <c r="CG112" s="934"/>
      <c r="CH112" s="934"/>
      <c r="CI112" s="934"/>
      <c r="CJ112" s="934"/>
      <c r="CK112" s="961"/>
      <c r="CL112" s="962"/>
      <c r="CM112" s="935" t="s">
        <v>455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446</v>
      </c>
      <c r="DH112" s="939"/>
      <c r="DI112" s="939"/>
      <c r="DJ112" s="939"/>
      <c r="DK112" s="939"/>
      <c r="DL112" s="939" t="s">
        <v>453</v>
      </c>
      <c r="DM112" s="939"/>
      <c r="DN112" s="939"/>
      <c r="DO112" s="939"/>
      <c r="DP112" s="939"/>
      <c r="DQ112" s="939" t="s">
        <v>440</v>
      </c>
      <c r="DR112" s="939"/>
      <c r="DS112" s="939"/>
      <c r="DT112" s="939"/>
      <c r="DU112" s="939"/>
      <c r="DV112" s="940" t="s">
        <v>439</v>
      </c>
      <c r="DW112" s="940"/>
      <c r="DX112" s="940"/>
      <c r="DY112" s="940"/>
      <c r="DZ112" s="941"/>
    </row>
    <row r="113" spans="1:130" s="224" customFormat="1" ht="26.25" customHeight="1" x14ac:dyDescent="0.15">
      <c r="A113" s="967"/>
      <c r="B113" s="968"/>
      <c r="C113" s="936" t="s">
        <v>456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16793</v>
      </c>
      <c r="AB113" s="951"/>
      <c r="AC113" s="951"/>
      <c r="AD113" s="951"/>
      <c r="AE113" s="952"/>
      <c r="AF113" s="953">
        <v>18236</v>
      </c>
      <c r="AG113" s="951"/>
      <c r="AH113" s="951"/>
      <c r="AI113" s="951"/>
      <c r="AJ113" s="952"/>
      <c r="AK113" s="953">
        <v>14368</v>
      </c>
      <c r="AL113" s="951"/>
      <c r="AM113" s="951"/>
      <c r="AN113" s="951"/>
      <c r="AO113" s="952"/>
      <c r="AP113" s="954">
        <v>1</v>
      </c>
      <c r="AQ113" s="955"/>
      <c r="AR113" s="955"/>
      <c r="AS113" s="955"/>
      <c r="AT113" s="956"/>
      <c r="AU113" s="921"/>
      <c r="AV113" s="922"/>
      <c r="AW113" s="922"/>
      <c r="AX113" s="922"/>
      <c r="AY113" s="922"/>
      <c r="AZ113" s="935" t="s">
        <v>457</v>
      </c>
      <c r="BA113" s="936"/>
      <c r="BB113" s="936"/>
      <c r="BC113" s="936"/>
      <c r="BD113" s="936"/>
      <c r="BE113" s="936"/>
      <c r="BF113" s="936"/>
      <c r="BG113" s="936"/>
      <c r="BH113" s="936"/>
      <c r="BI113" s="936"/>
      <c r="BJ113" s="936"/>
      <c r="BK113" s="936"/>
      <c r="BL113" s="936"/>
      <c r="BM113" s="936"/>
      <c r="BN113" s="936"/>
      <c r="BO113" s="936"/>
      <c r="BP113" s="937"/>
      <c r="BQ113" s="938">
        <v>104211</v>
      </c>
      <c r="BR113" s="939"/>
      <c r="BS113" s="939"/>
      <c r="BT113" s="939"/>
      <c r="BU113" s="939"/>
      <c r="BV113" s="939">
        <v>94252</v>
      </c>
      <c r="BW113" s="939"/>
      <c r="BX113" s="939"/>
      <c r="BY113" s="939"/>
      <c r="BZ113" s="939"/>
      <c r="CA113" s="939">
        <v>76635</v>
      </c>
      <c r="CB113" s="939"/>
      <c r="CC113" s="939"/>
      <c r="CD113" s="939"/>
      <c r="CE113" s="939"/>
      <c r="CF113" s="933">
        <v>5.5</v>
      </c>
      <c r="CG113" s="934"/>
      <c r="CH113" s="934"/>
      <c r="CI113" s="934"/>
      <c r="CJ113" s="934"/>
      <c r="CK113" s="961"/>
      <c r="CL113" s="962"/>
      <c r="CM113" s="935" t="s">
        <v>458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447</v>
      </c>
      <c r="DH113" s="972"/>
      <c r="DI113" s="972"/>
      <c r="DJ113" s="972"/>
      <c r="DK113" s="973"/>
      <c r="DL113" s="974" t="s">
        <v>447</v>
      </c>
      <c r="DM113" s="972"/>
      <c r="DN113" s="972"/>
      <c r="DO113" s="972"/>
      <c r="DP113" s="973"/>
      <c r="DQ113" s="974" t="s">
        <v>447</v>
      </c>
      <c r="DR113" s="972"/>
      <c r="DS113" s="972"/>
      <c r="DT113" s="972"/>
      <c r="DU113" s="973"/>
      <c r="DV113" s="975" t="s">
        <v>439</v>
      </c>
      <c r="DW113" s="976"/>
      <c r="DX113" s="976"/>
      <c r="DY113" s="976"/>
      <c r="DZ113" s="977"/>
    </row>
    <row r="114" spans="1:130" s="224" customFormat="1" ht="26.25" customHeight="1" x14ac:dyDescent="0.15">
      <c r="A114" s="967"/>
      <c r="B114" s="968"/>
      <c r="C114" s="936" t="s">
        <v>459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9577</v>
      </c>
      <c r="AB114" s="972"/>
      <c r="AC114" s="972"/>
      <c r="AD114" s="972"/>
      <c r="AE114" s="973"/>
      <c r="AF114" s="974">
        <v>15029</v>
      </c>
      <c r="AG114" s="972"/>
      <c r="AH114" s="972"/>
      <c r="AI114" s="972"/>
      <c r="AJ114" s="973"/>
      <c r="AK114" s="974">
        <v>17547</v>
      </c>
      <c r="AL114" s="972"/>
      <c r="AM114" s="972"/>
      <c r="AN114" s="972"/>
      <c r="AO114" s="973"/>
      <c r="AP114" s="975">
        <v>1.3</v>
      </c>
      <c r="AQ114" s="976"/>
      <c r="AR114" s="976"/>
      <c r="AS114" s="976"/>
      <c r="AT114" s="977"/>
      <c r="AU114" s="921"/>
      <c r="AV114" s="922"/>
      <c r="AW114" s="922"/>
      <c r="AX114" s="922"/>
      <c r="AY114" s="922"/>
      <c r="AZ114" s="935" t="s">
        <v>460</v>
      </c>
      <c r="BA114" s="936"/>
      <c r="BB114" s="936"/>
      <c r="BC114" s="936"/>
      <c r="BD114" s="936"/>
      <c r="BE114" s="936"/>
      <c r="BF114" s="936"/>
      <c r="BG114" s="936"/>
      <c r="BH114" s="936"/>
      <c r="BI114" s="936"/>
      <c r="BJ114" s="936"/>
      <c r="BK114" s="936"/>
      <c r="BL114" s="936"/>
      <c r="BM114" s="936"/>
      <c r="BN114" s="936"/>
      <c r="BO114" s="936"/>
      <c r="BP114" s="937"/>
      <c r="BQ114" s="938">
        <v>241231</v>
      </c>
      <c r="BR114" s="939"/>
      <c r="BS114" s="939"/>
      <c r="BT114" s="939"/>
      <c r="BU114" s="939"/>
      <c r="BV114" s="939">
        <v>415937</v>
      </c>
      <c r="BW114" s="939"/>
      <c r="BX114" s="939"/>
      <c r="BY114" s="939"/>
      <c r="BZ114" s="939"/>
      <c r="CA114" s="939">
        <v>343486</v>
      </c>
      <c r="CB114" s="939"/>
      <c r="CC114" s="939"/>
      <c r="CD114" s="939"/>
      <c r="CE114" s="939"/>
      <c r="CF114" s="933">
        <v>24.7</v>
      </c>
      <c r="CG114" s="934"/>
      <c r="CH114" s="934"/>
      <c r="CI114" s="934"/>
      <c r="CJ114" s="934"/>
      <c r="CK114" s="961"/>
      <c r="CL114" s="962"/>
      <c r="CM114" s="935" t="s">
        <v>461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447</v>
      </c>
      <c r="DH114" s="972"/>
      <c r="DI114" s="972"/>
      <c r="DJ114" s="972"/>
      <c r="DK114" s="973"/>
      <c r="DL114" s="974" t="s">
        <v>452</v>
      </c>
      <c r="DM114" s="972"/>
      <c r="DN114" s="972"/>
      <c r="DO114" s="972"/>
      <c r="DP114" s="973"/>
      <c r="DQ114" s="974" t="s">
        <v>440</v>
      </c>
      <c r="DR114" s="972"/>
      <c r="DS114" s="972"/>
      <c r="DT114" s="972"/>
      <c r="DU114" s="973"/>
      <c r="DV114" s="975" t="s">
        <v>453</v>
      </c>
      <c r="DW114" s="976"/>
      <c r="DX114" s="976"/>
      <c r="DY114" s="976"/>
      <c r="DZ114" s="977"/>
    </row>
    <row r="115" spans="1:130" s="224" customFormat="1" ht="26.25" customHeight="1" x14ac:dyDescent="0.15">
      <c r="A115" s="967"/>
      <c r="B115" s="968"/>
      <c r="C115" s="936" t="s">
        <v>462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463</v>
      </c>
      <c r="AB115" s="951"/>
      <c r="AC115" s="951"/>
      <c r="AD115" s="951"/>
      <c r="AE115" s="952"/>
      <c r="AF115" s="953" t="s">
        <v>447</v>
      </c>
      <c r="AG115" s="951"/>
      <c r="AH115" s="951"/>
      <c r="AI115" s="951"/>
      <c r="AJ115" s="952"/>
      <c r="AK115" s="953" t="s">
        <v>453</v>
      </c>
      <c r="AL115" s="951"/>
      <c r="AM115" s="951"/>
      <c r="AN115" s="951"/>
      <c r="AO115" s="952"/>
      <c r="AP115" s="954" t="s">
        <v>464</v>
      </c>
      <c r="AQ115" s="955"/>
      <c r="AR115" s="955"/>
      <c r="AS115" s="955"/>
      <c r="AT115" s="956"/>
      <c r="AU115" s="921"/>
      <c r="AV115" s="922"/>
      <c r="AW115" s="922"/>
      <c r="AX115" s="922"/>
      <c r="AY115" s="922"/>
      <c r="AZ115" s="935" t="s">
        <v>465</v>
      </c>
      <c r="BA115" s="936"/>
      <c r="BB115" s="936"/>
      <c r="BC115" s="936"/>
      <c r="BD115" s="936"/>
      <c r="BE115" s="936"/>
      <c r="BF115" s="936"/>
      <c r="BG115" s="936"/>
      <c r="BH115" s="936"/>
      <c r="BI115" s="936"/>
      <c r="BJ115" s="936"/>
      <c r="BK115" s="936"/>
      <c r="BL115" s="936"/>
      <c r="BM115" s="936"/>
      <c r="BN115" s="936"/>
      <c r="BO115" s="936"/>
      <c r="BP115" s="937"/>
      <c r="BQ115" s="938" t="s">
        <v>453</v>
      </c>
      <c r="BR115" s="939"/>
      <c r="BS115" s="939"/>
      <c r="BT115" s="939"/>
      <c r="BU115" s="939"/>
      <c r="BV115" s="939" t="s">
        <v>444</v>
      </c>
      <c r="BW115" s="939"/>
      <c r="BX115" s="939"/>
      <c r="BY115" s="939"/>
      <c r="BZ115" s="939"/>
      <c r="CA115" s="939" t="s">
        <v>447</v>
      </c>
      <c r="CB115" s="939"/>
      <c r="CC115" s="939"/>
      <c r="CD115" s="939"/>
      <c r="CE115" s="939"/>
      <c r="CF115" s="933" t="s">
        <v>446</v>
      </c>
      <c r="CG115" s="934"/>
      <c r="CH115" s="934"/>
      <c r="CI115" s="934"/>
      <c r="CJ115" s="934"/>
      <c r="CK115" s="961"/>
      <c r="CL115" s="962"/>
      <c r="CM115" s="935" t="s">
        <v>466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441</v>
      </c>
      <c r="DH115" s="972"/>
      <c r="DI115" s="972"/>
      <c r="DJ115" s="972"/>
      <c r="DK115" s="973"/>
      <c r="DL115" s="974" t="s">
        <v>440</v>
      </c>
      <c r="DM115" s="972"/>
      <c r="DN115" s="972"/>
      <c r="DO115" s="972"/>
      <c r="DP115" s="973"/>
      <c r="DQ115" s="974" t="s">
        <v>447</v>
      </c>
      <c r="DR115" s="972"/>
      <c r="DS115" s="972"/>
      <c r="DT115" s="972"/>
      <c r="DU115" s="973"/>
      <c r="DV115" s="975" t="s">
        <v>440</v>
      </c>
      <c r="DW115" s="976"/>
      <c r="DX115" s="976"/>
      <c r="DY115" s="976"/>
      <c r="DZ115" s="977"/>
    </row>
    <row r="116" spans="1:130" s="224" customFormat="1" ht="26.25" customHeight="1" x14ac:dyDescent="0.15">
      <c r="A116" s="969"/>
      <c r="B116" s="970"/>
      <c r="C116" s="978" t="s">
        <v>467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447</v>
      </c>
      <c r="AB116" s="972"/>
      <c r="AC116" s="972"/>
      <c r="AD116" s="972"/>
      <c r="AE116" s="973"/>
      <c r="AF116" s="974" t="s">
        <v>453</v>
      </c>
      <c r="AG116" s="972"/>
      <c r="AH116" s="972"/>
      <c r="AI116" s="972"/>
      <c r="AJ116" s="973"/>
      <c r="AK116" s="974" t="s">
        <v>446</v>
      </c>
      <c r="AL116" s="972"/>
      <c r="AM116" s="972"/>
      <c r="AN116" s="972"/>
      <c r="AO116" s="973"/>
      <c r="AP116" s="975" t="s">
        <v>453</v>
      </c>
      <c r="AQ116" s="976"/>
      <c r="AR116" s="976"/>
      <c r="AS116" s="976"/>
      <c r="AT116" s="977"/>
      <c r="AU116" s="921"/>
      <c r="AV116" s="922"/>
      <c r="AW116" s="922"/>
      <c r="AX116" s="922"/>
      <c r="AY116" s="922"/>
      <c r="AZ116" s="980" t="s">
        <v>468</v>
      </c>
      <c r="BA116" s="981"/>
      <c r="BB116" s="981"/>
      <c r="BC116" s="981"/>
      <c r="BD116" s="981"/>
      <c r="BE116" s="981"/>
      <c r="BF116" s="981"/>
      <c r="BG116" s="981"/>
      <c r="BH116" s="981"/>
      <c r="BI116" s="981"/>
      <c r="BJ116" s="981"/>
      <c r="BK116" s="981"/>
      <c r="BL116" s="981"/>
      <c r="BM116" s="981"/>
      <c r="BN116" s="981"/>
      <c r="BO116" s="981"/>
      <c r="BP116" s="982"/>
      <c r="BQ116" s="938" t="s">
        <v>447</v>
      </c>
      <c r="BR116" s="939"/>
      <c r="BS116" s="939"/>
      <c r="BT116" s="939"/>
      <c r="BU116" s="939"/>
      <c r="BV116" s="939" t="s">
        <v>447</v>
      </c>
      <c r="BW116" s="939"/>
      <c r="BX116" s="939"/>
      <c r="BY116" s="939"/>
      <c r="BZ116" s="939"/>
      <c r="CA116" s="939" t="s">
        <v>463</v>
      </c>
      <c r="CB116" s="939"/>
      <c r="CC116" s="939"/>
      <c r="CD116" s="939"/>
      <c r="CE116" s="939"/>
      <c r="CF116" s="933" t="s">
        <v>440</v>
      </c>
      <c r="CG116" s="934"/>
      <c r="CH116" s="934"/>
      <c r="CI116" s="934"/>
      <c r="CJ116" s="934"/>
      <c r="CK116" s="961"/>
      <c r="CL116" s="962"/>
      <c r="CM116" s="935" t="s">
        <v>469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442</v>
      </c>
      <c r="DH116" s="972"/>
      <c r="DI116" s="972"/>
      <c r="DJ116" s="972"/>
      <c r="DK116" s="973"/>
      <c r="DL116" s="974" t="s">
        <v>446</v>
      </c>
      <c r="DM116" s="972"/>
      <c r="DN116" s="972"/>
      <c r="DO116" s="972"/>
      <c r="DP116" s="973"/>
      <c r="DQ116" s="974" t="s">
        <v>447</v>
      </c>
      <c r="DR116" s="972"/>
      <c r="DS116" s="972"/>
      <c r="DT116" s="972"/>
      <c r="DU116" s="973"/>
      <c r="DV116" s="975" t="s">
        <v>447</v>
      </c>
      <c r="DW116" s="976"/>
      <c r="DX116" s="976"/>
      <c r="DY116" s="976"/>
      <c r="DZ116" s="977"/>
    </row>
    <row r="117" spans="1:130" s="224" customFormat="1" ht="26.25" customHeight="1" x14ac:dyDescent="0.15">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470</v>
      </c>
      <c r="Z117" s="907"/>
      <c r="AA117" s="991">
        <v>295823</v>
      </c>
      <c r="AB117" s="992"/>
      <c r="AC117" s="992"/>
      <c r="AD117" s="992"/>
      <c r="AE117" s="993"/>
      <c r="AF117" s="994">
        <v>313790</v>
      </c>
      <c r="AG117" s="992"/>
      <c r="AH117" s="992"/>
      <c r="AI117" s="992"/>
      <c r="AJ117" s="993"/>
      <c r="AK117" s="994">
        <v>345554</v>
      </c>
      <c r="AL117" s="992"/>
      <c r="AM117" s="992"/>
      <c r="AN117" s="992"/>
      <c r="AO117" s="993"/>
      <c r="AP117" s="995"/>
      <c r="AQ117" s="996"/>
      <c r="AR117" s="996"/>
      <c r="AS117" s="996"/>
      <c r="AT117" s="997"/>
      <c r="AU117" s="921"/>
      <c r="AV117" s="922"/>
      <c r="AW117" s="922"/>
      <c r="AX117" s="922"/>
      <c r="AY117" s="922"/>
      <c r="AZ117" s="987" t="s">
        <v>471</v>
      </c>
      <c r="BA117" s="988"/>
      <c r="BB117" s="988"/>
      <c r="BC117" s="988"/>
      <c r="BD117" s="988"/>
      <c r="BE117" s="988"/>
      <c r="BF117" s="988"/>
      <c r="BG117" s="988"/>
      <c r="BH117" s="988"/>
      <c r="BI117" s="988"/>
      <c r="BJ117" s="988"/>
      <c r="BK117" s="988"/>
      <c r="BL117" s="988"/>
      <c r="BM117" s="988"/>
      <c r="BN117" s="988"/>
      <c r="BO117" s="988"/>
      <c r="BP117" s="989"/>
      <c r="BQ117" s="938" t="s">
        <v>439</v>
      </c>
      <c r="BR117" s="939"/>
      <c r="BS117" s="939"/>
      <c r="BT117" s="939"/>
      <c r="BU117" s="939"/>
      <c r="BV117" s="939" t="s">
        <v>440</v>
      </c>
      <c r="BW117" s="939"/>
      <c r="BX117" s="939"/>
      <c r="BY117" s="939"/>
      <c r="BZ117" s="939"/>
      <c r="CA117" s="939" t="s">
        <v>452</v>
      </c>
      <c r="CB117" s="939"/>
      <c r="CC117" s="939"/>
      <c r="CD117" s="939"/>
      <c r="CE117" s="939"/>
      <c r="CF117" s="933" t="s">
        <v>440</v>
      </c>
      <c r="CG117" s="934"/>
      <c r="CH117" s="934"/>
      <c r="CI117" s="934"/>
      <c r="CJ117" s="934"/>
      <c r="CK117" s="961"/>
      <c r="CL117" s="962"/>
      <c r="CM117" s="935" t="s">
        <v>472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442</v>
      </c>
      <c r="DH117" s="972"/>
      <c r="DI117" s="972"/>
      <c r="DJ117" s="972"/>
      <c r="DK117" s="973"/>
      <c r="DL117" s="974" t="s">
        <v>440</v>
      </c>
      <c r="DM117" s="972"/>
      <c r="DN117" s="972"/>
      <c r="DO117" s="972"/>
      <c r="DP117" s="973"/>
      <c r="DQ117" s="974" t="s">
        <v>440</v>
      </c>
      <c r="DR117" s="972"/>
      <c r="DS117" s="972"/>
      <c r="DT117" s="972"/>
      <c r="DU117" s="973"/>
      <c r="DV117" s="975" t="s">
        <v>440</v>
      </c>
      <c r="DW117" s="976"/>
      <c r="DX117" s="976"/>
      <c r="DY117" s="976"/>
      <c r="DZ117" s="977"/>
    </row>
    <row r="118" spans="1:130" s="224" customFormat="1" ht="26.25" customHeight="1" x14ac:dyDescent="0.15">
      <c r="A118" s="925" t="s">
        <v>434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431</v>
      </c>
      <c r="AB118" s="906"/>
      <c r="AC118" s="906"/>
      <c r="AD118" s="906"/>
      <c r="AE118" s="907"/>
      <c r="AF118" s="905" t="s">
        <v>432</v>
      </c>
      <c r="AG118" s="906"/>
      <c r="AH118" s="906"/>
      <c r="AI118" s="906"/>
      <c r="AJ118" s="907"/>
      <c r="AK118" s="905" t="s">
        <v>312</v>
      </c>
      <c r="AL118" s="906"/>
      <c r="AM118" s="906"/>
      <c r="AN118" s="906"/>
      <c r="AO118" s="907"/>
      <c r="AP118" s="983" t="s">
        <v>433</v>
      </c>
      <c r="AQ118" s="984"/>
      <c r="AR118" s="984"/>
      <c r="AS118" s="984"/>
      <c r="AT118" s="985"/>
      <c r="AU118" s="921"/>
      <c r="AV118" s="922"/>
      <c r="AW118" s="922"/>
      <c r="AX118" s="922"/>
      <c r="AY118" s="922"/>
      <c r="AZ118" s="986" t="s">
        <v>473</v>
      </c>
      <c r="BA118" s="978"/>
      <c r="BB118" s="978"/>
      <c r="BC118" s="978"/>
      <c r="BD118" s="978"/>
      <c r="BE118" s="978"/>
      <c r="BF118" s="978"/>
      <c r="BG118" s="978"/>
      <c r="BH118" s="978"/>
      <c r="BI118" s="978"/>
      <c r="BJ118" s="978"/>
      <c r="BK118" s="978"/>
      <c r="BL118" s="978"/>
      <c r="BM118" s="978"/>
      <c r="BN118" s="978"/>
      <c r="BO118" s="978"/>
      <c r="BP118" s="979"/>
      <c r="BQ118" s="1012" t="s">
        <v>446</v>
      </c>
      <c r="BR118" s="1013"/>
      <c r="BS118" s="1013"/>
      <c r="BT118" s="1013"/>
      <c r="BU118" s="1013"/>
      <c r="BV118" s="1013" t="s">
        <v>440</v>
      </c>
      <c r="BW118" s="1013"/>
      <c r="BX118" s="1013"/>
      <c r="BY118" s="1013"/>
      <c r="BZ118" s="1013"/>
      <c r="CA118" s="1013" t="s">
        <v>447</v>
      </c>
      <c r="CB118" s="1013"/>
      <c r="CC118" s="1013"/>
      <c r="CD118" s="1013"/>
      <c r="CE118" s="1013"/>
      <c r="CF118" s="933" t="s">
        <v>440</v>
      </c>
      <c r="CG118" s="934"/>
      <c r="CH118" s="934"/>
      <c r="CI118" s="934"/>
      <c r="CJ118" s="934"/>
      <c r="CK118" s="961"/>
      <c r="CL118" s="962"/>
      <c r="CM118" s="935" t="s">
        <v>474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440</v>
      </c>
      <c r="DH118" s="972"/>
      <c r="DI118" s="972"/>
      <c r="DJ118" s="972"/>
      <c r="DK118" s="973"/>
      <c r="DL118" s="974" t="s">
        <v>440</v>
      </c>
      <c r="DM118" s="972"/>
      <c r="DN118" s="972"/>
      <c r="DO118" s="972"/>
      <c r="DP118" s="973"/>
      <c r="DQ118" s="974" t="s">
        <v>449</v>
      </c>
      <c r="DR118" s="972"/>
      <c r="DS118" s="972"/>
      <c r="DT118" s="972"/>
      <c r="DU118" s="973"/>
      <c r="DV118" s="975" t="s">
        <v>440</v>
      </c>
      <c r="DW118" s="976"/>
      <c r="DX118" s="976"/>
      <c r="DY118" s="976"/>
      <c r="DZ118" s="977"/>
    </row>
    <row r="119" spans="1:130" s="224" customFormat="1" ht="26.25" customHeight="1" x14ac:dyDescent="0.15">
      <c r="A119" s="1069" t="s">
        <v>437</v>
      </c>
      <c r="B119" s="960"/>
      <c r="C119" s="942" t="s">
        <v>438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446</v>
      </c>
      <c r="AB119" s="913"/>
      <c r="AC119" s="913"/>
      <c r="AD119" s="913"/>
      <c r="AE119" s="914"/>
      <c r="AF119" s="915" t="s">
        <v>439</v>
      </c>
      <c r="AG119" s="913"/>
      <c r="AH119" s="913"/>
      <c r="AI119" s="913"/>
      <c r="AJ119" s="914"/>
      <c r="AK119" s="915" t="s">
        <v>440</v>
      </c>
      <c r="AL119" s="913"/>
      <c r="AM119" s="913"/>
      <c r="AN119" s="913"/>
      <c r="AO119" s="914"/>
      <c r="AP119" s="916" t="s">
        <v>440</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475</v>
      </c>
      <c r="BP119" s="1018"/>
      <c r="BQ119" s="1012">
        <v>4486160</v>
      </c>
      <c r="BR119" s="1013"/>
      <c r="BS119" s="1013"/>
      <c r="BT119" s="1013"/>
      <c r="BU119" s="1013"/>
      <c r="BV119" s="1013">
        <v>4964592</v>
      </c>
      <c r="BW119" s="1013"/>
      <c r="BX119" s="1013"/>
      <c r="BY119" s="1013"/>
      <c r="BZ119" s="1013"/>
      <c r="CA119" s="1013">
        <v>5118693</v>
      </c>
      <c r="CB119" s="1013"/>
      <c r="CC119" s="1013"/>
      <c r="CD119" s="1013"/>
      <c r="CE119" s="1013"/>
      <c r="CF119" s="1014"/>
      <c r="CG119" s="1015"/>
      <c r="CH119" s="1015"/>
      <c r="CI119" s="1015"/>
      <c r="CJ119" s="1016"/>
      <c r="CK119" s="963"/>
      <c r="CL119" s="964"/>
      <c r="CM119" s="986" t="s">
        <v>476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447</v>
      </c>
      <c r="DH119" s="999"/>
      <c r="DI119" s="999"/>
      <c r="DJ119" s="999"/>
      <c r="DK119" s="1000"/>
      <c r="DL119" s="998" t="s">
        <v>463</v>
      </c>
      <c r="DM119" s="999"/>
      <c r="DN119" s="999"/>
      <c r="DO119" s="999"/>
      <c r="DP119" s="1000"/>
      <c r="DQ119" s="998" t="s">
        <v>440</v>
      </c>
      <c r="DR119" s="999"/>
      <c r="DS119" s="999"/>
      <c r="DT119" s="999"/>
      <c r="DU119" s="1000"/>
      <c r="DV119" s="1001" t="s">
        <v>440</v>
      </c>
      <c r="DW119" s="1002"/>
      <c r="DX119" s="1002"/>
      <c r="DY119" s="1002"/>
      <c r="DZ119" s="1003"/>
    </row>
    <row r="120" spans="1:130" s="224" customFormat="1" ht="26.25" customHeight="1" x14ac:dyDescent="0.15">
      <c r="A120" s="1070"/>
      <c r="B120" s="962"/>
      <c r="C120" s="935" t="s">
        <v>448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446</v>
      </c>
      <c r="AB120" s="972"/>
      <c r="AC120" s="972"/>
      <c r="AD120" s="972"/>
      <c r="AE120" s="973"/>
      <c r="AF120" s="974" t="s">
        <v>440</v>
      </c>
      <c r="AG120" s="972"/>
      <c r="AH120" s="972"/>
      <c r="AI120" s="972"/>
      <c r="AJ120" s="973"/>
      <c r="AK120" s="974" t="s">
        <v>463</v>
      </c>
      <c r="AL120" s="972"/>
      <c r="AM120" s="972"/>
      <c r="AN120" s="972"/>
      <c r="AO120" s="973"/>
      <c r="AP120" s="975" t="s">
        <v>439</v>
      </c>
      <c r="AQ120" s="976"/>
      <c r="AR120" s="976"/>
      <c r="AS120" s="976"/>
      <c r="AT120" s="977"/>
      <c r="AU120" s="1004" t="s">
        <v>477</v>
      </c>
      <c r="AV120" s="1005"/>
      <c r="AW120" s="1005"/>
      <c r="AX120" s="1005"/>
      <c r="AY120" s="1006"/>
      <c r="AZ120" s="942" t="s">
        <v>478</v>
      </c>
      <c r="BA120" s="910"/>
      <c r="BB120" s="910"/>
      <c r="BC120" s="910"/>
      <c r="BD120" s="910"/>
      <c r="BE120" s="910"/>
      <c r="BF120" s="910"/>
      <c r="BG120" s="910"/>
      <c r="BH120" s="910"/>
      <c r="BI120" s="910"/>
      <c r="BJ120" s="910"/>
      <c r="BK120" s="910"/>
      <c r="BL120" s="910"/>
      <c r="BM120" s="910"/>
      <c r="BN120" s="910"/>
      <c r="BO120" s="910"/>
      <c r="BP120" s="911"/>
      <c r="BQ120" s="943">
        <v>2231258</v>
      </c>
      <c r="BR120" s="944"/>
      <c r="BS120" s="944"/>
      <c r="BT120" s="944"/>
      <c r="BU120" s="944"/>
      <c r="BV120" s="944">
        <v>2581943</v>
      </c>
      <c r="BW120" s="944"/>
      <c r="BX120" s="944"/>
      <c r="BY120" s="944"/>
      <c r="BZ120" s="944"/>
      <c r="CA120" s="944">
        <v>2689401</v>
      </c>
      <c r="CB120" s="944"/>
      <c r="CC120" s="944"/>
      <c r="CD120" s="944"/>
      <c r="CE120" s="944"/>
      <c r="CF120" s="957">
        <v>193.7</v>
      </c>
      <c r="CG120" s="958"/>
      <c r="CH120" s="958"/>
      <c r="CI120" s="958"/>
      <c r="CJ120" s="958"/>
      <c r="CK120" s="1019" t="s">
        <v>479</v>
      </c>
      <c r="CL120" s="1020"/>
      <c r="CM120" s="1020"/>
      <c r="CN120" s="1020"/>
      <c r="CO120" s="1021"/>
      <c r="CP120" s="1027" t="s">
        <v>480</v>
      </c>
      <c r="CQ120" s="1028"/>
      <c r="CR120" s="1028"/>
      <c r="CS120" s="1028"/>
      <c r="CT120" s="1028"/>
      <c r="CU120" s="1028"/>
      <c r="CV120" s="1028"/>
      <c r="CW120" s="1028"/>
      <c r="CX120" s="1028"/>
      <c r="CY120" s="1028"/>
      <c r="CZ120" s="1028"/>
      <c r="DA120" s="1028"/>
      <c r="DB120" s="1028"/>
      <c r="DC120" s="1028"/>
      <c r="DD120" s="1028"/>
      <c r="DE120" s="1028"/>
      <c r="DF120" s="1029"/>
      <c r="DG120" s="943">
        <v>137252</v>
      </c>
      <c r="DH120" s="944"/>
      <c r="DI120" s="944"/>
      <c r="DJ120" s="944"/>
      <c r="DK120" s="944"/>
      <c r="DL120" s="944">
        <v>132260</v>
      </c>
      <c r="DM120" s="944"/>
      <c r="DN120" s="944"/>
      <c r="DO120" s="944"/>
      <c r="DP120" s="944"/>
      <c r="DQ120" s="944">
        <v>118322</v>
      </c>
      <c r="DR120" s="944"/>
      <c r="DS120" s="944"/>
      <c r="DT120" s="944"/>
      <c r="DU120" s="944"/>
      <c r="DV120" s="945">
        <v>8.5</v>
      </c>
      <c r="DW120" s="945"/>
      <c r="DX120" s="945"/>
      <c r="DY120" s="945"/>
      <c r="DZ120" s="946"/>
    </row>
    <row r="121" spans="1:130" s="224" customFormat="1" ht="26.25" customHeight="1" x14ac:dyDescent="0.15">
      <c r="A121" s="1070"/>
      <c r="B121" s="962"/>
      <c r="C121" s="987" t="s">
        <v>481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463</v>
      </c>
      <c r="AB121" s="972"/>
      <c r="AC121" s="972"/>
      <c r="AD121" s="972"/>
      <c r="AE121" s="973"/>
      <c r="AF121" s="974" t="s">
        <v>440</v>
      </c>
      <c r="AG121" s="972"/>
      <c r="AH121" s="972"/>
      <c r="AI121" s="972"/>
      <c r="AJ121" s="973"/>
      <c r="AK121" s="974" t="s">
        <v>463</v>
      </c>
      <c r="AL121" s="972"/>
      <c r="AM121" s="972"/>
      <c r="AN121" s="972"/>
      <c r="AO121" s="973"/>
      <c r="AP121" s="975" t="s">
        <v>442</v>
      </c>
      <c r="AQ121" s="976"/>
      <c r="AR121" s="976"/>
      <c r="AS121" s="976"/>
      <c r="AT121" s="977"/>
      <c r="AU121" s="1007"/>
      <c r="AV121" s="1008"/>
      <c r="AW121" s="1008"/>
      <c r="AX121" s="1008"/>
      <c r="AY121" s="1009"/>
      <c r="AZ121" s="935" t="s">
        <v>482</v>
      </c>
      <c r="BA121" s="936"/>
      <c r="BB121" s="936"/>
      <c r="BC121" s="936"/>
      <c r="BD121" s="936"/>
      <c r="BE121" s="936"/>
      <c r="BF121" s="936"/>
      <c r="BG121" s="936"/>
      <c r="BH121" s="936"/>
      <c r="BI121" s="936"/>
      <c r="BJ121" s="936"/>
      <c r="BK121" s="936"/>
      <c r="BL121" s="936"/>
      <c r="BM121" s="936"/>
      <c r="BN121" s="936"/>
      <c r="BO121" s="936"/>
      <c r="BP121" s="937"/>
      <c r="BQ121" s="938">
        <v>46503</v>
      </c>
      <c r="BR121" s="939"/>
      <c r="BS121" s="939"/>
      <c r="BT121" s="939"/>
      <c r="BU121" s="939"/>
      <c r="BV121" s="939">
        <v>39954</v>
      </c>
      <c r="BW121" s="939"/>
      <c r="BX121" s="939"/>
      <c r="BY121" s="939"/>
      <c r="BZ121" s="939"/>
      <c r="CA121" s="939">
        <v>34548</v>
      </c>
      <c r="CB121" s="939"/>
      <c r="CC121" s="939"/>
      <c r="CD121" s="939"/>
      <c r="CE121" s="939"/>
      <c r="CF121" s="933">
        <v>2.5</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15">
      <c r="A122" s="1070"/>
      <c r="B122" s="962"/>
      <c r="C122" s="935" t="s">
        <v>461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440</v>
      </c>
      <c r="AB122" s="972"/>
      <c r="AC122" s="972"/>
      <c r="AD122" s="972"/>
      <c r="AE122" s="973"/>
      <c r="AF122" s="974" t="s">
        <v>463</v>
      </c>
      <c r="AG122" s="972"/>
      <c r="AH122" s="972"/>
      <c r="AI122" s="972"/>
      <c r="AJ122" s="973"/>
      <c r="AK122" s="974" t="s">
        <v>447</v>
      </c>
      <c r="AL122" s="972"/>
      <c r="AM122" s="972"/>
      <c r="AN122" s="972"/>
      <c r="AO122" s="973"/>
      <c r="AP122" s="975" t="s">
        <v>440</v>
      </c>
      <c r="AQ122" s="976"/>
      <c r="AR122" s="976"/>
      <c r="AS122" s="976"/>
      <c r="AT122" s="977"/>
      <c r="AU122" s="1007"/>
      <c r="AV122" s="1008"/>
      <c r="AW122" s="1008"/>
      <c r="AX122" s="1008"/>
      <c r="AY122" s="1009"/>
      <c r="AZ122" s="986" t="s">
        <v>483</v>
      </c>
      <c r="BA122" s="978"/>
      <c r="BB122" s="978"/>
      <c r="BC122" s="978"/>
      <c r="BD122" s="978"/>
      <c r="BE122" s="978"/>
      <c r="BF122" s="978"/>
      <c r="BG122" s="978"/>
      <c r="BH122" s="978"/>
      <c r="BI122" s="978"/>
      <c r="BJ122" s="978"/>
      <c r="BK122" s="978"/>
      <c r="BL122" s="978"/>
      <c r="BM122" s="978"/>
      <c r="BN122" s="978"/>
      <c r="BO122" s="978"/>
      <c r="BP122" s="979"/>
      <c r="BQ122" s="1012">
        <v>2927123</v>
      </c>
      <c r="BR122" s="1013"/>
      <c r="BS122" s="1013"/>
      <c r="BT122" s="1013"/>
      <c r="BU122" s="1013"/>
      <c r="BV122" s="1013">
        <v>3254956</v>
      </c>
      <c r="BW122" s="1013"/>
      <c r="BX122" s="1013"/>
      <c r="BY122" s="1013"/>
      <c r="BZ122" s="1013"/>
      <c r="CA122" s="1013">
        <v>3337563</v>
      </c>
      <c r="CB122" s="1013"/>
      <c r="CC122" s="1013"/>
      <c r="CD122" s="1013"/>
      <c r="CE122" s="1013"/>
      <c r="CF122" s="1030">
        <v>240.3</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469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464</v>
      </c>
      <c r="AB123" s="972"/>
      <c r="AC123" s="972"/>
      <c r="AD123" s="972"/>
      <c r="AE123" s="973"/>
      <c r="AF123" s="974" t="s">
        <v>442</v>
      </c>
      <c r="AG123" s="972"/>
      <c r="AH123" s="972"/>
      <c r="AI123" s="972"/>
      <c r="AJ123" s="973"/>
      <c r="AK123" s="974" t="s">
        <v>447</v>
      </c>
      <c r="AL123" s="972"/>
      <c r="AM123" s="972"/>
      <c r="AN123" s="972"/>
      <c r="AO123" s="973"/>
      <c r="AP123" s="975" t="s">
        <v>446</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484</v>
      </c>
      <c r="BP123" s="1018"/>
      <c r="BQ123" s="1076">
        <v>5204884</v>
      </c>
      <c r="BR123" s="1077"/>
      <c r="BS123" s="1077"/>
      <c r="BT123" s="1077"/>
      <c r="BU123" s="1077"/>
      <c r="BV123" s="1077">
        <v>5876853</v>
      </c>
      <c r="BW123" s="1077"/>
      <c r="BX123" s="1077"/>
      <c r="BY123" s="1077"/>
      <c r="BZ123" s="1077"/>
      <c r="CA123" s="1077">
        <v>6061512</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472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446</v>
      </c>
      <c r="AB124" s="972"/>
      <c r="AC124" s="972"/>
      <c r="AD124" s="972"/>
      <c r="AE124" s="973"/>
      <c r="AF124" s="974" t="s">
        <v>464</v>
      </c>
      <c r="AG124" s="972"/>
      <c r="AH124" s="972"/>
      <c r="AI124" s="972"/>
      <c r="AJ124" s="973"/>
      <c r="AK124" s="974" t="s">
        <v>447</v>
      </c>
      <c r="AL124" s="972"/>
      <c r="AM124" s="972"/>
      <c r="AN124" s="972"/>
      <c r="AO124" s="973"/>
      <c r="AP124" s="975" t="s">
        <v>464</v>
      </c>
      <c r="AQ124" s="976"/>
      <c r="AR124" s="976"/>
      <c r="AS124" s="976"/>
      <c r="AT124" s="977"/>
      <c r="AU124" s="1072" t="s">
        <v>485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440</v>
      </c>
      <c r="BR124" s="1040"/>
      <c r="BS124" s="1040"/>
      <c r="BT124" s="1040"/>
      <c r="BU124" s="1040"/>
      <c r="BV124" s="1040" t="s">
        <v>440</v>
      </c>
      <c r="BW124" s="1040"/>
      <c r="BX124" s="1040"/>
      <c r="BY124" s="1040"/>
      <c r="BZ124" s="1040"/>
      <c r="CA124" s="1040" t="s">
        <v>447</v>
      </c>
      <c r="CB124" s="1040"/>
      <c r="CC124" s="1040"/>
      <c r="CD124" s="1040"/>
      <c r="CE124" s="1040"/>
      <c r="CF124" s="1041"/>
      <c r="CG124" s="1042"/>
      <c r="CH124" s="1042"/>
      <c r="CI124" s="1042"/>
      <c r="CJ124" s="1043"/>
      <c r="CK124" s="1025"/>
      <c r="CL124" s="1025"/>
      <c r="CM124" s="1025"/>
      <c r="CN124" s="1025"/>
      <c r="CO124" s="1026"/>
      <c r="CP124" s="1032" t="s">
        <v>486</v>
      </c>
      <c r="CQ124" s="1033"/>
      <c r="CR124" s="1033"/>
      <c r="CS124" s="1033"/>
      <c r="CT124" s="1033"/>
      <c r="CU124" s="1033"/>
      <c r="CV124" s="1033"/>
      <c r="CW124" s="1033"/>
      <c r="CX124" s="1033"/>
      <c r="CY124" s="1033"/>
      <c r="CZ124" s="1033"/>
      <c r="DA124" s="1033"/>
      <c r="DB124" s="1033"/>
      <c r="DC124" s="1033"/>
      <c r="DD124" s="1033"/>
      <c r="DE124" s="1033"/>
      <c r="DF124" s="1034"/>
      <c r="DG124" s="1017" t="s">
        <v>442</v>
      </c>
      <c r="DH124" s="999"/>
      <c r="DI124" s="999"/>
      <c r="DJ124" s="999"/>
      <c r="DK124" s="1000"/>
      <c r="DL124" s="998" t="s">
        <v>442</v>
      </c>
      <c r="DM124" s="999"/>
      <c r="DN124" s="999"/>
      <c r="DO124" s="999"/>
      <c r="DP124" s="1000"/>
      <c r="DQ124" s="998" t="s">
        <v>442</v>
      </c>
      <c r="DR124" s="999"/>
      <c r="DS124" s="999"/>
      <c r="DT124" s="999"/>
      <c r="DU124" s="1000"/>
      <c r="DV124" s="1001" t="s">
        <v>442</v>
      </c>
      <c r="DW124" s="1002"/>
      <c r="DX124" s="1002"/>
      <c r="DY124" s="1002"/>
      <c r="DZ124" s="1003"/>
    </row>
    <row r="125" spans="1:130" s="224" customFormat="1" ht="26.25" customHeight="1" x14ac:dyDescent="0.15">
      <c r="A125" s="1070"/>
      <c r="B125" s="962"/>
      <c r="C125" s="935" t="s">
        <v>474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442</v>
      </c>
      <c r="AB125" s="972"/>
      <c r="AC125" s="972"/>
      <c r="AD125" s="972"/>
      <c r="AE125" s="973"/>
      <c r="AF125" s="974" t="s">
        <v>440</v>
      </c>
      <c r="AG125" s="972"/>
      <c r="AH125" s="972"/>
      <c r="AI125" s="972"/>
      <c r="AJ125" s="973"/>
      <c r="AK125" s="974" t="s">
        <v>440</v>
      </c>
      <c r="AL125" s="972"/>
      <c r="AM125" s="972"/>
      <c r="AN125" s="972"/>
      <c r="AO125" s="973"/>
      <c r="AP125" s="975" t="s">
        <v>446</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487</v>
      </c>
      <c r="CL125" s="1020"/>
      <c r="CM125" s="1020"/>
      <c r="CN125" s="1020"/>
      <c r="CO125" s="1021"/>
      <c r="CP125" s="942" t="s">
        <v>488</v>
      </c>
      <c r="CQ125" s="910"/>
      <c r="CR125" s="910"/>
      <c r="CS125" s="910"/>
      <c r="CT125" s="910"/>
      <c r="CU125" s="910"/>
      <c r="CV125" s="910"/>
      <c r="CW125" s="910"/>
      <c r="CX125" s="910"/>
      <c r="CY125" s="910"/>
      <c r="CZ125" s="910"/>
      <c r="DA125" s="910"/>
      <c r="DB125" s="910"/>
      <c r="DC125" s="910"/>
      <c r="DD125" s="910"/>
      <c r="DE125" s="910"/>
      <c r="DF125" s="911"/>
      <c r="DG125" s="943" t="s">
        <v>442</v>
      </c>
      <c r="DH125" s="944"/>
      <c r="DI125" s="944"/>
      <c r="DJ125" s="944"/>
      <c r="DK125" s="944"/>
      <c r="DL125" s="944" t="s">
        <v>442</v>
      </c>
      <c r="DM125" s="944"/>
      <c r="DN125" s="944"/>
      <c r="DO125" s="944"/>
      <c r="DP125" s="944"/>
      <c r="DQ125" s="944" t="s">
        <v>440</v>
      </c>
      <c r="DR125" s="944"/>
      <c r="DS125" s="944"/>
      <c r="DT125" s="944"/>
      <c r="DU125" s="944"/>
      <c r="DV125" s="945" t="s">
        <v>452</v>
      </c>
      <c r="DW125" s="945"/>
      <c r="DX125" s="945"/>
      <c r="DY125" s="945"/>
      <c r="DZ125" s="946"/>
    </row>
    <row r="126" spans="1:130" s="224" customFormat="1" ht="26.25" customHeight="1" thickBot="1" x14ac:dyDescent="0.2">
      <c r="A126" s="1070"/>
      <c r="B126" s="962"/>
      <c r="C126" s="935" t="s">
        <v>476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442</v>
      </c>
      <c r="AB126" s="972"/>
      <c r="AC126" s="972"/>
      <c r="AD126" s="972"/>
      <c r="AE126" s="973"/>
      <c r="AF126" s="974" t="s">
        <v>440</v>
      </c>
      <c r="AG126" s="972"/>
      <c r="AH126" s="972"/>
      <c r="AI126" s="972"/>
      <c r="AJ126" s="973"/>
      <c r="AK126" s="974" t="s">
        <v>442</v>
      </c>
      <c r="AL126" s="972"/>
      <c r="AM126" s="972"/>
      <c r="AN126" s="972"/>
      <c r="AO126" s="973"/>
      <c r="AP126" s="975" t="s">
        <v>446</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489</v>
      </c>
      <c r="CQ126" s="936"/>
      <c r="CR126" s="936"/>
      <c r="CS126" s="936"/>
      <c r="CT126" s="936"/>
      <c r="CU126" s="936"/>
      <c r="CV126" s="936"/>
      <c r="CW126" s="936"/>
      <c r="CX126" s="936"/>
      <c r="CY126" s="936"/>
      <c r="CZ126" s="936"/>
      <c r="DA126" s="936"/>
      <c r="DB126" s="936"/>
      <c r="DC126" s="936"/>
      <c r="DD126" s="936"/>
      <c r="DE126" s="936"/>
      <c r="DF126" s="937"/>
      <c r="DG126" s="938" t="s">
        <v>440</v>
      </c>
      <c r="DH126" s="939"/>
      <c r="DI126" s="939"/>
      <c r="DJ126" s="939"/>
      <c r="DK126" s="939"/>
      <c r="DL126" s="939" t="s">
        <v>442</v>
      </c>
      <c r="DM126" s="939"/>
      <c r="DN126" s="939"/>
      <c r="DO126" s="939"/>
      <c r="DP126" s="939"/>
      <c r="DQ126" s="939" t="s">
        <v>442</v>
      </c>
      <c r="DR126" s="939"/>
      <c r="DS126" s="939"/>
      <c r="DT126" s="939"/>
      <c r="DU126" s="939"/>
      <c r="DV126" s="940" t="s">
        <v>442</v>
      </c>
      <c r="DW126" s="940"/>
      <c r="DX126" s="940"/>
      <c r="DY126" s="940"/>
      <c r="DZ126" s="941"/>
    </row>
    <row r="127" spans="1:130" s="224" customFormat="1" ht="26.25" customHeight="1" x14ac:dyDescent="0.15">
      <c r="A127" s="1071"/>
      <c r="B127" s="964"/>
      <c r="C127" s="986" t="s">
        <v>490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452</v>
      </c>
      <c r="AB127" s="972"/>
      <c r="AC127" s="972"/>
      <c r="AD127" s="972"/>
      <c r="AE127" s="973"/>
      <c r="AF127" s="974" t="s">
        <v>452</v>
      </c>
      <c r="AG127" s="972"/>
      <c r="AH127" s="972"/>
      <c r="AI127" s="972"/>
      <c r="AJ127" s="973"/>
      <c r="AK127" s="974" t="s">
        <v>442</v>
      </c>
      <c r="AL127" s="972"/>
      <c r="AM127" s="972"/>
      <c r="AN127" s="972"/>
      <c r="AO127" s="973"/>
      <c r="AP127" s="975" t="s">
        <v>442</v>
      </c>
      <c r="AQ127" s="976"/>
      <c r="AR127" s="976"/>
      <c r="AS127" s="976"/>
      <c r="AT127" s="977"/>
      <c r="AU127" s="226"/>
      <c r="AV127" s="226"/>
      <c r="AW127" s="226"/>
      <c r="AX127" s="1044" t="s">
        <v>491</v>
      </c>
      <c r="AY127" s="1045"/>
      <c r="AZ127" s="1045"/>
      <c r="BA127" s="1045"/>
      <c r="BB127" s="1045"/>
      <c r="BC127" s="1045"/>
      <c r="BD127" s="1045"/>
      <c r="BE127" s="1046"/>
      <c r="BF127" s="1047" t="s">
        <v>492</v>
      </c>
      <c r="BG127" s="1045"/>
      <c r="BH127" s="1045"/>
      <c r="BI127" s="1045"/>
      <c r="BJ127" s="1045"/>
      <c r="BK127" s="1045"/>
      <c r="BL127" s="1046"/>
      <c r="BM127" s="1047" t="s">
        <v>493</v>
      </c>
      <c r="BN127" s="1045"/>
      <c r="BO127" s="1045"/>
      <c r="BP127" s="1045"/>
      <c r="BQ127" s="1045"/>
      <c r="BR127" s="1045"/>
      <c r="BS127" s="1046"/>
      <c r="BT127" s="1047" t="s">
        <v>494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495</v>
      </c>
      <c r="CQ127" s="936"/>
      <c r="CR127" s="936"/>
      <c r="CS127" s="936"/>
      <c r="CT127" s="936"/>
      <c r="CU127" s="936"/>
      <c r="CV127" s="936"/>
      <c r="CW127" s="936"/>
      <c r="CX127" s="936"/>
      <c r="CY127" s="936"/>
      <c r="CZ127" s="936"/>
      <c r="DA127" s="936"/>
      <c r="DB127" s="936"/>
      <c r="DC127" s="936"/>
      <c r="DD127" s="936"/>
      <c r="DE127" s="936"/>
      <c r="DF127" s="937"/>
      <c r="DG127" s="938" t="s">
        <v>452</v>
      </c>
      <c r="DH127" s="939"/>
      <c r="DI127" s="939"/>
      <c r="DJ127" s="939"/>
      <c r="DK127" s="939"/>
      <c r="DL127" s="939" t="s">
        <v>440</v>
      </c>
      <c r="DM127" s="939"/>
      <c r="DN127" s="939"/>
      <c r="DO127" s="939"/>
      <c r="DP127" s="939"/>
      <c r="DQ127" s="939" t="s">
        <v>442</v>
      </c>
      <c r="DR127" s="939"/>
      <c r="DS127" s="939"/>
      <c r="DT127" s="939"/>
      <c r="DU127" s="939"/>
      <c r="DV127" s="940" t="s">
        <v>440</v>
      </c>
      <c r="DW127" s="940"/>
      <c r="DX127" s="940"/>
      <c r="DY127" s="940"/>
      <c r="DZ127" s="941"/>
    </row>
    <row r="128" spans="1:130" s="224" customFormat="1" ht="26.25" customHeight="1" thickBot="1" x14ac:dyDescent="0.2">
      <c r="A128" s="1054" t="s">
        <v>496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497</v>
      </c>
      <c r="X128" s="1056"/>
      <c r="Y128" s="1056"/>
      <c r="Z128" s="1057"/>
      <c r="AA128" s="1058">
        <v>7805</v>
      </c>
      <c r="AB128" s="1059"/>
      <c r="AC128" s="1059"/>
      <c r="AD128" s="1059"/>
      <c r="AE128" s="1060"/>
      <c r="AF128" s="1061">
        <v>7806</v>
      </c>
      <c r="AG128" s="1059"/>
      <c r="AH128" s="1059"/>
      <c r="AI128" s="1059"/>
      <c r="AJ128" s="1060"/>
      <c r="AK128" s="1061">
        <v>6451</v>
      </c>
      <c r="AL128" s="1059"/>
      <c r="AM128" s="1059"/>
      <c r="AN128" s="1059"/>
      <c r="AO128" s="1060"/>
      <c r="AP128" s="1062"/>
      <c r="AQ128" s="1063"/>
      <c r="AR128" s="1063"/>
      <c r="AS128" s="1063"/>
      <c r="AT128" s="1064"/>
      <c r="AU128" s="226"/>
      <c r="AV128" s="226"/>
      <c r="AW128" s="226"/>
      <c r="AX128" s="909" t="s">
        <v>498</v>
      </c>
      <c r="AY128" s="910"/>
      <c r="AZ128" s="910"/>
      <c r="BA128" s="910"/>
      <c r="BB128" s="910"/>
      <c r="BC128" s="910"/>
      <c r="BD128" s="910"/>
      <c r="BE128" s="911"/>
      <c r="BF128" s="1065" t="s">
        <v>146</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499</v>
      </c>
      <c r="CQ128" s="739"/>
      <c r="CR128" s="739"/>
      <c r="CS128" s="739"/>
      <c r="CT128" s="739"/>
      <c r="CU128" s="739"/>
      <c r="CV128" s="739"/>
      <c r="CW128" s="739"/>
      <c r="CX128" s="739"/>
      <c r="CY128" s="739"/>
      <c r="CZ128" s="739"/>
      <c r="DA128" s="739"/>
      <c r="DB128" s="739"/>
      <c r="DC128" s="739"/>
      <c r="DD128" s="739"/>
      <c r="DE128" s="739"/>
      <c r="DF128" s="1049"/>
      <c r="DG128" s="1050" t="s">
        <v>146</v>
      </c>
      <c r="DH128" s="1051"/>
      <c r="DI128" s="1051"/>
      <c r="DJ128" s="1051"/>
      <c r="DK128" s="1051"/>
      <c r="DL128" s="1051" t="s">
        <v>146</v>
      </c>
      <c r="DM128" s="1051"/>
      <c r="DN128" s="1051"/>
      <c r="DO128" s="1051"/>
      <c r="DP128" s="1051"/>
      <c r="DQ128" s="1051" t="s">
        <v>146</v>
      </c>
      <c r="DR128" s="1051"/>
      <c r="DS128" s="1051"/>
      <c r="DT128" s="1051"/>
      <c r="DU128" s="1051"/>
      <c r="DV128" s="1052" t="s">
        <v>500</v>
      </c>
      <c r="DW128" s="1052"/>
      <c r="DX128" s="1052"/>
      <c r="DY128" s="1052"/>
      <c r="DZ128" s="1053"/>
    </row>
    <row r="129" spans="1:131" s="224" customFormat="1" ht="26.25" customHeight="1" x14ac:dyDescent="0.15">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501</v>
      </c>
      <c r="X129" s="1084"/>
      <c r="Y129" s="1084"/>
      <c r="Z129" s="1085"/>
      <c r="AA129" s="971">
        <v>1488745</v>
      </c>
      <c r="AB129" s="972"/>
      <c r="AC129" s="972"/>
      <c r="AD129" s="972"/>
      <c r="AE129" s="973"/>
      <c r="AF129" s="974">
        <v>1635285</v>
      </c>
      <c r="AG129" s="972"/>
      <c r="AH129" s="972"/>
      <c r="AI129" s="972"/>
      <c r="AJ129" s="973"/>
      <c r="AK129" s="974">
        <v>1636189</v>
      </c>
      <c r="AL129" s="972"/>
      <c r="AM129" s="972"/>
      <c r="AN129" s="972"/>
      <c r="AO129" s="973"/>
      <c r="AP129" s="1086"/>
      <c r="AQ129" s="1087"/>
      <c r="AR129" s="1087"/>
      <c r="AS129" s="1087"/>
      <c r="AT129" s="1088"/>
      <c r="AU129" s="227"/>
      <c r="AV129" s="227"/>
      <c r="AW129" s="227"/>
      <c r="AX129" s="1078" t="s">
        <v>502</v>
      </c>
      <c r="AY129" s="936"/>
      <c r="AZ129" s="936"/>
      <c r="BA129" s="936"/>
      <c r="BB129" s="936"/>
      <c r="BC129" s="936"/>
      <c r="BD129" s="936"/>
      <c r="BE129" s="937"/>
      <c r="BF129" s="1079" t="s">
        <v>146</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503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504</v>
      </c>
      <c r="X130" s="1084"/>
      <c r="Y130" s="1084"/>
      <c r="Z130" s="1085"/>
      <c r="AA130" s="971">
        <v>204253</v>
      </c>
      <c r="AB130" s="972"/>
      <c r="AC130" s="972"/>
      <c r="AD130" s="972"/>
      <c r="AE130" s="973"/>
      <c r="AF130" s="974">
        <v>214318</v>
      </c>
      <c r="AG130" s="972"/>
      <c r="AH130" s="972"/>
      <c r="AI130" s="972"/>
      <c r="AJ130" s="973"/>
      <c r="AK130" s="974">
        <v>247436</v>
      </c>
      <c r="AL130" s="972"/>
      <c r="AM130" s="972"/>
      <c r="AN130" s="972"/>
      <c r="AO130" s="973"/>
      <c r="AP130" s="1086"/>
      <c r="AQ130" s="1087"/>
      <c r="AR130" s="1087"/>
      <c r="AS130" s="1087"/>
      <c r="AT130" s="1088"/>
      <c r="AU130" s="227"/>
      <c r="AV130" s="227"/>
      <c r="AW130" s="227"/>
      <c r="AX130" s="1078" t="s">
        <v>505</v>
      </c>
      <c r="AY130" s="936"/>
      <c r="AZ130" s="936"/>
      <c r="BA130" s="936"/>
      <c r="BB130" s="936"/>
      <c r="BC130" s="936"/>
      <c r="BD130" s="936"/>
      <c r="BE130" s="937"/>
      <c r="BF130" s="1114">
        <v>6.5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506</v>
      </c>
      <c r="X131" s="1121"/>
      <c r="Y131" s="1121"/>
      <c r="Z131" s="1122"/>
      <c r="AA131" s="1017">
        <v>1284492</v>
      </c>
      <c r="AB131" s="999"/>
      <c r="AC131" s="999"/>
      <c r="AD131" s="999"/>
      <c r="AE131" s="1000"/>
      <c r="AF131" s="998">
        <v>1420967</v>
      </c>
      <c r="AG131" s="999"/>
      <c r="AH131" s="999"/>
      <c r="AI131" s="999"/>
      <c r="AJ131" s="1000"/>
      <c r="AK131" s="998">
        <v>1388753</v>
      </c>
      <c r="AL131" s="999"/>
      <c r="AM131" s="999"/>
      <c r="AN131" s="999"/>
      <c r="AO131" s="1000"/>
      <c r="AP131" s="1123"/>
      <c r="AQ131" s="1124"/>
      <c r="AR131" s="1124"/>
      <c r="AS131" s="1124"/>
      <c r="AT131" s="1125"/>
      <c r="AU131" s="227"/>
      <c r="AV131" s="227"/>
      <c r="AW131" s="227"/>
      <c r="AX131" s="1096" t="s">
        <v>507</v>
      </c>
      <c r="AY131" s="739"/>
      <c r="AZ131" s="739"/>
      <c r="BA131" s="739"/>
      <c r="BB131" s="739"/>
      <c r="BC131" s="739"/>
      <c r="BD131" s="739"/>
      <c r="BE131" s="1049"/>
      <c r="BF131" s="1097" t="s">
        <v>146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509</v>
      </c>
      <c r="W132" s="1107"/>
      <c r="X132" s="1107"/>
      <c r="Y132" s="1107"/>
      <c r="Z132" s="1108"/>
      <c r="AA132" s="1109">
        <v>6.5212550949999999</v>
      </c>
      <c r="AB132" s="1110"/>
      <c r="AC132" s="1110"/>
      <c r="AD132" s="1110"/>
      <c r="AE132" s="1111"/>
      <c r="AF132" s="1112">
        <v>6.4509591000000004</v>
      </c>
      <c r="AG132" s="1110"/>
      <c r="AH132" s="1110"/>
      <c r="AI132" s="1110"/>
      <c r="AJ132" s="1111"/>
      <c r="AK132" s="1112">
        <v>6.6006698100000003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510</v>
      </c>
      <c r="W133" s="1090"/>
      <c r="X133" s="1090"/>
      <c r="Y133" s="1090"/>
      <c r="Z133" s="1091"/>
      <c r="AA133" s="1092">
        <v>6.2</v>
      </c>
      <c r="AB133" s="1093"/>
      <c r="AC133" s="1093"/>
      <c r="AD133" s="1093"/>
      <c r="AE133" s="1094"/>
      <c r="AF133" s="1092">
        <v>6.6</v>
      </c>
      <c r="AG133" s="1093"/>
      <c r="AH133" s="1093"/>
      <c r="AI133" s="1093"/>
      <c r="AJ133" s="1094"/>
      <c r="AK133" s="1092">
        <v>6.5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FJIBSHaoxhVxpLif+4IFFqDB12Pb/ACnt2+8XHctCK3kXhEwi1srR9+45HC3huM4Gd0VmWUwcF3xRQFcaDu0w==" saltValue="1FqE0L7gs5hD+6PiX6tP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12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K9tT0H/E3Davm2tIPynr6SsAFgAXUIW7N6m7hMqmIRuiD6i7gLU/GpELpTedfPMUbTed0oAKSQ9aOrJjjHfw==" saltValue="pOYOg/bIstw/19g2CGrOa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0ezzaYdPPOg86UGvsoHNiANGAkK2cZoJFbxJsDaBsgyjMMkAa9u0LBSmqo5fIm4ijhTfjH5ASJgyaq9k5PPQ==" saltValue="5snIC+N2sQ9gVjxTa2I+Ug==" spinCount="100000" sheet="1" objects="1" scenarios="1"/>
  <dataConsolidate/>
  <phoneticPr fontId="2"/>
  <printOptions horizontalCentered="1"/>
  <pageMargins left="0" right="0" top="0.39370078740157483" bottom="0.39370078740157483" header="0.19685039370078741" footer="0.19685039370078741"/>
  <pageSetup paperSize="8" scale="67"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513</v>
      </c>
      <c r="AL6" s="260"/>
      <c r="AM6" s="260"/>
      <c r="AN6" s="260"/>
    </row>
    <row r="7" spans="1:46" ht="13.5" customHeight="1" x14ac:dyDescent="0.15">
      <c r="A7" s="259"/>
      <c r="AK7" s="262"/>
      <c r="AL7" s="263"/>
      <c r="AM7" s="263"/>
      <c r="AN7" s="264"/>
      <c r="AO7" s="1127" t="s">
        <v>514</v>
      </c>
      <c r="AP7" s="265"/>
      <c r="AQ7" s="266" t="s">
        <v>515</v>
      </c>
      <c r="AR7" s="267"/>
    </row>
    <row r="8" spans="1:46" x14ac:dyDescent="0.15">
      <c r="A8" s="259"/>
      <c r="AK8" s="268"/>
      <c r="AL8" s="269"/>
      <c r="AM8" s="269"/>
      <c r="AN8" s="270"/>
      <c r="AO8" s="1128"/>
      <c r="AP8" s="271" t="s">
        <v>516</v>
      </c>
      <c r="AQ8" s="272" t="s">
        <v>517</v>
      </c>
      <c r="AR8" s="273" t="s">
        <v>518</v>
      </c>
    </row>
    <row r="9" spans="1:46" x14ac:dyDescent="0.15">
      <c r="A9" s="259"/>
      <c r="AK9" s="1129" t="s">
        <v>519</v>
      </c>
      <c r="AL9" s="1130"/>
      <c r="AM9" s="1130"/>
      <c r="AN9" s="1131"/>
      <c r="AO9" s="274">
        <v>623907</v>
      </c>
      <c r="AP9" s="274">
        <v>326311</v>
      </c>
      <c r="AQ9" s="275">
        <v>202156</v>
      </c>
      <c r="AR9" s="276">
        <v>61.4</v>
      </c>
    </row>
    <row r="10" spans="1:46" ht="13.5" customHeight="1" x14ac:dyDescent="0.15">
      <c r="A10" s="259"/>
      <c r="AK10" s="1129" t="s">
        <v>520</v>
      </c>
      <c r="AL10" s="1130"/>
      <c r="AM10" s="1130"/>
      <c r="AN10" s="1131"/>
      <c r="AO10" s="277">
        <v>51824</v>
      </c>
      <c r="AP10" s="277">
        <v>27105</v>
      </c>
      <c r="AQ10" s="278">
        <v>28749</v>
      </c>
      <c r="AR10" s="279">
        <v>-5.7</v>
      </c>
    </row>
    <row r="11" spans="1:46" ht="13.5" customHeight="1" x14ac:dyDescent="0.15">
      <c r="A11" s="259"/>
      <c r="AK11" s="1129" t="s">
        <v>521</v>
      </c>
      <c r="AL11" s="1130"/>
      <c r="AM11" s="1130"/>
      <c r="AN11" s="1131"/>
      <c r="AO11" s="277" t="s">
        <v>522</v>
      </c>
      <c r="AP11" s="277" t="s">
        <v>522</v>
      </c>
      <c r="AQ11" s="278">
        <v>267</v>
      </c>
      <c r="AR11" s="279" t="s">
        <v>522</v>
      </c>
    </row>
    <row r="12" spans="1:46" ht="13.5" customHeight="1" x14ac:dyDescent="0.15">
      <c r="A12" s="259"/>
      <c r="AK12" s="1129" t="s">
        <v>523</v>
      </c>
      <c r="AL12" s="1130"/>
      <c r="AM12" s="1130"/>
      <c r="AN12" s="1131"/>
      <c r="AO12" s="277" t="s">
        <v>522</v>
      </c>
      <c r="AP12" s="277" t="s">
        <v>522</v>
      </c>
      <c r="AQ12" s="278" t="s">
        <v>522</v>
      </c>
      <c r="AR12" s="279" t="s">
        <v>522</v>
      </c>
    </row>
    <row r="13" spans="1:46" ht="13.5" customHeight="1" x14ac:dyDescent="0.15">
      <c r="A13" s="259"/>
      <c r="AK13" s="1129" t="s">
        <v>524</v>
      </c>
      <c r="AL13" s="1130"/>
      <c r="AM13" s="1130"/>
      <c r="AN13" s="1131"/>
      <c r="AO13" s="277">
        <v>25817</v>
      </c>
      <c r="AP13" s="277">
        <v>13503</v>
      </c>
      <c r="AQ13" s="278">
        <v>7660</v>
      </c>
      <c r="AR13" s="279">
        <v>76.3</v>
      </c>
    </row>
    <row r="14" spans="1:46" ht="13.5" customHeight="1" x14ac:dyDescent="0.15">
      <c r="A14" s="259"/>
      <c r="AK14" s="1129" t="s">
        <v>525</v>
      </c>
      <c r="AL14" s="1130"/>
      <c r="AM14" s="1130"/>
      <c r="AN14" s="1131"/>
      <c r="AO14" s="277">
        <v>9897</v>
      </c>
      <c r="AP14" s="277">
        <v>5176</v>
      </c>
      <c r="AQ14" s="278">
        <v>3562</v>
      </c>
      <c r="AR14" s="279">
        <v>45.3</v>
      </c>
    </row>
    <row r="15" spans="1:46" ht="13.5" customHeight="1" x14ac:dyDescent="0.15">
      <c r="A15" s="259"/>
      <c r="AK15" s="1132" t="s">
        <v>526</v>
      </c>
      <c r="AL15" s="1133"/>
      <c r="AM15" s="1133"/>
      <c r="AN15" s="1134"/>
      <c r="AO15" s="277">
        <v>-30319</v>
      </c>
      <c r="AP15" s="277">
        <v>-15857</v>
      </c>
      <c r="AQ15" s="278">
        <v>-14691</v>
      </c>
      <c r="AR15" s="279">
        <v>7.9</v>
      </c>
    </row>
    <row r="16" spans="1:46" x14ac:dyDescent="0.15">
      <c r="A16" s="259"/>
      <c r="AK16" s="1132" t="s">
        <v>191</v>
      </c>
      <c r="AL16" s="1133"/>
      <c r="AM16" s="1133"/>
      <c r="AN16" s="1134"/>
      <c r="AO16" s="277">
        <v>681126</v>
      </c>
      <c r="AP16" s="277">
        <v>356237</v>
      </c>
      <c r="AQ16" s="278">
        <v>227703</v>
      </c>
      <c r="AR16" s="279">
        <v>56.4</v>
      </c>
    </row>
    <row r="17" spans="1:46" x14ac:dyDescent="0.15">
      <c r="A17" s="259"/>
    </row>
    <row r="18" spans="1:46" x14ac:dyDescent="0.15">
      <c r="A18" s="259"/>
      <c r="AQ18" s="280"/>
      <c r="AR18" s="280"/>
    </row>
    <row r="19" spans="1:46" x14ac:dyDescent="0.15">
      <c r="A19" s="259"/>
      <c r="AK19" s="255" t="s">
        <v>527</v>
      </c>
    </row>
    <row r="20" spans="1:46" x14ac:dyDescent="0.15">
      <c r="A20" s="259"/>
      <c r="AK20" s="281"/>
      <c r="AL20" s="282"/>
      <c r="AM20" s="282"/>
      <c r="AN20" s="283"/>
      <c r="AO20" s="284" t="s">
        <v>528</v>
      </c>
      <c r="AP20" s="285" t="s">
        <v>529</v>
      </c>
      <c r="AQ20" s="286" t="s">
        <v>530</v>
      </c>
      <c r="AR20" s="287"/>
    </row>
    <row r="21" spans="1:46" s="260" customFormat="1" x14ac:dyDescent="0.15">
      <c r="A21" s="288"/>
      <c r="AK21" s="1135" t="s">
        <v>531</v>
      </c>
      <c r="AL21" s="1136"/>
      <c r="AM21" s="1136"/>
      <c r="AN21" s="1137"/>
      <c r="AO21" s="289">
        <v>27.72</v>
      </c>
      <c r="AP21" s="290">
        <v>19.649999999999999</v>
      </c>
      <c r="AQ21" s="291">
        <v>8.07</v>
      </c>
      <c r="AS21" s="292"/>
      <c r="AT21" s="288"/>
    </row>
    <row r="22" spans="1:46" s="260" customFormat="1" x14ac:dyDescent="0.15">
      <c r="A22" s="288"/>
      <c r="AK22" s="1135" t="s">
        <v>532</v>
      </c>
      <c r="AL22" s="1136"/>
      <c r="AM22" s="1136"/>
      <c r="AN22" s="1137"/>
      <c r="AO22" s="293">
        <v>94.5</v>
      </c>
      <c r="AP22" s="294">
        <v>95</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533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535</v>
      </c>
      <c r="AL29" s="260"/>
      <c r="AM29" s="260"/>
      <c r="AN29" s="260"/>
      <c r="AS29" s="302"/>
    </row>
    <row r="30" spans="1:46" ht="13.5" customHeight="1" x14ac:dyDescent="0.15">
      <c r="A30" s="259"/>
      <c r="AK30" s="262"/>
      <c r="AL30" s="263"/>
      <c r="AM30" s="263"/>
      <c r="AN30" s="264"/>
      <c r="AO30" s="1127" t="s">
        <v>514</v>
      </c>
      <c r="AP30" s="265"/>
      <c r="AQ30" s="266" t="s">
        <v>515</v>
      </c>
      <c r="AR30" s="267"/>
    </row>
    <row r="31" spans="1:46" x14ac:dyDescent="0.15">
      <c r="A31" s="259"/>
      <c r="AK31" s="268"/>
      <c r="AL31" s="269"/>
      <c r="AM31" s="269"/>
      <c r="AN31" s="270"/>
      <c r="AO31" s="1128"/>
      <c r="AP31" s="271" t="s">
        <v>516</v>
      </c>
      <c r="AQ31" s="272" t="s">
        <v>517</v>
      </c>
      <c r="AR31" s="273" t="s">
        <v>518</v>
      </c>
    </row>
    <row r="32" spans="1:46" ht="27" customHeight="1" x14ac:dyDescent="0.15">
      <c r="A32" s="259"/>
      <c r="AK32" s="1143" t="s">
        <v>536</v>
      </c>
      <c r="AL32" s="1144"/>
      <c r="AM32" s="1144"/>
      <c r="AN32" s="1145"/>
      <c r="AO32" s="303">
        <v>313639</v>
      </c>
      <c r="AP32" s="303">
        <v>164037</v>
      </c>
      <c r="AQ32" s="304">
        <v>121678</v>
      </c>
      <c r="AR32" s="305">
        <v>34.799999999999997</v>
      </c>
    </row>
    <row r="33" spans="1:46" ht="13.5" customHeight="1" x14ac:dyDescent="0.15">
      <c r="A33" s="259"/>
      <c r="AK33" s="1143" t="s">
        <v>537</v>
      </c>
      <c r="AL33" s="1144"/>
      <c r="AM33" s="1144"/>
      <c r="AN33" s="1145"/>
      <c r="AO33" s="303" t="s">
        <v>522</v>
      </c>
      <c r="AP33" s="303" t="s">
        <v>522</v>
      </c>
      <c r="AQ33" s="304" t="s">
        <v>522</v>
      </c>
      <c r="AR33" s="305" t="s">
        <v>522</v>
      </c>
    </row>
    <row r="34" spans="1:46" ht="27" customHeight="1" x14ac:dyDescent="0.15">
      <c r="A34" s="259"/>
      <c r="AK34" s="1143" t="s">
        <v>538</v>
      </c>
      <c r="AL34" s="1144"/>
      <c r="AM34" s="1144"/>
      <c r="AN34" s="1145"/>
      <c r="AO34" s="303" t="s">
        <v>522</v>
      </c>
      <c r="AP34" s="303" t="s">
        <v>522</v>
      </c>
      <c r="AQ34" s="304" t="s">
        <v>522</v>
      </c>
      <c r="AR34" s="305" t="s">
        <v>522</v>
      </c>
    </row>
    <row r="35" spans="1:46" ht="27" customHeight="1" x14ac:dyDescent="0.15">
      <c r="A35" s="259"/>
      <c r="AK35" s="1143" t="s">
        <v>539</v>
      </c>
      <c r="AL35" s="1144"/>
      <c r="AM35" s="1144"/>
      <c r="AN35" s="1145"/>
      <c r="AO35" s="303">
        <v>14368</v>
      </c>
      <c r="AP35" s="303">
        <v>7515</v>
      </c>
      <c r="AQ35" s="304">
        <v>32449</v>
      </c>
      <c r="AR35" s="305">
        <v>-76.8</v>
      </c>
    </row>
    <row r="36" spans="1:46" ht="27" customHeight="1" x14ac:dyDescent="0.15">
      <c r="A36" s="259"/>
      <c r="AK36" s="1143" t="s">
        <v>540</v>
      </c>
      <c r="AL36" s="1144"/>
      <c r="AM36" s="1144"/>
      <c r="AN36" s="1145"/>
      <c r="AO36" s="303">
        <v>17547</v>
      </c>
      <c r="AP36" s="303">
        <v>9177</v>
      </c>
      <c r="AQ36" s="304">
        <v>2852</v>
      </c>
      <c r="AR36" s="305">
        <v>221.8</v>
      </c>
    </row>
    <row r="37" spans="1:46" ht="13.5" customHeight="1" x14ac:dyDescent="0.15">
      <c r="A37" s="259"/>
      <c r="AK37" s="1143" t="s">
        <v>541</v>
      </c>
      <c r="AL37" s="1144"/>
      <c r="AM37" s="1144"/>
      <c r="AN37" s="1145"/>
      <c r="AO37" s="303" t="s">
        <v>522</v>
      </c>
      <c r="AP37" s="303" t="s">
        <v>522</v>
      </c>
      <c r="AQ37" s="304">
        <v>591</v>
      </c>
      <c r="AR37" s="305" t="s">
        <v>522</v>
      </c>
    </row>
    <row r="38" spans="1:46" ht="27" customHeight="1" x14ac:dyDescent="0.15">
      <c r="A38" s="259"/>
      <c r="AK38" s="1146" t="s">
        <v>542</v>
      </c>
      <c r="AL38" s="1147"/>
      <c r="AM38" s="1147"/>
      <c r="AN38" s="1148"/>
      <c r="AO38" s="306" t="s">
        <v>522</v>
      </c>
      <c r="AP38" s="306" t="s">
        <v>522</v>
      </c>
      <c r="AQ38" s="307">
        <v>14</v>
      </c>
      <c r="AR38" s="295" t="s">
        <v>522</v>
      </c>
      <c r="AS38" s="302"/>
    </row>
    <row r="39" spans="1:46" x14ac:dyDescent="0.15">
      <c r="A39" s="259"/>
      <c r="AK39" s="1146" t="s">
        <v>543</v>
      </c>
      <c r="AL39" s="1147"/>
      <c r="AM39" s="1147"/>
      <c r="AN39" s="1148"/>
      <c r="AO39" s="303">
        <v>-6451</v>
      </c>
      <c r="AP39" s="303">
        <v>-3374</v>
      </c>
      <c r="AQ39" s="304">
        <v>-2546</v>
      </c>
      <c r="AR39" s="305">
        <v>32.5</v>
      </c>
      <c r="AS39" s="302"/>
    </row>
    <row r="40" spans="1:46" ht="27" customHeight="1" x14ac:dyDescent="0.15">
      <c r="A40" s="259"/>
      <c r="AK40" s="1143" t="s">
        <v>544</v>
      </c>
      <c r="AL40" s="1144"/>
      <c r="AM40" s="1144"/>
      <c r="AN40" s="1145"/>
      <c r="AO40" s="303">
        <v>-247436</v>
      </c>
      <c r="AP40" s="303">
        <v>-129412</v>
      </c>
      <c r="AQ40" s="304">
        <v>-115284</v>
      </c>
      <c r="AR40" s="305">
        <v>12.3</v>
      </c>
      <c r="AS40" s="302"/>
    </row>
    <row r="41" spans="1:46" x14ac:dyDescent="0.15">
      <c r="A41" s="259"/>
      <c r="AK41" s="1149" t="s">
        <v>304</v>
      </c>
      <c r="AL41" s="1150"/>
      <c r="AM41" s="1150"/>
      <c r="AN41" s="1151"/>
      <c r="AO41" s="303">
        <v>91667</v>
      </c>
      <c r="AP41" s="303">
        <v>47943</v>
      </c>
      <c r="AQ41" s="304">
        <v>39754</v>
      </c>
      <c r="AR41" s="305">
        <v>20.6</v>
      </c>
      <c r="AS41" s="302"/>
    </row>
    <row r="42" spans="1:46" x14ac:dyDescent="0.15">
      <c r="A42" s="259"/>
      <c r="AK42" s="308" t="s">
        <v>545</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546</v>
      </c>
    </row>
    <row r="48" spans="1:46" x14ac:dyDescent="0.15">
      <c r="A48" s="259"/>
      <c r="AK48" s="313" t="s">
        <v>547</v>
      </c>
      <c r="AL48" s="313"/>
      <c r="AM48" s="313"/>
      <c r="AN48" s="313"/>
      <c r="AO48" s="313"/>
      <c r="AP48" s="313"/>
      <c r="AQ48" s="314"/>
      <c r="AR48" s="313"/>
    </row>
    <row r="49" spans="1:44" ht="13.5" customHeight="1" x14ac:dyDescent="0.15">
      <c r="A49" s="259"/>
      <c r="AK49" s="315"/>
      <c r="AL49" s="316"/>
      <c r="AM49" s="1138" t="s">
        <v>514</v>
      </c>
      <c r="AN49" s="1140" t="s">
        <v>548</v>
      </c>
      <c r="AO49" s="1141"/>
      <c r="AP49" s="1141"/>
      <c r="AQ49" s="1141"/>
      <c r="AR49" s="1142"/>
    </row>
    <row r="50" spans="1:44" x14ac:dyDescent="0.15">
      <c r="A50" s="259"/>
      <c r="AK50" s="317"/>
      <c r="AL50" s="318"/>
      <c r="AM50" s="1139"/>
      <c r="AN50" s="319" t="s">
        <v>549</v>
      </c>
      <c r="AO50" s="320" t="s">
        <v>550</v>
      </c>
      <c r="AP50" s="321" t="s">
        <v>551</v>
      </c>
      <c r="AQ50" s="322" t="s">
        <v>552</v>
      </c>
      <c r="AR50" s="323" t="s">
        <v>553</v>
      </c>
    </row>
    <row r="51" spans="1:44" x14ac:dyDescent="0.15">
      <c r="A51" s="259"/>
      <c r="AK51" s="315" t="s">
        <v>554</v>
      </c>
      <c r="AL51" s="316"/>
      <c r="AM51" s="324">
        <v>439155</v>
      </c>
      <c r="AN51" s="325">
        <v>206370</v>
      </c>
      <c r="AO51" s="326">
        <v>19.100000000000001</v>
      </c>
      <c r="AP51" s="327">
        <v>228215</v>
      </c>
      <c r="AQ51" s="328">
        <v>-14.8</v>
      </c>
      <c r="AR51" s="329">
        <v>33.9</v>
      </c>
    </row>
    <row r="52" spans="1:44" x14ac:dyDescent="0.15">
      <c r="A52" s="259"/>
      <c r="AK52" s="330"/>
      <c r="AL52" s="331" t="s">
        <v>555</v>
      </c>
      <c r="AM52" s="332">
        <v>152301</v>
      </c>
      <c r="AN52" s="333">
        <v>71570</v>
      </c>
      <c r="AO52" s="334">
        <v>6.3</v>
      </c>
      <c r="AP52" s="335">
        <v>117571</v>
      </c>
      <c r="AQ52" s="336">
        <v>10.5</v>
      </c>
      <c r="AR52" s="337">
        <v>-4.2</v>
      </c>
    </row>
    <row r="53" spans="1:44" x14ac:dyDescent="0.15">
      <c r="A53" s="259"/>
      <c r="AK53" s="315" t="s">
        <v>556</v>
      </c>
      <c r="AL53" s="316"/>
      <c r="AM53" s="324">
        <v>660390</v>
      </c>
      <c r="AN53" s="325">
        <v>317190</v>
      </c>
      <c r="AO53" s="326">
        <v>53.7</v>
      </c>
      <c r="AP53" s="327">
        <v>264232</v>
      </c>
      <c r="AQ53" s="328">
        <v>15.8</v>
      </c>
      <c r="AR53" s="329">
        <v>37.9</v>
      </c>
    </row>
    <row r="54" spans="1:44" x14ac:dyDescent="0.15">
      <c r="A54" s="259"/>
      <c r="AK54" s="330"/>
      <c r="AL54" s="331" t="s">
        <v>555</v>
      </c>
      <c r="AM54" s="332">
        <v>202586</v>
      </c>
      <c r="AN54" s="333">
        <v>97304</v>
      </c>
      <c r="AO54" s="334">
        <v>36</v>
      </c>
      <c r="AP54" s="335">
        <v>133959</v>
      </c>
      <c r="AQ54" s="336">
        <v>13.9</v>
      </c>
      <c r="AR54" s="337">
        <v>22.1</v>
      </c>
    </row>
    <row r="55" spans="1:44" x14ac:dyDescent="0.15">
      <c r="A55" s="259"/>
      <c r="AK55" s="315" t="s">
        <v>557</v>
      </c>
      <c r="AL55" s="316"/>
      <c r="AM55" s="324">
        <v>807350</v>
      </c>
      <c r="AN55" s="325">
        <v>401068</v>
      </c>
      <c r="AO55" s="326">
        <v>26.4</v>
      </c>
      <c r="AP55" s="327">
        <v>263613</v>
      </c>
      <c r="AQ55" s="328">
        <v>-0.2</v>
      </c>
      <c r="AR55" s="329">
        <v>26.6</v>
      </c>
    </row>
    <row r="56" spans="1:44" x14ac:dyDescent="0.15">
      <c r="A56" s="259"/>
      <c r="AK56" s="330"/>
      <c r="AL56" s="331" t="s">
        <v>555</v>
      </c>
      <c r="AM56" s="332">
        <v>729736</v>
      </c>
      <c r="AN56" s="333">
        <v>362512</v>
      </c>
      <c r="AO56" s="334">
        <v>272.60000000000002</v>
      </c>
      <c r="AP56" s="335">
        <v>128823</v>
      </c>
      <c r="AQ56" s="336">
        <v>-3.8</v>
      </c>
      <c r="AR56" s="337">
        <v>276.39999999999998</v>
      </c>
    </row>
    <row r="57" spans="1:44" x14ac:dyDescent="0.15">
      <c r="A57" s="259"/>
      <c r="AK57" s="315" t="s">
        <v>558</v>
      </c>
      <c r="AL57" s="316"/>
      <c r="AM57" s="324">
        <v>442257</v>
      </c>
      <c r="AN57" s="325">
        <v>223588</v>
      </c>
      <c r="AO57" s="326">
        <v>-44.3</v>
      </c>
      <c r="AP57" s="327">
        <v>330026</v>
      </c>
      <c r="AQ57" s="328">
        <v>25.2</v>
      </c>
      <c r="AR57" s="329">
        <v>-69.5</v>
      </c>
    </row>
    <row r="58" spans="1:44" x14ac:dyDescent="0.15">
      <c r="A58" s="259"/>
      <c r="AK58" s="330"/>
      <c r="AL58" s="331" t="s">
        <v>555</v>
      </c>
      <c r="AM58" s="332">
        <v>304457</v>
      </c>
      <c r="AN58" s="333">
        <v>153922</v>
      </c>
      <c r="AO58" s="334">
        <v>-57.5</v>
      </c>
      <c r="AP58" s="335">
        <v>141075</v>
      </c>
      <c r="AQ58" s="336">
        <v>9.5</v>
      </c>
      <c r="AR58" s="337">
        <v>-67</v>
      </c>
    </row>
    <row r="59" spans="1:44" x14ac:dyDescent="0.15">
      <c r="A59" s="259"/>
      <c r="AK59" s="315" t="s">
        <v>559</v>
      </c>
      <c r="AL59" s="316"/>
      <c r="AM59" s="324">
        <v>748832</v>
      </c>
      <c r="AN59" s="325">
        <v>391649</v>
      </c>
      <c r="AO59" s="326">
        <v>75.2</v>
      </c>
      <c r="AP59" s="327">
        <v>278179</v>
      </c>
      <c r="AQ59" s="328">
        <v>-15.7</v>
      </c>
      <c r="AR59" s="329">
        <v>90.9</v>
      </c>
    </row>
    <row r="60" spans="1:44" x14ac:dyDescent="0.15">
      <c r="A60" s="259"/>
      <c r="AK60" s="330"/>
      <c r="AL60" s="331" t="s">
        <v>555</v>
      </c>
      <c r="AM60" s="332">
        <v>361840</v>
      </c>
      <c r="AN60" s="333">
        <v>189247</v>
      </c>
      <c r="AO60" s="334">
        <v>22.9</v>
      </c>
      <c r="AP60" s="335">
        <v>122182</v>
      </c>
      <c r="AQ60" s="336">
        <v>-13.4</v>
      </c>
      <c r="AR60" s="337">
        <v>36.299999999999997</v>
      </c>
    </row>
    <row r="61" spans="1:44" x14ac:dyDescent="0.15">
      <c r="A61" s="259"/>
      <c r="AK61" s="315" t="s">
        <v>560</v>
      </c>
      <c r="AL61" s="338"/>
      <c r="AM61" s="324">
        <v>619597</v>
      </c>
      <c r="AN61" s="325">
        <v>307973</v>
      </c>
      <c r="AO61" s="326">
        <v>26</v>
      </c>
      <c r="AP61" s="327">
        <v>272853</v>
      </c>
      <c r="AQ61" s="339">
        <v>2.1</v>
      </c>
      <c r="AR61" s="329">
        <v>23.9</v>
      </c>
    </row>
    <row r="62" spans="1:44" x14ac:dyDescent="0.15">
      <c r="A62" s="259"/>
      <c r="AK62" s="330"/>
      <c r="AL62" s="331" t="s">
        <v>555</v>
      </c>
      <c r="AM62" s="332">
        <v>350184</v>
      </c>
      <c r="AN62" s="333">
        <v>174911</v>
      </c>
      <c r="AO62" s="334">
        <v>56.1</v>
      </c>
      <c r="AP62" s="335">
        <v>128722</v>
      </c>
      <c r="AQ62" s="336">
        <v>3.3</v>
      </c>
      <c r="AR62" s="337">
        <v>52.8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j8vaVECfAfKGNKjuArOPTxR1EIKPTgTh5w6NEbaQuIrln2HPM5hydImgnzvHRt2lJ5xV8l33PiqZStV3DwePA==" saltValue="LoVZ8H+Bx9oFxfdfL3Uk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562</v>
      </c>
    </row>
    <row r="121" spans="125:125" ht="13.5" hidden="1" customHeight="1" x14ac:dyDescent="0.15">
      <c r="DU121" s="253"/>
    </row>
  </sheetData>
  <sheetProtection algorithmName="SHA-512" hashValue="JdJI/eDgR/aZSBACSLMkOlu1ktP0eZ9qFLc1ofjTCIsYgVmWqXEydfz7Ng34ACwYamhP71nt9p5bIQWgOCCFjA==" saltValue="UlNRmn23CvXlKCCWsFEpZA=="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563</v>
      </c>
    </row>
  </sheetData>
  <sheetProtection algorithmName="SHA-512" hashValue="7naQqtqgUdEMZUzSGThgVUEMFqBoh/9IeEO59rRDXAsAf1Ccu6mGJrfq11qltMuVVK64IL0999FsHkK8LIvtiw==" saltValue="LQmUK0c4ZC+nbdnkuF9hPw=="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52" t="s">
        <v>3</v>
      </c>
      <c r="D47" s="1152"/>
      <c r="E47" s="1153"/>
      <c r="F47" s="11">
        <v>85.98</v>
      </c>
      <c r="G47" s="12">
        <v>81.569999999999993</v>
      </c>
      <c r="H47" s="12">
        <v>70.099999999999994</v>
      </c>
      <c r="I47" s="12">
        <v>63.92</v>
      </c>
      <c r="J47" s="13">
        <v>60.95</v>
      </c>
    </row>
    <row r="48" spans="2:10" ht="57.75" customHeight="1" x14ac:dyDescent="0.15">
      <c r="B48" s="14"/>
      <c r="C48" s="1154" t="s">
        <v>4</v>
      </c>
      <c r="D48" s="1154"/>
      <c r="E48" s="1155"/>
      <c r="F48" s="15">
        <v>7.31</v>
      </c>
      <c r="G48" s="16">
        <v>6.57</v>
      </c>
      <c r="H48" s="16">
        <v>4.58</v>
      </c>
      <c r="I48" s="16">
        <v>7.21</v>
      </c>
      <c r="J48" s="17">
        <v>6.93</v>
      </c>
    </row>
    <row r="49" spans="2:10" ht="57.75" customHeight="1" thickBot="1" x14ac:dyDescent="0.2">
      <c r="B49" s="18"/>
      <c r="C49" s="1156" t="s">
        <v>5</v>
      </c>
      <c r="D49" s="1156"/>
      <c r="E49" s="1157"/>
      <c r="F49" s="19" t="s">
        <v>569</v>
      </c>
      <c r="G49" s="20" t="s">
        <v>570</v>
      </c>
      <c r="H49" s="20" t="s">
        <v>571</v>
      </c>
      <c r="I49" s="20">
        <v>3.15</v>
      </c>
      <c r="J49" s="21" t="s">
        <v>572</v>
      </c>
    </row>
    <row r="50" spans="2:10" x14ac:dyDescent="0.15"/>
  </sheetData>
  <sheetProtection algorithmName="SHA-512" hashValue="2ybkqRdyG6Kath7tAN4RgF8x6iQWeQsEqVWiBEv0qX0wzpSMY3wXne03obo0oLHbNfK6vcq0Uxf/SiQF1K2orw==" saltValue="tI0gNEotvbvsuQVqwFU9S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2024-09-09T02:29:55Z</cp:lastPrinted>
  <dcterms:created xsi:type="dcterms:W3CDTF">2024-03-14T04:25:40Z</dcterms:created>
  <dcterms:modified xsi:type="dcterms:W3CDTF">2024-09-30T06:34:47Z</dcterms:modified>
  <cp:category/>
</cp:coreProperties>
</file>