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0490" windowHeight="7560" tabRatio="752"/>
  </bookViews>
  <sheets>
    <sheet name="総括表" sheetId="20" r:id="rId1"/>
    <sheet name="普通会計の状況" sheetId="21" r:id="rId2"/>
    <sheet name="各会計、関係団体の財政状況及び健全化判断比率" sheetId="22" r:id="rId3"/>
    <sheet name="財政比較分析表" sheetId="23" r:id="rId4"/>
    <sheet name="経常経費分析表（経常収支比率の分析）" sheetId="24" r:id="rId5"/>
    <sheet name="経常経費分析表（人件費・公債費・普通建設事業費の分析）" sheetId="25" r:id="rId6"/>
    <sheet name="性質別歳出決算分析表（住民一人当たりのコスト）" sheetId="26" r:id="rId7"/>
    <sheet name="目的別歳出決算分析表（住民一人当たりのコスト）" sheetId="27" r:id="rId8"/>
    <sheet name="実質収支比率等に係る経年分析" sheetId="28" r:id="rId9"/>
    <sheet name="連結実質赤字比率に係る赤字・黒字の構成分析" sheetId="29" r:id="rId10"/>
    <sheet name="実質公債費比率（分子）の構造" sheetId="30" r:id="rId11"/>
    <sheet name="将来負担比率（分子）の構造" sheetId="31" r:id="rId12"/>
    <sheet name="基金残高に係る経年分析" sheetId="32"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22" l="1"/>
  <c r="AF88" i="22"/>
  <c r="DG43" i="20"/>
  <c r="CQ43" i="20"/>
  <c r="CO43" i="20" s="1"/>
  <c r="BY43" i="20"/>
  <c r="BE43" i="20"/>
  <c r="AM43" i="20"/>
  <c r="U43" i="20"/>
  <c r="E43" i="20"/>
  <c r="C43" i="20"/>
  <c r="DG42" i="20"/>
  <c r="CQ42" i="20"/>
  <c r="CO42" i="20"/>
  <c r="BY42" i="20"/>
  <c r="BE42" i="20"/>
  <c r="AM42" i="20"/>
  <c r="U42" i="20"/>
  <c r="E42" i="20"/>
  <c r="C42" i="20"/>
  <c r="DG41" i="20"/>
  <c r="CQ41" i="20"/>
  <c r="CO41" i="20" s="1"/>
  <c r="BY41" i="20"/>
  <c r="BE41" i="20"/>
  <c r="AM41" i="20"/>
  <c r="U41" i="20"/>
  <c r="E41" i="20"/>
  <c r="C41" i="20"/>
  <c r="DG40" i="20"/>
  <c r="CQ40" i="20"/>
  <c r="CO40" i="20" s="1"/>
  <c r="BY40" i="20"/>
  <c r="BE40" i="20"/>
  <c r="AM40" i="20"/>
  <c r="U40" i="20"/>
  <c r="E40" i="20"/>
  <c r="C40" i="20"/>
  <c r="DG39" i="20"/>
  <c r="CQ39" i="20"/>
  <c r="CO39" i="20" s="1"/>
  <c r="BY39" i="20"/>
  <c r="BE39" i="20"/>
  <c r="AM39" i="20"/>
  <c r="U39" i="20"/>
  <c r="E39" i="20"/>
  <c r="C39" i="20"/>
  <c r="DG38" i="20"/>
  <c r="CQ38" i="20"/>
  <c r="CO38" i="20" s="1"/>
  <c r="BY38" i="20"/>
  <c r="BE38" i="20"/>
  <c r="AM38" i="20"/>
  <c r="U38" i="20"/>
  <c r="E38" i="20"/>
  <c r="C38" i="20"/>
  <c r="DG37" i="20"/>
  <c r="CQ37" i="20"/>
  <c r="CO37" i="20" s="1"/>
  <c r="BY37" i="20"/>
  <c r="BE37" i="20"/>
  <c r="AM37" i="20"/>
  <c r="U37" i="20"/>
  <c r="E37" i="20"/>
  <c r="C37" i="20"/>
  <c r="DG36" i="20"/>
  <c r="CQ36" i="20"/>
  <c r="CO36" i="20" s="1"/>
  <c r="BY36" i="20"/>
  <c r="BE36" i="20"/>
  <c r="AM36" i="20"/>
  <c r="U36" i="20"/>
  <c r="E36" i="20"/>
  <c r="C36" i="20"/>
  <c r="DG35" i="20"/>
  <c r="CQ35" i="20"/>
  <c r="CO35" i="20" s="1"/>
  <c r="BY35" i="20"/>
  <c r="BE35" i="20"/>
  <c r="AO35" i="20"/>
  <c r="W35" i="20"/>
  <c r="E35" i="20"/>
  <c r="DG34" i="20"/>
  <c r="CQ34" i="20"/>
  <c r="BY34" i="20"/>
  <c r="BG34" i="20"/>
  <c r="AO34" i="20"/>
  <c r="W34" i="20"/>
  <c r="E34" i="20"/>
  <c r="C34" i="20" s="1"/>
  <c r="C35" i="20" s="1"/>
  <c r="U34" i="20" l="1"/>
  <c r="U35" i="20" s="1"/>
  <c r="AM34" i="20"/>
  <c r="AM35" i="20" s="1"/>
  <c r="BE34" i="20"/>
  <c r="BW34" i="20" l="1"/>
  <c r="BW35" i="20" s="1"/>
  <c r="BW36" i="20" s="1"/>
  <c r="BW37" i="20" s="1"/>
  <c r="BW38" i="20" s="1"/>
  <c r="BW39" i="20" s="1"/>
  <c r="BW40" i="20" s="1"/>
  <c r="BW41" i="20" s="1"/>
  <c r="BW42" i="20" s="1"/>
  <c r="BW43" i="20" s="1"/>
  <c r="CO34" i="20" l="1"/>
</calcChain>
</file>

<file path=xl/sharedStrings.xml><?xml version="1.0" encoding="utf-8"?>
<sst xmlns="http://schemas.openxmlformats.org/spreadsheetml/2006/main" count="1067" uniqueCount="561">
  <si>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</si>
  <si>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</si>
  <si>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</si>
  <si>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</si>
  <si>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</si>
  <si>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</si>
  <si>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</si>
  <si>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</si>
  <si>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</si>
  <si>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</si>
  <si>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</si>
  <si>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</si>
  <si>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</si>
  <si>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</si>
  <si>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</si>
  <si>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将来負担比率、実質公債費比率ともに類似団体と比較して高い水準にあるが、合併特例債等の地方債残高の減少により、各比率は年々改善傾向である。今年度については実質公債費比率が対前年比0.2ポイント増加しているが、これは臨時財政対策債発行可能額が減少したことにより本町の標準財政規模に対する公債費の割合が増加したためで、地方債残高は対前年比で減少しているものである。今後も悪化することのないよう計画的に事業を展開し、また地方債の新規発行を抑制するなど計画的な地方債管理に努める。
</t>
    <rPh sb="62" eb="64">
      <t>ケイコウ</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</si>
  <si>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</si>
  <si>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</si>
  <si>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</si>
  <si>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</si>
  <si>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</si>
  <si>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</si>
  <si>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</si>
  <si>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</si>
  <si>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</si>
  <si>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</si>
  <si>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</si>
  <si>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</si>
  <si>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</si>
  <si>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</si>
  <si>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</si>
  <si>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</si>
  <si>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</si>
  <si>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</si>
  <si>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</si>
  <si>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筑前町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</si>
  <si>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</si>
  <si>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</si>
  <si>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</si>
  <si>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</si>
  <si>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</si>
  <si>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</si>
  <si>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</si>
  <si>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</si>
  <si>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</si>
  <si>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</si>
  <si>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</si>
  <si>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</si>
  <si>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</si>
  <si>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</si>
  <si>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</si>
  <si>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</si>
  <si>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</si>
  <si>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</si>
  <si>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</si>
  <si>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</si>
  <si>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</si>
  <si>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</si>
  <si>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</si>
  <si>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</si>
  <si>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</si>
  <si>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</si>
  <si>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</si>
  <si>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</si>
  <si>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</si>
  <si>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</si>
  <si>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</si>
  <si>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</si>
  <si>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</si>
  <si>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</si>
  <si>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</si>
  <si>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</si>
  <si>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</si>
  <si>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</si>
  <si>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</si>
  <si>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</si>
  <si>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</si>
  <si>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</si>
  <si>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</si>
  <si>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</si>
  <si>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</si>
  <si>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</si>
  <si>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</si>
  <si>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</si>
  <si>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</si>
  <si>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</si>
  <si>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</si>
  <si>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</si>
  <si>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</si>
  <si>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</si>
  <si>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</si>
  <si>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</si>
  <si>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</si>
  <si>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</si>
  <si>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</si>
  <si>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</si>
  <si>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</si>
  <si>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</si>
  <si>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</si>
  <si>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</si>
  <si>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</si>
  <si>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</si>
  <si>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</si>
  <si>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</si>
  <si>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</si>
  <si>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</si>
  <si>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</si>
  <si>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</si>
  <si>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</si>
  <si>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</si>
  <si>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</si>
  <si>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</si>
  <si>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</si>
  <si>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</si>
  <si>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</si>
  <si>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</si>
  <si>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</si>
  <si>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</si>
  <si>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</si>
  <si>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</si>
  <si>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</si>
  <si>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</si>
  <si>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</si>
  <si>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</si>
  <si>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</si>
  <si>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</si>
  <si>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</si>
  <si>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</si>
  <si>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</si>
  <si>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</si>
  <si>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</si>
  <si>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</si>
  <si>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</si>
  <si>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</si>
  <si>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</si>
  <si>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</si>
  <si>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</si>
  <si>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</si>
  <si>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</si>
  <si>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</si>
  <si>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</si>
  <si>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</si>
  <si>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</si>
  <si>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</si>
  <si>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</si>
  <si>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</si>
  <si>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</si>
  <si>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福岡県筑前町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</si>
  <si>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</si>
  <si>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</si>
  <si>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</si>
  <si>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</si>
  <si>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</si>
  <si>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</si>
  <si>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</si>
  <si>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</si>
  <si>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</si>
  <si>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</si>
  <si>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</si>
  <si>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</si>
  <si>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</si>
  <si>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</si>
  <si>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</si>
  <si>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</si>
  <si>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</si>
  <si>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</si>
  <si>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</si>
  <si>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</si>
  <si>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</si>
  <si>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</si>
  <si>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</si>
  <si>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</si>
  <si>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</si>
  <si>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</si>
  <si>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</si>
  <si>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</si>
  <si>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</si>
  <si>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</si>
  <si>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</si>
  <si>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</si>
  <si>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</si>
  <si>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</si>
  <si>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</si>
  <si>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</si>
  <si>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</si>
  <si>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</si>
  <si>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</si>
  <si>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</si>
  <si>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</si>
  <si>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</si>
  <si>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</si>
  <si>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</si>
  <si>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</si>
  <si>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</si>
  <si>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</si>
  <si>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</si>
  <si>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</si>
  <si>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</si>
  <si>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</si>
  <si>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</si>
  <si>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</si>
  <si>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</si>
  <si>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</si>
  <si>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</si>
  <si>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</si>
  <si>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</si>
  <si>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</si>
  <si>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</si>
  <si>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</si>
  <si>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</si>
  <si>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</si>
  <si>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</si>
  <si>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</si>
  <si>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</si>
  <si>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</si>
  <si>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</si>
  <si>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</si>
  <si>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</si>
  <si>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</si>
  <si>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</si>
  <si>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</si>
  <si>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</si>
  <si>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</si>
  <si>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</si>
  <si>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</si>
  <si>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</si>
  <si>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</si>
  <si>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</si>
  <si>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</si>
  <si>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</si>
  <si>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</si>
  <si>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</si>
  <si>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</si>
  <si>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</si>
  <si>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</si>
  <si>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</si>
  <si>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</si>
  <si>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</si>
  <si>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</si>
  <si>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</si>
  <si>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</si>
  <si>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</si>
  <si>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</si>
  <si>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</si>
  <si>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</si>
  <si>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</si>
  <si>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</si>
  <si>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</si>
  <si>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</si>
  <si>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</si>
  <si>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</si>
  <si>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</si>
  <si>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</si>
  <si>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</si>
  <si>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</si>
  <si>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</si>
  <si>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</si>
  <si>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</si>
  <si>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</si>
  <si>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</si>
  <si>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</si>
  <si>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</si>
  <si>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</si>
  <si>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</si>
  <si>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</si>
  <si>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</si>
  <si>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</si>
  <si>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</si>
  <si>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</si>
  <si>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</si>
  <si>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</si>
  <si>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</si>
  <si>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</si>
  <si>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</si>
  <si>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</si>
  <si>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</si>
  <si>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</si>
  <si>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</si>
  <si>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</si>
  <si>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</si>
  <si>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</si>
  <si>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</si>
  <si>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</si>
  <si>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</si>
  <si>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</si>
  <si>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</si>
  <si>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</si>
  <si>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</si>
  <si>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</si>
  <si>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</si>
  <si>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</si>
  <si>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</si>
  <si>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</si>
  <si>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</si>
  <si>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</si>
  <si>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</si>
  <si>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</si>
  <si>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</si>
  <si>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</si>
  <si>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福岡県筑前町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</si>
  <si>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</si>
  <si>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</si>
  <si>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</si>
  <si>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</si>
  <si>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</si>
  <si>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</si>
  <si>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</si>
  <si>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</si>
  <si>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</si>
  <si>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</si>
  <si>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</si>
  <si>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</si>
  <si>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</si>
  <si>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</si>
  <si>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</si>
  <si>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</si>
  <si>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</si>
  <si>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</si>
  <si>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</si>
  <si>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</si>
  <si>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筑前町ファーマーズマーケットみなみの里</t>
    <rPh sb="0" eb="3">
      <t>チ</t>
    </rPh>
    <rPh sb="18" eb="19">
      <t>サト</t>
    </rPh>
    <phoneticPr fontId="2"/>
  </si>
  <si>
    <t>-</t>
    <phoneticPr fontId="2"/>
  </si>
  <si>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</si>
  <si>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</si>
  <si>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</si>
  <si>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</si>
  <si>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</si>
  <si>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</si>
  <si>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</si>
  <si>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</si>
  <si>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</si>
  <si>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</si>
  <si>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</si>
  <si>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</si>
  <si>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</si>
  <si>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</si>
  <si>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</si>
  <si>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</si>
  <si>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</si>
  <si>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</si>
  <si>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</si>
  <si>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</si>
  <si>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</si>
  <si>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</si>
  <si>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</si>
  <si>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</si>
  <si>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</si>
  <si>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</si>
  <si>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両筑衛生施設組合</t>
    <phoneticPr fontId="2"/>
  </si>
  <si>
    <t>福岡県市町村消防団員等公務災害補償組合</t>
    <phoneticPr fontId="2"/>
  </si>
  <si>
    <t>福岡県市町村職員退職手当組合（一般会計）</t>
    <rPh sb="15" eb="19">
      <t>イッパンカイケイ</t>
    </rPh>
    <phoneticPr fontId="2"/>
  </si>
  <si>
    <t>福岡県市町村職員退職手当組合（基金特別会計）</t>
    <rPh sb="15" eb="21">
      <t>キキントクベツカイケイ</t>
    </rPh>
    <phoneticPr fontId="2"/>
  </si>
  <si>
    <t>福岡県自治会館管理組合</t>
    <phoneticPr fontId="2"/>
  </si>
  <si>
    <t>福岡県南広域水道企業団</t>
    <phoneticPr fontId="2"/>
  </si>
  <si>
    <t>法適用企業</t>
    <rPh sb="0" eb="5">
      <t>ホウテキヨウキギョウ</t>
    </rPh>
    <phoneticPr fontId="2"/>
  </si>
  <si>
    <t>甘木・朝倉広域市町村圏事務組合（一般会計）</t>
    <rPh sb="16" eb="20">
      <t>イッパンカイケイ</t>
    </rPh>
    <phoneticPr fontId="2"/>
  </si>
  <si>
    <t>甘木・朝倉広域市町村圏事務組合（消防特別会計）</t>
    <rPh sb="16" eb="18">
      <t>ショウボウ</t>
    </rPh>
    <rPh sb="18" eb="20">
      <t>トクベツ</t>
    </rPh>
    <rPh sb="20" eb="22">
      <t>カイケイ</t>
    </rPh>
    <phoneticPr fontId="2"/>
  </si>
  <si>
    <t>甘木・朝倉・三井環境施設組合</t>
    <phoneticPr fontId="2"/>
  </si>
  <si>
    <t>福岡県自治振興組合（一般会計）</t>
    <rPh sb="0" eb="3">
      <t>フクオカケン</t>
    </rPh>
    <rPh sb="3" eb="5">
      <t>ジチ</t>
    </rPh>
    <rPh sb="5" eb="9">
      <t>シンコウクミアイ</t>
    </rPh>
    <rPh sb="10" eb="14">
      <t>イッパンカイケイ</t>
    </rPh>
    <phoneticPr fontId="2"/>
  </si>
  <si>
    <t>福岡県自治振興組合（公文書館事業特別会計）</t>
    <rPh sb="0" eb="3">
      <t>フクオカケン</t>
    </rPh>
    <rPh sb="3" eb="5">
      <t>ジチ</t>
    </rPh>
    <rPh sb="5" eb="9">
      <t>シンコウクミアイ</t>
    </rPh>
    <rPh sb="10" eb="14">
      <t>コウブンショカン</t>
    </rPh>
    <rPh sb="14" eb="16">
      <t>ジギョウ</t>
    </rPh>
    <rPh sb="16" eb="18">
      <t>トクベツ</t>
    </rPh>
    <rPh sb="18" eb="20">
      <t>カイケイ</t>
    </rPh>
    <phoneticPr fontId="2"/>
  </si>
  <si>
    <t>筑慈苑施設組合</t>
    <phoneticPr fontId="2"/>
  </si>
  <si>
    <t>福岡県介護保険広域連合（一般会計）</t>
    <rPh sb="12" eb="14">
      <t>イッパン</t>
    </rPh>
    <rPh sb="14" eb="16">
      <t>カイケイ</t>
    </rPh>
    <phoneticPr fontId="2"/>
  </si>
  <si>
    <t>福岡県介護保険広域連合（介護保険事業特別会計）</t>
    <rPh sb="12" eb="20">
      <t>カイゴホケンジギョウトクベツ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</si>
  <si>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</si>
  <si>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20">
      <t>コウキコウレイシャ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</si>
  <si>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</si>
  <si>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</si>
  <si>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</si>
  <si>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</si>
  <si>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</si>
  <si>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</si>
  <si>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</si>
  <si>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</si>
  <si>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</si>
  <si>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</si>
  <si>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</si>
  <si>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</si>
  <si>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</si>
  <si>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</si>
  <si>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</si>
  <si>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</si>
  <si>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</si>
  <si>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</si>
  <si>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</si>
  <si>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</si>
  <si>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</si>
  <si>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</si>
  <si>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</si>
  <si>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</si>
  <si>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</si>
  <si>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</si>
  <si>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</si>
  <si>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</si>
  <si>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</si>
  <si>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</si>
  <si>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</si>
  <si>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</si>
  <si>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</si>
  <si>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</si>
  <si>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</si>
  <si>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</si>
  <si>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</si>
  <si>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</si>
  <si>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</si>
  <si>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</si>
  <si>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</si>
  <si>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</si>
  <si>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</si>
  <si>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</si>
  <si>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</si>
  <si>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</si>
  <si>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</si>
  <si>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</si>
  <si>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</si>
  <si>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</si>
  <si>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</si>
  <si>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</si>
  <si>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</si>
  <si>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</si>
  <si>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</si>
  <si>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</si>
  <si>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</si>
  <si>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</si>
  <si>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</si>
  <si>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</si>
  <si>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</si>
  <si>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</si>
  <si>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</si>
  <si>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</si>
  <si>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</si>
  <si>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</si>
  <si>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</si>
  <si>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</si>
  <si>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</si>
  <si>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</si>
  <si>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</si>
  <si>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</si>
  <si>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</si>
  <si>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</si>
  <si>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</si>
  <si>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</si>
  <si>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</si>
  <si>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</si>
  <si>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</si>
  <si>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</si>
  <si>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</si>
  <si>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</si>
  <si>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</si>
  <si>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</si>
  <si>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</si>
  <si>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</si>
  <si>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</si>
  <si>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</si>
  <si>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</si>
  <si>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</si>
  <si>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</si>
  <si>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</si>
  <si>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</si>
  <si>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</si>
  <si>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</si>
  <si>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</si>
  <si>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</si>
  <si>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</si>
  <si>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</si>
  <si>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</si>
  <si>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</si>
  <si>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</si>
  <si>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</si>
  <si>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</si>
  <si>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</si>
  <si>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</si>
  <si>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</si>
  <si>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</si>
  <si>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</si>
  <si>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</si>
  <si>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</si>
  <si>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</si>
  <si>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</si>
  <si>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</si>
  <si>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</si>
  <si>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</si>
  <si>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</si>
  <si>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</si>
  <si>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</si>
  <si>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</si>
  <si>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</si>
  <si>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</si>
  <si>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</si>
  <si>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</si>
  <si>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</si>
  <si>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</si>
  <si>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</si>
  <si>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</si>
  <si>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</si>
  <si>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</si>
  <si>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0.89</t>
  </si>
  <si>
    <t>会計</t>
    <rPh sb="0" eb="2">
      <t>カイケイ</t>
    </rPh>
    <phoneticPr fontId="5"/>
  </si>
  <si>
    <t>一般会計</t>
  </si>
  <si>
    <t>水道事業会計</t>
  </si>
  <si>
    <t>下水道事業会計</t>
  </si>
  <si>
    <t>国民健康保険事業特別会計</t>
  </si>
  <si>
    <t>住宅新築資金等貸付事業特別会計</t>
  </si>
  <si>
    <t>後期高齢者医療特別会計</t>
  </si>
  <si>
    <t>工業用地造成事業特別会計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</si>
  <si>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</si>
  <si>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</si>
  <si>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</si>
  <si>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</si>
  <si>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</si>
  <si>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</si>
  <si>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</si>
  <si>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</si>
  <si>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</si>
  <si>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</si>
  <si>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</si>
  <si>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</si>
  <si>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</si>
  <si>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</si>
  <si>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</si>
  <si>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</si>
  <si>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</si>
  <si>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</si>
  <si>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</si>
  <si>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</si>
  <si>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</si>
  <si>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</si>
  <si>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</si>
  <si>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</si>
  <si>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</si>
  <si>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</si>
  <si>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</si>
  <si>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</si>
  <si>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</si>
  <si>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</si>
  <si>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</si>
  <si>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</si>
  <si>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</si>
  <si>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</si>
  <si>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</si>
  <si>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</si>
  <si>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</si>
  <si>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</si>
  <si>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</si>
  <si>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</si>
  <si>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</si>
  <si>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</si>
  <si>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</si>
  <si>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</si>
  <si>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</si>
  <si>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</si>
  <si>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</si>
  <si>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</si>
  <si>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</si>
  <si>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</si>
  <si>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筑前町公共施設等整備基金</t>
    <phoneticPr fontId="5"/>
  </si>
  <si>
    <t>筑前町地域振興基金</t>
    <phoneticPr fontId="2"/>
  </si>
  <si>
    <t>筑前町ふるさと応援基金</t>
    <phoneticPr fontId="5"/>
  </si>
  <si>
    <t>筑前町多目的運動広場整備等基金</t>
    <phoneticPr fontId="5"/>
  </si>
  <si>
    <t>筑前町退職手当準備基金</t>
    <rPh sb="0" eb="3">
      <t>チ</t>
    </rPh>
    <rPh sb="3" eb="5">
      <t>タイショク</t>
    </rPh>
    <rPh sb="5" eb="7">
      <t>テアテ</t>
    </rPh>
    <rPh sb="7" eb="9">
      <t>ジュンビ</t>
    </rPh>
    <rPh sb="9" eb="11">
      <t>キキン</t>
    </rPh>
    <phoneticPr fontId="5"/>
  </si>
  <si>
    <t>基金残高合計</t>
    <rPh sb="0" eb="2">
      <t>キキン</t>
    </rPh>
    <rPh sb="2" eb="4">
      <t>ザンダカ</t>
    </rPh>
    <rPh sb="4" eb="6">
      <t>ゴウケイ</t>
    </rPh>
    <phoneticPr fontId="5"/>
  </si>
  <si>
    <t>類似団体と比較すると、有形固定資産減価償却率は低い水準にあるが、将来負担比率は非常に高い状況である。将来負担率が高い主な要因は、合併特例債等の地方債残高が多いことや公営企業への多額の繰出が見込まれることであるが、計画的な地方債管理により年々改善している。有形固定資産減価償却率は類似団体と比較すると低い水準ではあるが、確実に上昇していくため、施設の更新へ備えるだけではなく、筑前町公共施設等総合管理計画に基づき、施設の集約や除却等について検討する必要がある。</t>
    <rPh sb="92" eb="93">
      <t>シュツ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</si>
</sst>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49" fontId="19" fillId="0" borderId="0" xfId="11" applyNumberFormat="1" applyFont="1">
      <alignment vertical="center"/>
    </xf>
    <xf numFmtId="49" fontId="9" fillId="0" borderId="0" xfId="11" applyNumberFormat="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0" xfId="11" applyFont="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0" xfId="12" applyFont="1" applyFill="1">
      <alignment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4" fillId="2" borderId="46" xfId="12" applyFont="1" applyFill="1" applyBorder="1" applyAlignment="1">
      <alignment horizontal="center"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47387</c:v>
                </c:pt>
                <c:pt idx="1">
                  <c:v>51264</c:v>
                </c:pt>
                <c:pt idx="2">
                  <c:v>52068</c:v>
                </c:pt>
                <c:pt idx="3">
                  <c:v>47161</c:v>
                </c:pt>
                <c:pt idx="4">
                  <c:v>43423</c:v>
                </c:pt>
              </c:numCache>
            </c:numRef>
          </c:val>
          <c:smooth val="0"/>
          <c:extLst xmlns:c16r2="http://schemas.microsoft.com/office/drawing/2015/06/chart">
            <c:ext xmlns:c16="http://schemas.microsoft.com/office/drawing/2014/chart" uri="{C3380CC4-5D6E-409C-BE32-E72D297353CC}">
              <c16:uniqueId val="{00000000-8D67-4FD7-8A5B-6C113EF6BF8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25869</c:v>
                </c:pt>
                <c:pt idx="1">
                  <c:v>23637</c:v>
                </c:pt>
                <c:pt idx="2">
                  <c:v>40655</c:v>
                </c:pt>
                <c:pt idx="3">
                  <c:v>21521</c:v>
                </c:pt>
                <c:pt idx="4">
                  <c:v>26126</c:v>
                </c:pt>
              </c:numCache>
            </c:numRef>
          </c:val>
          <c:smooth val="0"/>
          <c:extLst xmlns:c16r2="http://schemas.microsoft.com/office/drawing/2015/06/chart">
            <c:ext xmlns:c16="http://schemas.microsoft.com/office/drawing/2014/chart" uri="{C3380CC4-5D6E-409C-BE32-E72D297353CC}">
              <c16:uniqueId val="{00000001-8D67-4FD7-8A5B-6C113EF6BF87}"/>
            </c:ext>
          </c:extLst>
        </c:ser>
        <c:dLbls>
          <c:showLegendKey val="0"/>
          <c:showVal val="0"/>
          <c:showCatName val="0"/>
          <c:showSerName val="0"/>
          <c:showPercent val="0"/>
          <c:showBubbleSize val="0"/>
        </c:dLbls>
        <c:marker val="1"/>
        <c:smooth val="0"/>
        <c:axId val="497229080"/>
        <c:axId val="499766704"/>
      </c:lineChart>
      <c:catAx>
        <c:axId val="497229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9766704"/>
        <c:crosses val="autoZero"/>
        <c:auto val="1"/>
        <c:lblAlgn val="ctr"/>
        <c:lblOffset val="100"/>
        <c:tickLblSkip val="1"/>
        <c:tickMarkSkip val="1"/>
        <c:noMultiLvlLbl val="0"/>
      </c:catAx>
      <c:valAx>
        <c:axId val="49976670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229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3.46</c:v>
                </c:pt>
                <c:pt idx="1">
                  <c:v>3.57</c:v>
                </c:pt>
                <c:pt idx="2">
                  <c:v>3.92</c:v>
                </c:pt>
                <c:pt idx="3">
                  <c:v>7.38</c:v>
                </c:pt>
                <c:pt idx="4">
                  <c:v>7.55</c:v>
                </c:pt>
              </c:numCache>
            </c:numRef>
          </c:val>
          <c:extLst xmlns:c16r2="http://schemas.microsoft.com/office/drawing/2015/06/chart">
            <c:ext xmlns:c16="http://schemas.microsoft.com/office/drawing/2014/chart" uri="{C3380CC4-5D6E-409C-BE32-E72D297353CC}">
              <c16:uniqueId val="{00000000-1FEE-4199-90E9-4B0FEC2BDD6E}"/>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26.53</c:v>
                </c:pt>
                <c:pt idx="1">
                  <c:v>25.4</c:v>
                </c:pt>
                <c:pt idx="2">
                  <c:v>26.57</c:v>
                </c:pt>
                <c:pt idx="3">
                  <c:v>26.92</c:v>
                </c:pt>
                <c:pt idx="4">
                  <c:v>29.11</c:v>
                </c:pt>
              </c:numCache>
            </c:numRef>
          </c:val>
          <c:extLst xmlns:c16r2="http://schemas.microsoft.com/office/drawing/2015/06/chart">
            <c:ext xmlns:c16="http://schemas.microsoft.com/office/drawing/2014/chart" uri="{C3380CC4-5D6E-409C-BE32-E72D297353CC}">
              <c16:uniqueId val="{00000001-1FEE-4199-90E9-4B0FEC2BDD6E}"/>
            </c:ext>
          </c:extLst>
        </c:ser>
        <c:dLbls>
          <c:showLegendKey val="0"/>
          <c:showVal val="0"/>
          <c:showCatName val="0"/>
          <c:showSerName val="0"/>
          <c:showPercent val="0"/>
          <c:showBubbleSize val="0"/>
        </c:dLbls>
        <c:gapWidth val="250"/>
        <c:overlap val="100"/>
        <c:axId val="509811856"/>
        <c:axId val="50319464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0.04</c:v>
                </c:pt>
                <c:pt idx="1">
                  <c:v>-0.89</c:v>
                </c:pt>
                <c:pt idx="2">
                  <c:v>2.36</c:v>
                </c:pt>
                <c:pt idx="3">
                  <c:v>5.52</c:v>
                </c:pt>
                <c:pt idx="4">
                  <c:v>3.69</c:v>
                </c:pt>
              </c:numCache>
            </c:numRef>
          </c:val>
          <c:smooth val="0"/>
          <c:extLst xmlns:c16r2="http://schemas.microsoft.com/office/drawing/2015/06/chart">
            <c:ext xmlns:c16="http://schemas.microsoft.com/office/drawing/2014/chart" uri="{C3380CC4-5D6E-409C-BE32-E72D297353CC}">
              <c16:uniqueId val="{00000002-1FEE-4199-90E9-4B0FEC2BDD6E}"/>
            </c:ext>
          </c:extLst>
        </c:ser>
        <c:dLbls>
          <c:showLegendKey val="0"/>
          <c:showVal val="0"/>
          <c:showCatName val="0"/>
          <c:showSerName val="0"/>
          <c:showPercent val="0"/>
          <c:showBubbleSize val="0"/>
        </c:dLbls>
        <c:marker val="1"/>
        <c:smooth val="0"/>
        <c:axId val="509811856"/>
        <c:axId val="503194648"/>
      </c:lineChart>
      <c:catAx>
        <c:axId val="509811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3194648"/>
        <c:crosses val="autoZero"/>
        <c:auto val="1"/>
        <c:lblAlgn val="ctr"/>
        <c:lblOffset val="100"/>
        <c:tickLblSkip val="1"/>
        <c:tickMarkSkip val="1"/>
        <c:noMultiLvlLbl val="0"/>
      </c:catAx>
      <c:valAx>
        <c:axId val="503194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811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[1]データシート!$B$27:$K$27</c:f>
              <c:numCache>
                <c:formatCode>General</c:formatCode>
                <c:ptCount val="10"/>
                <c:pt idx="0">
                  <c:v>#N/A</c:v>
                </c:pt>
                <c:pt idx="1">
                  <c:v>0.4</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961-48C3-BC95-BF612F3981D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961-48C3-BC95-BF612F3981D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961-48C3-BC95-BF612F3981DC}"/>
            </c:ext>
          </c:extLst>
        </c:ser>
        <c:ser>
          <c:idx val="3"/>
          <c:order val="3"/>
          <c:tx>
            <c:strRef>
              <c:f>[1]データシート!$A$30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[1]データシート!$B$30:$K$30</c:f>
              <c:numCache>
                <c:formatCode>General</c:formatCode>
                <c:ptCount val="10"/>
                <c:pt idx="0">
                  <c:v>#N/A</c:v>
                </c:pt>
                <c:pt idx="1">
                  <c:v>0.03</c:v>
                </c:pt>
                <c:pt idx="2">
                  <c:v>#N/A</c:v>
                </c:pt>
                <c:pt idx="3">
                  <c:v>0.02</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961-48C3-BC95-BF612F3981DC}"/>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[1]データシート!$B$31:$K$31</c:f>
              <c:numCache>
                <c:formatCode>General</c:formatCode>
                <c:ptCount val="10"/>
                <c:pt idx="0">
                  <c:v>#N/A</c:v>
                </c:pt>
                <c:pt idx="1">
                  <c:v>0.03</c:v>
                </c:pt>
                <c:pt idx="2">
                  <c:v>#N/A</c:v>
                </c:pt>
                <c:pt idx="3">
                  <c:v>0.01</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4-2961-48C3-BC95-BF612F3981DC}"/>
            </c:ext>
          </c:extLst>
        </c:ser>
        <c:ser>
          <c:idx val="5"/>
          <c:order val="5"/>
          <c:tx>
            <c:strRef>
              <c:f>[1]データシート!$A$32</c:f>
              <c:strCache>
                <c:ptCount val="1"/>
                <c:pt idx="0">
                  <c:v>住宅新築資金等貸付事業特別会計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[1]データシート!$B$32:$K$32</c:f>
              <c:numCache>
                <c:formatCode>General</c:formatCode>
                <c:ptCount val="10"/>
                <c:pt idx="0">
                  <c:v>#N/A</c:v>
                </c:pt>
                <c:pt idx="1">
                  <c:v>0.2</c:v>
                </c:pt>
                <c:pt idx="2">
                  <c:v>#N/A</c:v>
                </c:pt>
                <c:pt idx="3">
                  <c:v>0.19</c:v>
                </c:pt>
                <c:pt idx="4">
                  <c:v>#N/A</c:v>
                </c:pt>
                <c:pt idx="5">
                  <c:v>0.19</c:v>
                </c:pt>
                <c:pt idx="6">
                  <c:v>#N/A</c:v>
                </c:pt>
                <c:pt idx="7">
                  <c:v>0.31</c:v>
                </c:pt>
                <c:pt idx="8">
                  <c:v>#N/A</c:v>
                </c:pt>
                <c:pt idx="9">
                  <c:v>0.28999999999999998</c:v>
                </c:pt>
              </c:numCache>
            </c:numRef>
          </c:val>
          <c:extLst xmlns:c16r2="http://schemas.microsoft.com/office/drawing/2015/06/chart">
            <c:ext xmlns:c16="http://schemas.microsoft.com/office/drawing/2014/chart" uri="{C3380CC4-5D6E-409C-BE32-E72D297353CC}">
              <c16:uniqueId val="{00000005-2961-48C3-BC95-BF612F3981DC}"/>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[1]データシート!$B$33:$K$33</c:f>
              <c:numCache>
                <c:formatCode>General</c:formatCode>
                <c:ptCount val="10"/>
                <c:pt idx="0">
                  <c:v>#N/A</c:v>
                </c:pt>
                <c:pt idx="1">
                  <c:v>0.14000000000000001</c:v>
                </c:pt>
                <c:pt idx="2">
                  <c:v>#N/A</c:v>
                </c:pt>
                <c:pt idx="3">
                  <c:v>2.25</c:v>
                </c:pt>
                <c:pt idx="4">
                  <c:v>#N/A</c:v>
                </c:pt>
                <c:pt idx="5">
                  <c:v>1.71</c:v>
                </c:pt>
                <c:pt idx="6">
                  <c:v>#N/A</c:v>
                </c:pt>
                <c:pt idx="7">
                  <c:v>1.18</c:v>
                </c:pt>
                <c:pt idx="8">
                  <c:v>#N/A</c:v>
                </c:pt>
                <c:pt idx="9">
                  <c:v>0.59</c:v>
                </c:pt>
              </c:numCache>
            </c:numRef>
          </c:val>
          <c:extLst xmlns:c16r2="http://schemas.microsoft.com/office/drawing/2015/06/chart">
            <c:ext xmlns:c16="http://schemas.microsoft.com/office/drawing/2014/chart" uri="{C3380CC4-5D6E-409C-BE32-E72D297353CC}">
              <c16:uniqueId val="{00000006-2961-48C3-BC95-BF612F3981DC}"/>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[1]データシート!$B$34:$K$34</c:f>
              <c:numCache>
                <c:formatCode>General</c:formatCode>
                <c:ptCount val="10"/>
                <c:pt idx="0">
                  <c:v>0</c:v>
                </c:pt>
                <c:pt idx="1">
                  <c:v>0</c:v>
                </c:pt>
                <c:pt idx="2">
                  <c:v>#N/A</c:v>
                </c:pt>
                <c:pt idx="3">
                  <c:v>1.1599999999999999</c:v>
                </c:pt>
                <c:pt idx="4">
                  <c:v>#N/A</c:v>
                </c:pt>
                <c:pt idx="5">
                  <c:v>2.54</c:v>
                </c:pt>
                <c:pt idx="6">
                  <c:v>#N/A</c:v>
                </c:pt>
                <c:pt idx="7">
                  <c:v>3.21</c:v>
                </c:pt>
                <c:pt idx="8">
                  <c:v>#N/A</c:v>
                </c:pt>
                <c:pt idx="9">
                  <c:v>4.4400000000000004</c:v>
                </c:pt>
              </c:numCache>
            </c:numRef>
          </c:val>
          <c:extLst xmlns:c16r2="http://schemas.microsoft.com/office/drawing/2015/06/chart">
            <c:ext xmlns:c16="http://schemas.microsoft.com/office/drawing/2014/chart" uri="{C3380CC4-5D6E-409C-BE32-E72D297353CC}">
              <c16:uniqueId val="{00000007-2961-48C3-BC95-BF612F3981DC}"/>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[1]データシート!$B$35:$K$35</c:f>
              <c:numCache>
                <c:formatCode>General</c:formatCode>
                <c:ptCount val="10"/>
                <c:pt idx="0">
                  <c:v>#N/A</c:v>
                </c:pt>
                <c:pt idx="1">
                  <c:v>4.34</c:v>
                </c:pt>
                <c:pt idx="2">
                  <c:v>#N/A</c:v>
                </c:pt>
                <c:pt idx="3">
                  <c:v>5.27</c:v>
                </c:pt>
                <c:pt idx="4">
                  <c:v>#N/A</c:v>
                </c:pt>
                <c:pt idx="5">
                  <c:v>5.76</c:v>
                </c:pt>
                <c:pt idx="6">
                  <c:v>#N/A</c:v>
                </c:pt>
                <c:pt idx="7">
                  <c:v>6.02</c:v>
                </c:pt>
                <c:pt idx="8">
                  <c:v>#N/A</c:v>
                </c:pt>
                <c:pt idx="9">
                  <c:v>6.82</c:v>
                </c:pt>
              </c:numCache>
            </c:numRef>
          </c:val>
          <c:extLst xmlns:c16r2="http://schemas.microsoft.com/office/drawing/2015/06/chart">
            <c:ext xmlns:c16="http://schemas.microsoft.com/office/drawing/2014/chart" uri="{C3380CC4-5D6E-409C-BE32-E72D297353CC}">
              <c16:uniqueId val="{00000008-2961-48C3-BC95-BF612F3981D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1">
                    <c:v>0</c:v>
                  </c:pt>
                  <c:pt idx="2">
                    <c:v>R01</c:v>
                  </c:pt>
                  <c:pt idx="3">
                    <c:v>0</c:v>
                  </c:pt>
                  <c:pt idx="4">
                    <c:v>R02</c:v>
                  </c:pt>
                  <c:pt idx="5">
                    <c:v>0</c:v>
                  </c:pt>
                  <c:pt idx="6">
                    <c:v>R03</c:v>
                  </c:pt>
                  <c:pt idx="7">
                    <c:v>0</c:v>
                  </c:pt>
                  <c:pt idx="8">
                    <c:v>R04</c:v>
                  </c:pt>
                  <c:pt idx="9">
                    <c:v>0</c:v>
                  </c:pt>
                </c:lvl>
              </c:multiLvlStrCache>
            </c:multiLvlStrRef>
          </c:cat>
          <c:val>
            <c:numRef>
              <c:f>[1]データシート!$B$36:$K$36</c:f>
              <c:numCache>
                <c:formatCode>General</c:formatCode>
                <c:ptCount val="10"/>
                <c:pt idx="0">
                  <c:v>#N/A</c:v>
                </c:pt>
                <c:pt idx="1">
                  <c:v>3.25</c:v>
                </c:pt>
                <c:pt idx="2">
                  <c:v>#N/A</c:v>
                </c:pt>
                <c:pt idx="3">
                  <c:v>3.37</c:v>
                </c:pt>
                <c:pt idx="4">
                  <c:v>#N/A</c:v>
                </c:pt>
                <c:pt idx="5">
                  <c:v>3.72</c:v>
                </c:pt>
                <c:pt idx="6">
                  <c:v>#N/A</c:v>
                </c:pt>
                <c:pt idx="7">
                  <c:v>7.06</c:v>
                </c:pt>
                <c:pt idx="8">
                  <c:v>#N/A</c:v>
                </c:pt>
                <c:pt idx="9">
                  <c:v>7.25</c:v>
                </c:pt>
              </c:numCache>
            </c:numRef>
          </c:val>
          <c:extLst xmlns:c16r2="http://schemas.microsoft.com/office/drawing/2015/06/chart">
            <c:ext xmlns:c16="http://schemas.microsoft.com/office/drawing/2014/chart" uri="{C3380CC4-5D6E-409C-BE32-E72D297353CC}">
              <c16:uniqueId val="{00000009-2961-48C3-BC95-BF612F3981DC}"/>
            </c:ext>
          </c:extLst>
        </c:ser>
        <c:dLbls>
          <c:showLegendKey val="0"/>
          <c:showVal val="0"/>
          <c:showCatName val="0"/>
          <c:showSerName val="0"/>
          <c:showPercent val="0"/>
          <c:showBubbleSize val="0"/>
        </c:dLbls>
        <c:gapWidth val="150"/>
        <c:overlap val="100"/>
        <c:axId val="510994608"/>
        <c:axId val="510994992"/>
      </c:barChart>
      <c:catAx>
        <c:axId val="51099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994992"/>
        <c:crosses val="autoZero"/>
        <c:auto val="1"/>
        <c:lblAlgn val="ctr"/>
        <c:lblOffset val="100"/>
        <c:tickLblSkip val="1"/>
        <c:tickMarkSkip val="1"/>
        <c:noMultiLvlLbl val="0"/>
      </c:catAx>
      <c:valAx>
        <c:axId val="510994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994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[1]データシート!$B$42:$P$42</c:f>
              <c:numCache>
                <c:formatCode>General</c:formatCode>
                <c:ptCount val="15"/>
                <c:pt idx="0">
                  <c:v>0</c:v>
                </c:pt>
                <c:pt idx="1">
                  <c:v>0</c:v>
                </c:pt>
                <c:pt idx="2">
                  <c:v>1564</c:v>
                </c:pt>
                <c:pt idx="3">
                  <c:v>0</c:v>
                </c:pt>
                <c:pt idx="4">
                  <c:v>0</c:v>
                </c:pt>
                <c:pt idx="5">
                  <c:v>1574</c:v>
                </c:pt>
                <c:pt idx="6">
                  <c:v>0</c:v>
                </c:pt>
                <c:pt idx="7">
                  <c:v>0</c:v>
                </c:pt>
                <c:pt idx="8">
                  <c:v>1542</c:v>
                </c:pt>
                <c:pt idx="9">
                  <c:v>0</c:v>
                </c:pt>
                <c:pt idx="10">
                  <c:v>0</c:v>
                </c:pt>
                <c:pt idx="11">
                  <c:v>1551</c:v>
                </c:pt>
                <c:pt idx="12">
                  <c:v>0</c:v>
                </c:pt>
                <c:pt idx="13">
                  <c:v>0</c:v>
                </c:pt>
                <c:pt idx="14">
                  <c:v>1516</c:v>
                </c:pt>
              </c:numCache>
            </c:numRef>
          </c:val>
          <c:extLst xmlns:c16r2="http://schemas.microsoft.com/office/drawing/2015/06/chart">
            <c:ext xmlns:c16="http://schemas.microsoft.com/office/drawing/2014/chart" uri="{C3380CC4-5D6E-409C-BE32-E72D297353CC}">
              <c16:uniqueId val="{00000000-4641-46D3-9703-9F34698C5E5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[1]データシート!$B$43:$P$43</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1-4641-46D3-9703-9F34698C5E5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[1]データシート!$B$44:$P$44</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2-4641-46D3-9703-9F34698C5E5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[1]データシート!$B$45:$P$45</c:f>
              <c:numCache>
                <c:formatCode>General</c:formatCode>
                <c:ptCount val="15"/>
                <c:pt idx="0">
                  <c:v>47</c:v>
                </c:pt>
                <c:pt idx="1">
                  <c:v>0</c:v>
                </c:pt>
                <c:pt idx="2">
                  <c:v>0</c:v>
                </c:pt>
                <c:pt idx="3">
                  <c:v>68</c:v>
                </c:pt>
                <c:pt idx="4">
                  <c:v>0</c:v>
                </c:pt>
                <c:pt idx="5">
                  <c:v>0</c:v>
                </c:pt>
                <c:pt idx="6">
                  <c:v>91</c:v>
                </c:pt>
                <c:pt idx="7">
                  <c:v>0</c:v>
                </c:pt>
                <c:pt idx="8">
                  <c:v>0</c:v>
                </c:pt>
                <c:pt idx="9">
                  <c:v>100</c:v>
                </c:pt>
                <c:pt idx="10">
                  <c:v>0</c:v>
                </c:pt>
                <c:pt idx="11">
                  <c:v>0</c:v>
                </c:pt>
                <c:pt idx="12">
                  <c:v>118</c:v>
                </c:pt>
                <c:pt idx="13">
                  <c:v>0</c:v>
                </c:pt>
                <c:pt idx="14">
                  <c:v>0</c:v>
                </c:pt>
              </c:numCache>
            </c:numRef>
          </c:val>
          <c:extLst xmlns:c16r2="http://schemas.microsoft.com/office/drawing/2015/06/chart">
            <c:ext xmlns:c16="http://schemas.microsoft.com/office/drawing/2014/chart" uri="{C3380CC4-5D6E-409C-BE32-E72D297353CC}">
              <c16:uniqueId val="{00000003-4641-46D3-9703-9F34698C5E5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[1]データシート!$B$46:$P$46</c:f>
              <c:numCache>
                <c:formatCode>General</c:formatCode>
                <c:ptCount val="15"/>
                <c:pt idx="0">
                  <c:v>773</c:v>
                </c:pt>
                <c:pt idx="1">
                  <c:v>0</c:v>
                </c:pt>
                <c:pt idx="2">
                  <c:v>0</c:v>
                </c:pt>
                <c:pt idx="3">
                  <c:v>757</c:v>
                </c:pt>
                <c:pt idx="4">
                  <c:v>0</c:v>
                </c:pt>
                <c:pt idx="5">
                  <c:v>0</c:v>
                </c:pt>
                <c:pt idx="6">
                  <c:v>744</c:v>
                </c:pt>
                <c:pt idx="7">
                  <c:v>0</c:v>
                </c:pt>
                <c:pt idx="8">
                  <c:v>0</c:v>
                </c:pt>
                <c:pt idx="9">
                  <c:v>740</c:v>
                </c:pt>
                <c:pt idx="10">
                  <c:v>0</c:v>
                </c:pt>
                <c:pt idx="11">
                  <c:v>0</c:v>
                </c:pt>
                <c:pt idx="12">
                  <c:v>740</c:v>
                </c:pt>
                <c:pt idx="13">
                  <c:v>0</c:v>
                </c:pt>
                <c:pt idx="14">
                  <c:v>0</c:v>
                </c:pt>
              </c:numCache>
            </c:numRef>
          </c:val>
          <c:extLst xmlns:c16r2="http://schemas.microsoft.com/office/drawing/2015/06/chart">
            <c:ext xmlns:c16="http://schemas.microsoft.com/office/drawing/2014/chart" uri="{C3380CC4-5D6E-409C-BE32-E72D297353CC}">
              <c16:uniqueId val="{00000004-4641-46D3-9703-9F34698C5E5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[1]データシート!$B$47:$P$47</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4641-46D3-9703-9F34698C5E5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[1]データシート!$B$48:$P$48</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6-4641-46D3-9703-9F34698C5E5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[1]データシート!$B$49:$P$49</c:f>
              <c:numCache>
                <c:formatCode>General</c:formatCode>
                <c:ptCount val="15"/>
                <c:pt idx="0">
                  <c:v>1446</c:v>
                </c:pt>
                <c:pt idx="1">
                  <c:v>0</c:v>
                </c:pt>
                <c:pt idx="2">
                  <c:v>0</c:v>
                </c:pt>
                <c:pt idx="3">
                  <c:v>1380</c:v>
                </c:pt>
                <c:pt idx="4">
                  <c:v>0</c:v>
                </c:pt>
                <c:pt idx="5">
                  <c:v>0</c:v>
                </c:pt>
                <c:pt idx="6">
                  <c:v>1397</c:v>
                </c:pt>
                <c:pt idx="7">
                  <c:v>0</c:v>
                </c:pt>
                <c:pt idx="8">
                  <c:v>0</c:v>
                </c:pt>
                <c:pt idx="9">
                  <c:v>1393</c:v>
                </c:pt>
                <c:pt idx="10">
                  <c:v>0</c:v>
                </c:pt>
                <c:pt idx="11">
                  <c:v>0</c:v>
                </c:pt>
                <c:pt idx="12">
                  <c:v>1380</c:v>
                </c:pt>
                <c:pt idx="13">
                  <c:v>0</c:v>
                </c:pt>
                <c:pt idx="14">
                  <c:v>0</c:v>
                </c:pt>
              </c:numCache>
            </c:numRef>
          </c:val>
          <c:extLst xmlns:c16r2="http://schemas.microsoft.com/office/drawing/2015/06/chart">
            <c:ext xmlns:c16="http://schemas.microsoft.com/office/drawing/2014/chart" uri="{C3380CC4-5D6E-409C-BE32-E72D297353CC}">
              <c16:uniqueId val="{00000007-4641-46D3-9703-9F34698C5E57}"/>
            </c:ext>
          </c:extLst>
        </c:ser>
        <c:dLbls>
          <c:showLegendKey val="0"/>
          <c:showVal val="0"/>
          <c:showCatName val="0"/>
          <c:showSerName val="0"/>
          <c:showPercent val="0"/>
          <c:showBubbleSize val="0"/>
        </c:dLbls>
        <c:gapWidth val="100"/>
        <c:overlap val="100"/>
        <c:axId val="511750232"/>
        <c:axId val="51037067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1">
                    <c:v>0</c:v>
                  </c:pt>
                  <c:pt idx="2">
                    <c:v>算入公債費等</c:v>
                  </c:pt>
                  <c:pt idx="3">
                    <c:v>元利償還金等</c:v>
                  </c:pt>
                  <c:pt idx="4">
                    <c:v>0</c:v>
                  </c:pt>
                  <c:pt idx="5">
                    <c:v>算入公債費等</c:v>
                  </c:pt>
                  <c:pt idx="6">
                    <c:v>元利償還金等</c:v>
                  </c:pt>
                  <c:pt idx="7">
                    <c:v>0</c:v>
                  </c:pt>
                  <c:pt idx="8">
                    <c:v>算入公債費等</c:v>
                  </c:pt>
                  <c:pt idx="9">
                    <c:v>元利償還金等</c:v>
                  </c:pt>
                  <c:pt idx="10">
                    <c:v>0</c:v>
                  </c:pt>
                  <c:pt idx="11">
                    <c:v>算入公債費等</c:v>
                  </c:pt>
                  <c:pt idx="12">
                    <c:v>元利償還金等</c:v>
                  </c:pt>
                  <c:pt idx="13">
                    <c:v>0</c:v>
                  </c:pt>
                  <c:pt idx="14">
                    <c:v>算入公債費等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[1]データシート!$B$50:$P$50</c:f>
              <c:numCache>
                <c:formatCode>General</c:formatCode>
                <c:ptCount val="15"/>
                <c:pt idx="0">
                  <c:v>#N/A</c:v>
                </c:pt>
                <c:pt idx="1">
                  <c:v>702</c:v>
                </c:pt>
                <c:pt idx="2">
                  <c:v>#N/A</c:v>
                </c:pt>
                <c:pt idx="3">
                  <c:v>#N/A</c:v>
                </c:pt>
                <c:pt idx="4">
                  <c:v>631</c:v>
                </c:pt>
                <c:pt idx="5">
                  <c:v>#N/A</c:v>
                </c:pt>
                <c:pt idx="6">
                  <c:v>#N/A</c:v>
                </c:pt>
                <c:pt idx="7">
                  <c:v>690</c:v>
                </c:pt>
                <c:pt idx="8">
                  <c:v>#N/A</c:v>
                </c:pt>
                <c:pt idx="9">
                  <c:v>#N/A</c:v>
                </c:pt>
                <c:pt idx="10">
                  <c:v>682</c:v>
                </c:pt>
                <c:pt idx="11">
                  <c:v>#N/A</c:v>
                </c:pt>
                <c:pt idx="12">
                  <c:v>#N/A</c:v>
                </c:pt>
                <c:pt idx="13">
                  <c:v>722</c:v>
                </c:pt>
                <c:pt idx="14">
                  <c:v>#N/A</c:v>
                </c:pt>
              </c:numCache>
            </c:numRef>
          </c:val>
          <c:smooth val="0"/>
          <c:extLst xmlns:c16r2="http://schemas.microsoft.com/office/drawing/2015/06/chart">
            <c:ext xmlns:c16="http://schemas.microsoft.com/office/drawing/2014/chart" uri="{C3380CC4-5D6E-409C-BE32-E72D297353CC}">
              <c16:uniqueId val="{00000008-4641-46D3-9703-9F34698C5E57}"/>
            </c:ext>
          </c:extLst>
        </c:ser>
        <c:dLbls>
          <c:showLegendKey val="0"/>
          <c:showVal val="0"/>
          <c:showCatName val="0"/>
          <c:showSerName val="0"/>
          <c:showPercent val="0"/>
          <c:showBubbleSize val="0"/>
        </c:dLbls>
        <c:marker val="1"/>
        <c:smooth val="0"/>
        <c:axId val="511750232"/>
        <c:axId val="510370672"/>
      </c:lineChart>
      <c:catAx>
        <c:axId val="511750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370672"/>
        <c:crosses val="autoZero"/>
        <c:auto val="1"/>
        <c:lblAlgn val="ctr"/>
        <c:lblOffset val="100"/>
        <c:tickLblSkip val="1"/>
        <c:tickMarkSkip val="1"/>
        <c:noMultiLvlLbl val="0"/>
      </c:catAx>
      <c:valAx>
        <c:axId val="510370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750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[1]データシート!$B$56:$P$56</c:f>
              <c:numCache>
                <c:formatCode>General</c:formatCode>
                <c:ptCount val="15"/>
                <c:pt idx="0">
                  <c:v>0</c:v>
                </c:pt>
                <c:pt idx="1">
                  <c:v>0</c:v>
                </c:pt>
                <c:pt idx="2">
                  <c:v>16258</c:v>
                </c:pt>
                <c:pt idx="3">
                  <c:v>0</c:v>
                </c:pt>
                <c:pt idx="4">
                  <c:v>0</c:v>
                </c:pt>
                <c:pt idx="5">
                  <c:v>15874</c:v>
                </c:pt>
                <c:pt idx="6">
                  <c:v>0</c:v>
                </c:pt>
                <c:pt idx="7">
                  <c:v>0</c:v>
                </c:pt>
                <c:pt idx="8">
                  <c:v>15182</c:v>
                </c:pt>
                <c:pt idx="9">
                  <c:v>0</c:v>
                </c:pt>
                <c:pt idx="10">
                  <c:v>0</c:v>
                </c:pt>
                <c:pt idx="11">
                  <c:v>14262</c:v>
                </c:pt>
                <c:pt idx="12">
                  <c:v>0</c:v>
                </c:pt>
                <c:pt idx="13">
                  <c:v>0</c:v>
                </c:pt>
                <c:pt idx="14">
                  <c:v>13169</c:v>
                </c:pt>
              </c:numCache>
            </c:numRef>
          </c:val>
          <c:extLst xmlns:c16r2="http://schemas.microsoft.com/office/drawing/2015/06/chart">
            <c:ext xmlns:c16="http://schemas.microsoft.com/office/drawing/2014/chart" uri="{C3380CC4-5D6E-409C-BE32-E72D297353CC}">
              <c16:uniqueId val="{00000000-DDBD-4069-8752-322A99C1E9F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[1]データシート!$B$57:$P$57</c:f>
              <c:numCache>
                <c:formatCode>General</c:formatCode>
                <c:ptCount val="15"/>
                <c:pt idx="0">
                  <c:v>0</c:v>
                </c:pt>
                <c:pt idx="1">
                  <c:v>0</c:v>
                </c:pt>
                <c:pt idx="2">
                  <c:v>491</c:v>
                </c:pt>
                <c:pt idx="3">
                  <c:v>0</c:v>
                </c:pt>
                <c:pt idx="4">
                  <c:v>0</c:v>
                </c:pt>
                <c:pt idx="5">
                  <c:v>473</c:v>
                </c:pt>
                <c:pt idx="6">
                  <c:v>0</c:v>
                </c:pt>
                <c:pt idx="7">
                  <c:v>0</c:v>
                </c:pt>
                <c:pt idx="8">
                  <c:v>385</c:v>
                </c:pt>
                <c:pt idx="9">
                  <c:v>0</c:v>
                </c:pt>
                <c:pt idx="10">
                  <c:v>0</c:v>
                </c:pt>
                <c:pt idx="11">
                  <c:v>422</c:v>
                </c:pt>
                <c:pt idx="12">
                  <c:v>0</c:v>
                </c:pt>
                <c:pt idx="13">
                  <c:v>0</c:v>
                </c:pt>
                <c:pt idx="14">
                  <c:v>414</c:v>
                </c:pt>
              </c:numCache>
            </c:numRef>
          </c:val>
          <c:extLst xmlns:c16r2="http://schemas.microsoft.com/office/drawing/2015/06/chart">
            <c:ext xmlns:c16="http://schemas.microsoft.com/office/drawing/2014/chart" uri="{C3380CC4-5D6E-409C-BE32-E72D297353CC}">
              <c16:uniqueId val="{00000001-DDBD-4069-8752-322A99C1E9F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[1]データシート!$B$58:$P$58</c:f>
              <c:numCache>
                <c:formatCode>General</c:formatCode>
                <c:ptCount val="15"/>
                <c:pt idx="0">
                  <c:v>0</c:v>
                </c:pt>
                <c:pt idx="1">
                  <c:v>0</c:v>
                </c:pt>
                <c:pt idx="2">
                  <c:v>4994</c:v>
                </c:pt>
                <c:pt idx="3">
                  <c:v>0</c:v>
                </c:pt>
                <c:pt idx="4">
                  <c:v>0</c:v>
                </c:pt>
                <c:pt idx="5">
                  <c:v>4785</c:v>
                </c:pt>
                <c:pt idx="6">
                  <c:v>0</c:v>
                </c:pt>
                <c:pt idx="7">
                  <c:v>0</c:v>
                </c:pt>
                <c:pt idx="8">
                  <c:v>4503</c:v>
                </c:pt>
                <c:pt idx="9">
                  <c:v>0</c:v>
                </c:pt>
                <c:pt idx="10">
                  <c:v>0</c:v>
                </c:pt>
                <c:pt idx="11">
                  <c:v>4865</c:v>
                </c:pt>
                <c:pt idx="12">
                  <c:v>0</c:v>
                </c:pt>
                <c:pt idx="13">
                  <c:v>0</c:v>
                </c:pt>
                <c:pt idx="14">
                  <c:v>5208</c:v>
                </c:pt>
              </c:numCache>
            </c:numRef>
          </c:val>
          <c:extLst xmlns:c16r2="http://schemas.microsoft.com/office/drawing/2015/06/chart">
            <c:ext xmlns:c16="http://schemas.microsoft.com/office/drawing/2014/chart" uri="{C3380CC4-5D6E-409C-BE32-E72D297353CC}">
              <c16:uniqueId val="{00000002-DDBD-4069-8752-322A99C1E9F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[1]データシート!$B$59:$P$59</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3-DDBD-4069-8752-322A99C1E9F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[1]データシート!$B$60:$P$60</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4-DDBD-4069-8752-322A99C1E9F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[1]データシート!$B$61:$P$61</c:f>
              <c:numCache>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xmlns:c16r2="http://schemas.microsoft.com/office/drawing/2015/06/chart">
            <c:ext xmlns:c16="http://schemas.microsoft.com/office/drawing/2014/chart" uri="{C3380CC4-5D6E-409C-BE32-E72D297353CC}">
              <c16:uniqueId val="{00000005-DDBD-4069-8752-322A99C1E9F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[1]データシート!$B$62:$P$62</c:f>
              <c:numCache>
                <c:formatCode>General</c:formatCode>
                <c:ptCount val="15"/>
                <c:pt idx="0">
                  <c:v>1008</c:v>
                </c:pt>
                <c:pt idx="1">
                  <c:v>0</c:v>
                </c:pt>
                <c:pt idx="2">
                  <c:v>0</c:v>
                </c:pt>
                <c:pt idx="3">
                  <c:v>1162</c:v>
                </c:pt>
                <c:pt idx="4">
                  <c:v>0</c:v>
                </c:pt>
                <c:pt idx="5">
                  <c:v>0</c:v>
                </c:pt>
                <c:pt idx="6">
                  <c:v>980</c:v>
                </c:pt>
                <c:pt idx="7">
                  <c:v>0</c:v>
                </c:pt>
                <c:pt idx="8">
                  <c:v>0</c:v>
                </c:pt>
                <c:pt idx="9">
                  <c:v>917</c:v>
                </c:pt>
                <c:pt idx="10">
                  <c:v>0</c:v>
                </c:pt>
                <c:pt idx="11">
                  <c:v>0</c:v>
                </c:pt>
                <c:pt idx="12">
                  <c:v>977</c:v>
                </c:pt>
                <c:pt idx="13">
                  <c:v>0</c:v>
                </c:pt>
                <c:pt idx="14">
                  <c:v>0</c:v>
                </c:pt>
              </c:numCache>
            </c:numRef>
          </c:val>
          <c:extLst xmlns:c16r2="http://schemas.microsoft.com/office/drawing/2015/06/chart">
            <c:ext xmlns:c16="http://schemas.microsoft.com/office/drawing/2014/chart" uri="{C3380CC4-5D6E-409C-BE32-E72D297353CC}">
              <c16:uniqueId val="{00000006-DDBD-4069-8752-322A99C1E9F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[1]データシート!$B$63:$P$63</c:f>
              <c:numCache>
                <c:formatCode>General</c:formatCode>
                <c:ptCount val="15"/>
                <c:pt idx="0">
                  <c:v>440</c:v>
                </c:pt>
                <c:pt idx="1">
                  <c:v>0</c:v>
                </c:pt>
                <c:pt idx="2">
                  <c:v>0</c:v>
                </c:pt>
                <c:pt idx="3">
                  <c:v>619</c:v>
                </c:pt>
                <c:pt idx="4">
                  <c:v>0</c:v>
                </c:pt>
                <c:pt idx="5">
                  <c:v>0</c:v>
                </c:pt>
                <c:pt idx="6">
                  <c:v>706</c:v>
                </c:pt>
                <c:pt idx="7">
                  <c:v>0</c:v>
                </c:pt>
                <c:pt idx="8">
                  <c:v>0</c:v>
                </c:pt>
                <c:pt idx="9">
                  <c:v>631</c:v>
                </c:pt>
                <c:pt idx="10">
                  <c:v>0</c:v>
                </c:pt>
                <c:pt idx="11">
                  <c:v>0</c:v>
                </c:pt>
                <c:pt idx="12">
                  <c:v>518</c:v>
                </c:pt>
                <c:pt idx="13">
                  <c:v>0</c:v>
                </c:pt>
                <c:pt idx="14">
                  <c:v>0</c:v>
                </c:pt>
              </c:numCache>
            </c:numRef>
          </c:val>
          <c:extLst xmlns:c16r2="http://schemas.microsoft.com/office/drawing/2015/06/chart">
            <c:ext xmlns:c16="http://schemas.microsoft.com/office/drawing/2014/chart" uri="{C3380CC4-5D6E-409C-BE32-E72D297353CC}">
              <c16:uniqueId val="{00000007-DDBD-4069-8752-322A99C1E9F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[1]データシート!$B$64:$P$64</c:f>
              <c:numCache>
                <c:formatCode>General</c:formatCode>
                <c:ptCount val="15"/>
                <c:pt idx="0">
                  <c:v>11261</c:v>
                </c:pt>
                <c:pt idx="1">
                  <c:v>0</c:v>
                </c:pt>
                <c:pt idx="2">
                  <c:v>0</c:v>
                </c:pt>
                <c:pt idx="3">
                  <c:v>9605</c:v>
                </c:pt>
                <c:pt idx="4">
                  <c:v>0</c:v>
                </c:pt>
                <c:pt idx="5">
                  <c:v>0</c:v>
                </c:pt>
                <c:pt idx="6">
                  <c:v>8835</c:v>
                </c:pt>
                <c:pt idx="7">
                  <c:v>0</c:v>
                </c:pt>
                <c:pt idx="8">
                  <c:v>0</c:v>
                </c:pt>
                <c:pt idx="9">
                  <c:v>8111</c:v>
                </c:pt>
                <c:pt idx="10">
                  <c:v>0</c:v>
                </c:pt>
                <c:pt idx="11">
                  <c:v>0</c:v>
                </c:pt>
                <c:pt idx="12">
                  <c:v>7462</c:v>
                </c:pt>
                <c:pt idx="13">
                  <c:v>0</c:v>
                </c:pt>
                <c:pt idx="14">
                  <c:v>0</c:v>
                </c:pt>
              </c:numCache>
            </c:numRef>
          </c:val>
          <c:extLst xmlns:c16r2="http://schemas.microsoft.com/office/drawing/2015/06/chart">
            <c:ext xmlns:c16="http://schemas.microsoft.com/office/drawing/2014/chart" uri="{C3380CC4-5D6E-409C-BE32-E72D297353CC}">
              <c16:uniqueId val="{00000008-DDBD-4069-8752-322A99C1E9F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[1]データシート!$B$65:$P$65</c:f>
              <c:numCache>
                <c:formatCode>General</c:formatCode>
                <c:ptCount val="15"/>
                <c:pt idx="0">
                  <c:v>99</c:v>
                </c:pt>
                <c:pt idx="1">
                  <c:v>0</c:v>
                </c:pt>
                <c:pt idx="2">
                  <c:v>0</c:v>
                </c:pt>
                <c:pt idx="3">
                  <c:v>93</c:v>
                </c:pt>
                <c:pt idx="4">
                  <c:v>0</c:v>
                </c:pt>
                <c:pt idx="5">
                  <c:v>0</c:v>
                </c:pt>
                <c:pt idx="6">
                  <c:v>183</c:v>
                </c:pt>
                <c:pt idx="7">
                  <c:v>0</c:v>
                </c:pt>
                <c:pt idx="8">
                  <c:v>0</c:v>
                </c:pt>
                <c:pt idx="9">
                  <c:v>189</c:v>
                </c:pt>
                <c:pt idx="10">
                  <c:v>0</c:v>
                </c:pt>
                <c:pt idx="11">
                  <c:v>0</c:v>
                </c:pt>
                <c:pt idx="12">
                  <c:v>177</c:v>
                </c:pt>
                <c:pt idx="13">
                  <c:v>0</c:v>
                </c:pt>
                <c:pt idx="14">
                  <c:v>0</c:v>
                </c:pt>
              </c:numCache>
            </c:numRef>
          </c:val>
          <c:extLst xmlns:c16r2="http://schemas.microsoft.com/office/drawing/2015/06/chart">
            <c:ext xmlns:c16="http://schemas.microsoft.com/office/drawing/2014/chart" uri="{C3380CC4-5D6E-409C-BE32-E72D297353CC}">
              <c16:uniqueId val="{00000009-DDBD-4069-8752-322A99C1E9F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[1]データシート!$B$66:$P$66</c:f>
              <c:numCache>
                <c:formatCode>General</c:formatCode>
                <c:ptCount val="15"/>
                <c:pt idx="0">
                  <c:v>15059</c:v>
                </c:pt>
                <c:pt idx="1">
                  <c:v>0</c:v>
                </c:pt>
                <c:pt idx="2">
                  <c:v>0</c:v>
                </c:pt>
                <c:pt idx="3">
                  <c:v>14400</c:v>
                </c:pt>
                <c:pt idx="4">
                  <c:v>0</c:v>
                </c:pt>
                <c:pt idx="5">
                  <c:v>0</c:v>
                </c:pt>
                <c:pt idx="6">
                  <c:v>13826</c:v>
                </c:pt>
                <c:pt idx="7">
                  <c:v>0</c:v>
                </c:pt>
                <c:pt idx="8">
                  <c:v>0</c:v>
                </c:pt>
                <c:pt idx="9">
                  <c:v>13166</c:v>
                </c:pt>
                <c:pt idx="10">
                  <c:v>0</c:v>
                </c:pt>
                <c:pt idx="11">
                  <c:v>0</c:v>
                </c:pt>
                <c:pt idx="12">
                  <c:v>12125</c:v>
                </c:pt>
                <c:pt idx="13">
                  <c:v>0</c:v>
                </c:pt>
                <c:pt idx="14">
                  <c:v>0</c:v>
                </c:pt>
              </c:numCache>
            </c:numRef>
          </c:val>
          <c:extLst xmlns:c16r2="http://schemas.microsoft.com/office/drawing/2015/06/chart">
            <c:ext xmlns:c16="http://schemas.microsoft.com/office/drawing/2014/chart" uri="{C3380CC4-5D6E-409C-BE32-E72D297353CC}">
              <c16:uniqueId val="{0000000A-DDBD-4069-8752-322A99C1E9F5}"/>
            </c:ext>
          </c:extLst>
        </c:ser>
        <c:dLbls>
          <c:showLegendKey val="0"/>
          <c:showVal val="0"/>
          <c:showCatName val="0"/>
          <c:showSerName val="0"/>
          <c:showPercent val="0"/>
          <c:showBubbleSize val="0"/>
        </c:dLbls>
        <c:gapWidth val="100"/>
        <c:overlap val="100"/>
        <c:axId val="510369888"/>
        <c:axId val="51037145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1">
                    <c:v>0</c:v>
                  </c:pt>
                  <c:pt idx="2">
                    <c:v>充当可能財源等</c:v>
                  </c:pt>
                  <c:pt idx="3">
                    <c:v>将来負担額</c:v>
                  </c:pt>
                  <c:pt idx="4">
                    <c:v>0</c:v>
                  </c:pt>
                  <c:pt idx="5">
                    <c:v>充当可能財源等</c:v>
                  </c:pt>
                  <c:pt idx="6">
                    <c:v>将来負担額</c:v>
                  </c:pt>
                  <c:pt idx="7">
                    <c:v>0</c:v>
                  </c:pt>
                  <c:pt idx="8">
                    <c:v>充当可能財源等</c:v>
                  </c:pt>
                  <c:pt idx="9">
                    <c:v>将来負担額</c:v>
                  </c:pt>
                  <c:pt idx="10">
                    <c:v>0</c:v>
                  </c:pt>
                  <c:pt idx="11">
                    <c:v>充当可能財源等</c:v>
                  </c:pt>
                  <c:pt idx="12">
                    <c:v>将来負担額</c:v>
                  </c:pt>
                  <c:pt idx="13">
                    <c:v>0</c:v>
                  </c:pt>
                  <c:pt idx="14">
                    <c:v>充当可能財源等</c:v>
                  </c:pt>
                </c:lvl>
                <c:lvl>
                  <c:pt idx="0">
                    <c:v>H30</c:v>
                  </c:pt>
                  <c:pt idx="1">
                    <c:v>0</c:v>
                  </c:pt>
                  <c:pt idx="2">
                    <c:v>0</c:v>
                  </c:pt>
                  <c:pt idx="3">
                    <c:v>R01</c:v>
                  </c:pt>
                  <c:pt idx="4">
                    <c:v>0</c:v>
                  </c:pt>
                  <c:pt idx="5">
                    <c:v>0</c:v>
                  </c:pt>
                  <c:pt idx="6">
                    <c:v>R02</c:v>
                  </c:pt>
                  <c:pt idx="7">
                    <c:v>0</c:v>
                  </c:pt>
                  <c:pt idx="8">
                    <c:v>0</c:v>
                  </c:pt>
                  <c:pt idx="9">
                    <c:v>R03</c:v>
                  </c:pt>
                  <c:pt idx="10">
                    <c:v>0</c:v>
                  </c:pt>
                  <c:pt idx="11">
                    <c:v>0</c:v>
                  </c:pt>
                  <c:pt idx="12">
                    <c:v>R04</c:v>
                  </c:pt>
                  <c:pt idx="13">
                    <c:v>0</c:v>
                  </c:pt>
                  <c:pt idx="14">
                    <c:v>0</c:v>
                  </c:pt>
                </c:lvl>
              </c:multiLvlStrCache>
            </c:multiLvlStrRef>
          </c:cat>
          <c:val>
            <c:numRef>
              <c:f>[1]データシート!$B$67:$P$67</c:f>
              <c:numCache>
                <c:formatCode>General</c:formatCode>
                <c:ptCount val="15"/>
                <c:pt idx="0">
                  <c:v>#N/A</c:v>
                </c:pt>
                <c:pt idx="1">
                  <c:v>6124</c:v>
                </c:pt>
                <c:pt idx="2">
                  <c:v>#N/A</c:v>
                </c:pt>
                <c:pt idx="3">
                  <c:v>#N/A</c:v>
                </c:pt>
                <c:pt idx="4">
                  <c:v>4748</c:v>
                </c:pt>
                <c:pt idx="5">
                  <c:v>#N/A</c:v>
                </c:pt>
                <c:pt idx="6">
                  <c:v>#N/A</c:v>
                </c:pt>
                <c:pt idx="7">
                  <c:v>4459</c:v>
                </c:pt>
                <c:pt idx="8">
                  <c:v>#N/A</c:v>
                </c:pt>
                <c:pt idx="9">
                  <c:v>#N/A</c:v>
                </c:pt>
                <c:pt idx="10">
                  <c:v>3464</c:v>
                </c:pt>
                <c:pt idx="11">
                  <c:v>#N/A</c:v>
                </c:pt>
                <c:pt idx="12">
                  <c:v>#N/A</c:v>
                </c:pt>
                <c:pt idx="13">
                  <c:v>2468</c:v>
                </c:pt>
                <c:pt idx="14">
                  <c:v>#N/A</c:v>
                </c:pt>
              </c:numCache>
            </c:numRef>
          </c:val>
          <c:smooth val="0"/>
          <c:extLst xmlns:c16r2="http://schemas.microsoft.com/office/drawing/2015/06/chart">
            <c:ext xmlns:c16="http://schemas.microsoft.com/office/drawing/2014/chart" uri="{C3380CC4-5D6E-409C-BE32-E72D297353CC}">
              <c16:uniqueId val="{0000000B-DDBD-4069-8752-322A99C1E9F5}"/>
            </c:ext>
          </c:extLst>
        </c:ser>
        <c:dLbls>
          <c:showLegendKey val="0"/>
          <c:showVal val="0"/>
          <c:showCatName val="0"/>
          <c:showSerName val="0"/>
          <c:showPercent val="0"/>
          <c:showBubbleSize val="0"/>
        </c:dLbls>
        <c:marker val="1"/>
        <c:smooth val="0"/>
        <c:axId val="510369888"/>
        <c:axId val="510371456"/>
      </c:lineChart>
      <c:catAx>
        <c:axId val="510369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0371456"/>
        <c:crosses val="autoZero"/>
        <c:auto val="1"/>
        <c:lblAlgn val="ctr"/>
        <c:lblOffset val="100"/>
        <c:tickLblSkip val="1"/>
        <c:tickMarkSkip val="1"/>
        <c:noMultiLvlLbl val="0"/>
      </c:catAx>
      <c:valAx>
        <c:axId val="510371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369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2057</c:v>
                </c:pt>
                <c:pt idx="1">
                  <c:v>2208</c:v>
                </c:pt>
                <c:pt idx="2">
                  <c:v>2332</c:v>
                </c:pt>
              </c:numCache>
            </c:numRef>
          </c:val>
          <c:extLst xmlns:c16r2="http://schemas.microsoft.com/office/drawing/2015/06/chart">
            <c:ext xmlns:c16="http://schemas.microsoft.com/office/drawing/2014/chart" uri="{C3380CC4-5D6E-409C-BE32-E72D297353CC}">
              <c16:uniqueId val="{00000000-C1D4-461F-8E3B-766F1F09C2D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129</c:v>
                </c:pt>
                <c:pt idx="1">
                  <c:v>130</c:v>
                </c:pt>
                <c:pt idx="2">
                  <c:v>130</c:v>
                </c:pt>
              </c:numCache>
            </c:numRef>
          </c:val>
          <c:extLst xmlns:c16r2="http://schemas.microsoft.com/office/drawing/2015/06/chart">
            <c:ext xmlns:c16="http://schemas.microsoft.com/office/drawing/2014/chart" uri="{C3380CC4-5D6E-409C-BE32-E72D297353CC}">
              <c16:uniqueId val="{00000001-C1D4-461F-8E3B-766F1F09C2D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2315</c:v>
                </c:pt>
                <c:pt idx="1">
                  <c:v>2529</c:v>
                </c:pt>
                <c:pt idx="2">
                  <c:v>2502</c:v>
                </c:pt>
              </c:numCache>
            </c:numRef>
          </c:val>
          <c:extLst xmlns:c16r2="http://schemas.microsoft.com/office/drawing/2015/06/chart">
            <c:ext xmlns:c16="http://schemas.microsoft.com/office/drawing/2014/chart" uri="{C3380CC4-5D6E-409C-BE32-E72D297353CC}">
              <c16:uniqueId val="{00000002-C1D4-461F-8E3B-766F1F09C2D4}"/>
            </c:ext>
          </c:extLst>
        </c:ser>
        <c:dLbls>
          <c:showLegendKey val="0"/>
          <c:showVal val="0"/>
          <c:showCatName val="0"/>
          <c:showSerName val="0"/>
          <c:showPercent val="0"/>
          <c:showBubbleSize val="0"/>
        </c:dLbls>
        <c:gapWidth val="120"/>
        <c:overlap val="100"/>
        <c:axId val="510372632"/>
        <c:axId val="510373024"/>
      </c:barChart>
      <c:catAx>
        <c:axId val="510372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0373024"/>
        <c:crosses val="autoZero"/>
        <c:auto val="1"/>
        <c:lblAlgn val="ctr"/>
        <c:lblOffset val="100"/>
        <c:tickLblSkip val="1"/>
        <c:tickMarkSkip val="1"/>
        <c:noMultiLvlLbl val="0"/>
      </c:catAx>
      <c:valAx>
        <c:axId val="5103730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0372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6E3-48EA-B937-3214D77E22F8}"/>
                </c:ext>
                <c:ext xmlns:c15="http://schemas.microsoft.com/office/drawing/2012/chart" uri="{CE6537A1-D6FC-4f65-9D91-7224C49458BB}">
                  <c15:dlblFieldTable>
                    <c15:dlblFTEntry>
                      <c15:txfldGUID>{6616DD5B-2AF8-47B2-BBBC-01B090EB4973}</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6E3-48EA-B937-3214D77E22F8}"/>
                </c:ext>
                <c:ext xmlns:c15="http://schemas.microsoft.com/office/drawing/2012/chart" uri="{CE6537A1-D6FC-4f65-9D91-7224C49458BB}">
                  <c15:dlblFieldTable>
                    <c15:dlblFTEntry>
                      <c15:txfldGUID>{7D47B65F-BD75-40C3-A729-F74C49B6A0C8}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6E3-48EA-B937-3214D77E22F8}"/>
                </c:ext>
                <c:ext xmlns:c15="http://schemas.microsoft.com/office/drawing/2012/chart" uri="{CE6537A1-D6FC-4f65-9D91-7224C49458BB}">
                  <c15:dlblFieldTable>
                    <c15:dlblFTEntry>
                      <c15:txfldGUID>{0733B490-93C2-4A5C-8458-27B7EDA4C2CC}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6E3-48EA-B937-3214D77E22F8}"/>
                </c:ext>
                <c:ext xmlns:c15="http://schemas.microsoft.com/office/drawing/2012/chart" uri="{CE6537A1-D6FC-4f65-9D91-7224C49458BB}">
                  <c15:dlblFieldTable>
                    <c15:dlblFTEntry>
                      <c15:txfldGUID>{0AA9AE1A-6ECB-4E5B-B0BB-FC8C15345D4C}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6E3-48EA-B937-3214D77E22F8}"/>
                </c:ext>
                <c:ext xmlns:c15="http://schemas.microsoft.com/office/drawing/2012/chart" uri="{CE6537A1-D6FC-4f65-9D91-7224C49458BB}">
                  <c15:dlblFieldTable>
                    <c15:dlblFTEntry>
                      <c15:txfldGUID>{F5BF8D94-035A-4BE1-9325-92665F30FEAA}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6E3-48EA-B937-3214D77E22F8}"/>
                </c:ext>
                <c:ext xmlns:c15="http://schemas.microsoft.com/office/drawing/2012/chart" uri="{CE6537A1-D6FC-4f65-9D91-7224C49458BB}">
                  <c15:dlblFieldTable>
                    <c15:dlblFTEntry>
                      <c15:txfldGUID>{E9A61F01-70A7-4683-A5A5-8EAE95B9909C}</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6E3-48EA-B937-3214D77E22F8}"/>
                </c:ext>
                <c:ext xmlns:c15="http://schemas.microsoft.com/office/drawing/2012/chart" uri="{CE6537A1-D6FC-4f65-9D91-7224C49458BB}">
                  <c15:dlblFieldTable>
                    <c15:dlblFTEntry>
                      <c15:txfldGUID>{0F47C460-627A-4A12-872B-F49823382BAC}</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6E3-48EA-B937-3214D77E22F8}"/>
                </c:ext>
                <c:ext xmlns:c15="http://schemas.microsoft.com/office/drawing/2012/chart" uri="{CE6537A1-D6FC-4f65-9D91-7224C49458BB}">
                  <c15:dlblFieldTable>
                    <c15:dlblFTEntry>
                      <c15:txfldGUID>{3D5D92B2-A4B9-4EC5-A44A-1F8B4D6CE6F1}</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6E3-48EA-B937-3214D77E22F8}"/>
                </c:ext>
                <c:ext xmlns:c15="http://schemas.microsoft.com/office/drawing/2012/chart" uri="{CE6537A1-D6FC-4f65-9D91-7224C49458BB}">
                  <c15:dlblFieldTable>
                    <c15:dlblFTEntry>
                      <c15:txfldGUID>{146789CB-BD17-4FF2-8B31-015EAFB28796}</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c:v>
                </c:pt>
                <c:pt idx="8">
                  <c:v>54</c:v>
                </c:pt>
                <c:pt idx="16">
                  <c:v>55.7</c:v>
                </c:pt>
                <c:pt idx="24">
                  <c:v>57.7</c:v>
                </c:pt>
                <c:pt idx="32">
                  <c:v>59.7</c:v>
                </c:pt>
              </c:numCache>
            </c:numRef>
          </c:xVal>
          <c:yVal>
            <c:numRef>
              <c:f>公会計指標分析・財政指標組合せ分析表!$BP$51:$DC$51</c:f>
              <c:numCache>
                <c:formatCode>#,##0.0;"▲ "#,##0.0</c:formatCode>
                <c:ptCount val="40"/>
                <c:pt idx="0">
                  <c:v>102.5</c:v>
                </c:pt>
                <c:pt idx="8">
                  <c:v>79.099999999999994</c:v>
                </c:pt>
                <c:pt idx="16">
                  <c:v>71.5</c:v>
                </c:pt>
                <c:pt idx="24">
                  <c:v>51.6</c:v>
                </c:pt>
                <c:pt idx="32">
                  <c:v>37.6</c:v>
                </c:pt>
              </c:numCache>
            </c:numRef>
          </c:yVal>
          <c:smooth val="0"/>
          <c:extLst xmlns:c16r2="http://schemas.microsoft.com/office/drawing/2015/06/chart">
            <c:ext xmlns:c16="http://schemas.microsoft.com/office/drawing/2014/chart" uri="{C3380CC4-5D6E-409C-BE32-E72D297353CC}">
              <c16:uniqueId val="{00000009-66E3-48EA-B937-3214D77E22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6E3-48EA-B937-3214D77E22F8}"/>
                </c:ext>
                <c:ext xmlns:c15="http://schemas.microsoft.com/office/drawing/2012/chart" uri="{CE6537A1-D6FC-4f65-9D91-7224C49458BB}">
                  <c15:dlblFieldTable>
                    <c15:dlblFTEntry>
                      <c15:txfldGUID>{729FEC52-FC20-49E5-8902-0A9F36BAF57A}</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6E3-48EA-B937-3214D77E22F8}"/>
                </c:ext>
                <c:ext xmlns:c15="http://schemas.microsoft.com/office/drawing/2012/chart" uri="{CE6537A1-D6FC-4f65-9D91-7224C49458BB}">
                  <c15:dlblFieldTable>
                    <c15:dlblFTEntry>
                      <c15:txfldGUID>{DEDC5C13-6A50-403F-B6A9-548EE2491EB4}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6E3-48EA-B937-3214D77E22F8}"/>
                </c:ext>
                <c:ext xmlns:c15="http://schemas.microsoft.com/office/drawing/2012/chart" uri="{CE6537A1-D6FC-4f65-9D91-7224C49458BB}">
                  <c15:dlblFieldTable>
                    <c15:dlblFTEntry>
                      <c15:txfldGUID>{D38C9E6C-6184-4DA6-90E6-86FAA0356405}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6E3-48EA-B937-3214D77E22F8}"/>
                </c:ext>
                <c:ext xmlns:c15="http://schemas.microsoft.com/office/drawing/2012/chart" uri="{CE6537A1-D6FC-4f65-9D91-7224C49458BB}">
                  <c15:dlblFieldTable>
                    <c15:dlblFTEntry>
                      <c15:txfldGUID>{3B41647C-BD62-4135-9EA0-B2B2AEB072B6}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6E3-48EA-B937-3214D77E22F8}"/>
                </c:ext>
                <c:ext xmlns:c15="http://schemas.microsoft.com/office/drawing/2012/chart" uri="{CE6537A1-D6FC-4f65-9D91-7224C49458BB}">
                  <c15:dlblFieldTable>
                    <c15:dlblFTEntry>
                      <c15:txfldGUID>{4CE62603-0DD1-46BE-840B-1C7EC1448334}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6E3-48EA-B937-3214D77E22F8}"/>
                </c:ext>
                <c:ext xmlns:c15="http://schemas.microsoft.com/office/drawing/2012/chart" uri="{CE6537A1-D6FC-4f65-9D91-7224C49458BB}">
                  <c15:dlblFieldTable>
                    <c15:dlblFTEntry>
                      <c15:txfldGUID>{E482DEC5-2BC1-4CB5-897D-B53BB037AA2A}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6E3-48EA-B937-3214D77E22F8}"/>
                </c:ext>
                <c:ext xmlns:c15="http://schemas.microsoft.com/office/drawing/2012/chart" uri="{CE6537A1-D6FC-4f65-9D91-7224C49458BB}">
                  <c15:dlblFieldTable>
                    <c15:dlblFTEntry>
                      <c15:txfldGUID>{8C64DA6E-B1E9-4182-A87C-5508A3B6FC12}</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6E3-48EA-B937-3214D77E22F8}"/>
                </c:ext>
                <c:ext xmlns:c15="http://schemas.microsoft.com/office/drawing/2012/chart" uri="{CE6537A1-D6FC-4f65-9D91-7224C49458BB}">
                  <c15:dlblFieldTable>
                    <c15:dlblFTEntry>
                      <c15:txfldGUID>{7A661144-FAE2-4653-8A2D-A6D840177058}</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6E3-48EA-B937-3214D77E22F8}"/>
                </c:ext>
                <c:ext xmlns:c15="http://schemas.microsoft.com/office/drawing/2012/chart" uri="{CE6537A1-D6FC-4f65-9D91-7224C49458BB}">
                  <c15:dlblFieldTable>
                    <c15:dlblFTEntry>
                      <c15:txfldGUID>{A8ECD3BF-7980-4878-B3FC-EF512794481C}</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66E3-48EA-B937-3214D77E22F8}"/>
            </c:ext>
          </c:extLst>
        </c:ser>
        <c:dLbls>
          <c:showLegendKey val="0"/>
          <c:showVal val="1"/>
          <c:showCatName val="0"/>
          <c:showSerName val="0"/>
          <c:showPercent val="0"/>
          <c:showBubbleSize val="0"/>
        </c:dLbls>
        <c:axId val="507490528"/>
        <c:axId val="507492880"/>
      </c:scatterChart>
      <c:valAx>
        <c:axId val="507490528"/>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492880"/>
        <c:crosses val="autoZero"/>
        <c:crossBetween val="midCat"/>
      </c:valAx>
      <c:valAx>
        <c:axId val="50749288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7490528"/>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932-4299-BEE1-CFA81950F904}"/>
                </c:ext>
                <c:ext xmlns:c15="http://schemas.microsoft.com/office/drawing/2012/chart" uri="{CE6537A1-D6FC-4f65-9D91-7224C49458BB}">
                  <c15:dlblFieldTable>
                    <c15:dlblFTEntry>
                      <c15:txfldGUID>{50DCC88C-686C-4A1B-9B0D-F4BC03159A2A}</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932-4299-BEE1-CFA81950F904}"/>
                </c:ext>
                <c:ext xmlns:c15="http://schemas.microsoft.com/office/drawing/2012/chart" uri="{CE6537A1-D6FC-4f65-9D91-7224C49458BB}">
                  <c15:dlblFieldTable>
                    <c15:dlblFTEntry>
                      <c15:txfldGUID>{95F2368F-A302-4440-BB5C-498FEABC7694}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932-4299-BEE1-CFA81950F904}"/>
                </c:ext>
                <c:ext xmlns:c15="http://schemas.microsoft.com/office/drawing/2012/chart" uri="{CE6537A1-D6FC-4f65-9D91-7224C49458BB}">
                  <c15:dlblFieldTable>
                    <c15:dlblFTEntry>
                      <c15:txfldGUID>{9EAD554B-4EB0-49E4-9EC6-E95D5ADDE7C9}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932-4299-BEE1-CFA81950F904}"/>
                </c:ext>
                <c:ext xmlns:c15="http://schemas.microsoft.com/office/drawing/2012/chart" uri="{CE6537A1-D6FC-4f65-9D91-7224C49458BB}">
                  <c15:dlblFieldTable>
                    <c15:dlblFTEntry>
                      <c15:txfldGUID>{97486A49-1123-430E-85FF-AD081E999661}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932-4299-BEE1-CFA81950F904}"/>
                </c:ext>
                <c:ext xmlns:c15="http://schemas.microsoft.com/office/drawing/2012/chart" uri="{CE6537A1-D6FC-4f65-9D91-7224C49458BB}">
                  <c15:dlblFieldTable>
                    <c15:dlblFTEntry>
                      <c15:txfldGUID>{F9EFE745-1039-41C7-95BA-F08230D19179}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932-4299-BEE1-CFA81950F904}"/>
                </c:ext>
                <c:ext xmlns:c15="http://schemas.microsoft.com/office/drawing/2012/chart" uri="{CE6537A1-D6FC-4f65-9D91-7224C49458BB}">
                  <c15:dlblFieldTable>
                    <c15:dlblFTEntry>
                      <c15:txfldGUID>{6326BBF7-9FEC-44FB-B88F-50C16B790314}</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932-4299-BEE1-CFA81950F904}"/>
                </c:ext>
                <c:ext xmlns:c15="http://schemas.microsoft.com/office/drawing/2012/chart" uri="{CE6537A1-D6FC-4f65-9D91-7224C49458BB}">
                  <c15:dlblFieldTable>
                    <c15:dlblFTEntry>
                      <c15:txfldGUID>{4FE89785-0A91-4D6A-99B8-A71B05CD7F68}</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932-4299-BEE1-CFA81950F904}"/>
                </c:ext>
                <c:ext xmlns:c15="http://schemas.microsoft.com/office/drawing/2012/chart" uri="{CE6537A1-D6FC-4f65-9D91-7224C49458BB}">
                  <c15:dlblFieldTable>
                    <c15:dlblFTEntry>
                      <c15:txfldGUID>{F3073B5F-C867-492D-AEF3-FBA9BDAEE9E7}</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932-4299-BEE1-CFA81950F904}"/>
                </c:ext>
                <c:ext xmlns:c15="http://schemas.microsoft.com/office/drawing/2012/chart" uri="{CE6537A1-D6FC-4f65-9D91-7224C49458BB}">
                  <c15:dlblFieldTable>
                    <c15:dlblFTEntry>
                      <c15:txfldGUID>{68C47C83-989F-4F4D-96F8-B3EF91CF68B8}</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12.1</c:v>
                </c:pt>
                <c:pt idx="16">
                  <c:v>11.1</c:v>
                </c:pt>
                <c:pt idx="24">
                  <c:v>10.5</c:v>
                </c:pt>
                <c:pt idx="32">
                  <c:v>10.7</c:v>
                </c:pt>
              </c:numCache>
            </c:numRef>
          </c:xVal>
          <c:yVal>
            <c:numRef>
              <c:f>公会計指標分析・財政指標組合せ分析表!$BP$73:$DC$73</c:f>
              <c:numCache>
                <c:formatCode>#,##0.0;"▲ "#,##0.0</c:formatCode>
                <c:ptCount val="40"/>
                <c:pt idx="0">
                  <c:v>102.5</c:v>
                </c:pt>
                <c:pt idx="8">
                  <c:v>79.099999999999994</c:v>
                </c:pt>
                <c:pt idx="16">
                  <c:v>71.5</c:v>
                </c:pt>
                <c:pt idx="24">
                  <c:v>51.6</c:v>
                </c:pt>
                <c:pt idx="32">
                  <c:v>37.6</c:v>
                </c:pt>
              </c:numCache>
            </c:numRef>
          </c:yVal>
          <c:smooth val="0"/>
          <c:extLst xmlns:c16r2="http://schemas.microsoft.com/office/drawing/2015/06/chart">
            <c:ext xmlns:c16="http://schemas.microsoft.com/office/drawing/2014/chart" uri="{C3380CC4-5D6E-409C-BE32-E72D297353CC}">
              <c16:uniqueId val="{00000009-2932-4299-BEE1-CFA81950F9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466782473130177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932-4299-BEE1-CFA81950F904}"/>
                </c:ext>
                <c:ext xmlns:c15="http://schemas.microsoft.com/office/drawing/2012/chart" uri="{CE6537A1-D6FC-4f65-9D91-7224C49458BB}">
                  <c15:dlblFieldTable>
                    <c15:dlblFTEntry>
                      <c15:txfldGUID>{C1B61C3B-F998-4D05-AC27-868114E80D33}</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932-4299-BEE1-CFA81950F904}"/>
                </c:ext>
                <c:ext xmlns:c15="http://schemas.microsoft.com/office/drawing/2012/chart" uri="{CE6537A1-D6FC-4f65-9D91-7224C49458BB}">
                  <c15:dlblFieldTable>
                    <c15:dlblFTEntry>
                      <c15:txfldGUID>{05F1EE48-7D58-4ECA-8E24-D7B6123209FF}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932-4299-BEE1-CFA81950F904}"/>
                </c:ext>
                <c:ext xmlns:c15="http://schemas.microsoft.com/office/drawing/2012/chart" uri="{CE6537A1-D6FC-4f65-9D91-7224C49458BB}">
                  <c15:dlblFieldTable>
                    <c15:dlblFTEntry>
                      <c15:txfldGUID>{B9843BD7-6308-40FC-8E2A-0218CF6753F1}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932-4299-BEE1-CFA81950F904}"/>
                </c:ext>
                <c:ext xmlns:c15="http://schemas.microsoft.com/office/drawing/2012/chart" uri="{CE6537A1-D6FC-4f65-9D91-7224C49458BB}">
                  <c15:dlblFieldTable>
                    <c15:dlblFTEntry>
                      <c15:txfldGUID>{43049661-D1C5-41EB-8CA2-446A4D7075F5}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932-4299-BEE1-CFA81950F904}"/>
                </c:ext>
                <c:ext xmlns:c15="http://schemas.microsoft.com/office/drawing/2012/chart" uri="{CE6537A1-D6FC-4f65-9D91-7224C49458BB}">
                  <c15:dlblFieldTable>
                    <c15:dlblFTEntry>
                      <c15:txfldGUID>{F626BDE4-CEDE-43E6-BF64-2D6685584541}</c15:txfldGUID>
                      <c15:f>#REF!</c15:f>
                      <c15:dlblFieldTableCache>
                        <c:ptCount val="1"/>
                        <c:pt idx="0">
                          <c:v>#REF!</c:v>
                        </c:pt>
                      </c15:dlblFieldTableCache>
                    </c15:dlblFTEntry>
                  </c15:dlblFieldTable>
                  <c15:showDataLabelsRange val="0"/>
                </c:ext>
              </c:extLst>
            </c:dLbl>
            <c:dLbl>
              <c:idx val="8"/>
              <c:layout>
                <c:manualLayout>
                  <c:x val="0"/>
                  <c:y val="1.346678247313013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932-4299-BEE1-CFA81950F904}"/>
                </c:ext>
                <c:ext xmlns:c15="http://schemas.microsoft.com/office/drawing/2012/chart" uri="{CE6537A1-D6FC-4f65-9D91-7224C49458BB}">
                  <c15:dlblFieldTable>
                    <c15:dlblFTEntry>
                      <c15:txfldGUID>{7398760A-E115-4400-ABBA-513C3D4BEE92}</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932-4299-BEE1-CFA81950F904}"/>
                </c:ext>
                <c:ext xmlns:c15="http://schemas.microsoft.com/office/drawing/2012/chart" uri="{CE6537A1-D6FC-4f65-9D91-7224C49458BB}">
                  <c15:dlblFieldTable>
                    <c15:dlblFTEntry>
                      <c15:txfldGUID>{33A6F776-366A-4E75-B848-BF62146EEF56}</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932-4299-BEE1-CFA81950F904}"/>
                </c:ext>
                <c:ext xmlns:c15="http://schemas.microsoft.com/office/drawing/2012/chart" uri="{CE6537A1-D6FC-4f65-9D91-7224C49458BB}">
                  <c15:dlblFieldTable>
                    <c15:dlblFTEntry>
                      <c15:txfldGUID>{10975CC2-B3E5-420A-9744-EE1FBE5269AA}</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932-4299-BEE1-CFA81950F904}"/>
                </c:ext>
                <c:ext xmlns:c15="http://schemas.microsoft.com/office/drawing/2012/chart" uri="{CE6537A1-D6FC-4f65-9D91-7224C49458BB}">
                  <c15:dlblFieldTable>
                    <c15:dlblFTEntry>
                      <c15:txfldGUID>{CD20B344-1FCD-4DF5-AE8E-394EF662C8AD}</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2932-4299-BEE1-CFA81950F904}"/>
            </c:ext>
          </c:extLst>
        </c:ser>
        <c:dLbls>
          <c:showLegendKey val="0"/>
          <c:showVal val="1"/>
          <c:showCatName val="0"/>
          <c:showSerName val="0"/>
          <c:showPercent val="0"/>
          <c:showBubbleSize val="0"/>
        </c:dLbls>
        <c:axId val="507490136"/>
        <c:axId val="507490920"/>
      </c:scatterChart>
      <c:valAx>
        <c:axId val="50749013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490920"/>
        <c:crosses val="autoZero"/>
        <c:crossBetween val="midCat"/>
      </c:valAx>
      <c:valAx>
        <c:axId val="50749092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749013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一般会計等（普通会計）の元利償還金については、減少傾向にある。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ただし、下水道事業の整備に伴う公営企業債の元利償還金に対する繰入金は、令和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年頃まで高い数値で推移する見込みであるため、今後も厳しい状況である。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令和４年度は定期償還に加え、臨時財政対策債の繰上償還（▲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172,376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千円）を実施したことにより、一般会計等に係る地方債の現在高が大きく減少した。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計画によると、今後、歳入歳出は増加傾向にあり、財政調整基金の取崩しによる財政運営が見込まれる。また、合併特例債等の償還がすすんだことによる基準財政需要額算入見込額の減少が見込まれるため、将来負担比率が大幅に悪化することのないよう注視する必要が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令和４年度末の基金残高は４９億６千３百万円で、前年度から９千７百万円増加している。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財政調整基金を取り崩すことなく財政運営を行うことができたため、基金残高が増加した。積立額が増加した主な基金は、筑前町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が１億２千４百万円、筑前町公共施設等整備基金が５千８百万円、筑前町ふるさと応援基金が５千６百万円それぞれ増加している。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は２０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億円確保を目標とし、その他特定目的基金は目的に沿った積立と活用を行う。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筑前町公</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共施設等整備基金：公共施設等の管理及び建設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地域振興基金：地域経済事業及び産業振興事業、環境整備事業、文化事業、健康づくりスポーツ活動事業、イベント開催事業、高度情報化事業など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ふるさと応援基金：大刀洗平和記念館事業、ファーマーズマーケットみなみの里事業、ど～んとかがし祭事業、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子育て応援</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事業、その他目的達成のために町長が必要と認める事業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多目的運動広場整備等基金：多目的運動広場の整備、維持、管理及び運営等に要する事業経費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筑前町退職手当準備基金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筑前町職員が勧奨等により退職する場合の特別負担金。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等整備基金：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各学校の中庭整備工事１千４百万円など１千８百万円を取り崩したが、７千６百万円を積み立てたため増加した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地域振興基金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：６百万円を積み立てたが、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下水道事業繰出金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など１億４千２百万円</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を取り崩した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ため減少した。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公共交通活性化対策事業１千７百万円など合計３千６百万円を取り崩したが、９千２</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百万円を積み立てた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ため増加した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筑前町退職手当準備基金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退職手当組合特別負担金２百万円を取り崩したため減少した。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公共施設等整備基金：将来の施設更新に備え、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適切に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積み立て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を行う</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地域振興基金：一般会計から下水道事業会計への繰出金</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は年間８</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前後と</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多額</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であるため</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、その原資とするため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毎年１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億円を活用する。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ふるさと応援基金：必要経費を除いたふるさと応援寄附金を積み立てるとともに、使途に合致する事業へ活用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多目的運動広場整備等基金：前年度に積み立てた国有提供施設等所在市町村助成交付金を、次年度の多目的運動公園（愛称：筑前ぽぽろ）の維持管理費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に活用する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筑前町退職手当準備基金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運用益を積み立てる。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前年度に引き続き令和４年度も基金を取り崩すことはなく、基金残高は前年度より１億２千４百万円増加し、２３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３千２百万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億円以上を確保することを目標としている。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増減なし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繰上償還の見込</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も、定期償還に充当する計画もないため、運用益を積み立て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30,233
29,932
67.10
14,126,742
13,501,224
604,686
8,009,988
12,125,425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低い水準にあるが、合併によって同様の施設が町内に存在しており、施設の老朽化も進行している。筑前町公共施設等総合管理計画に基づき、施設の集約や除却等、適切な施設の維持管理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65" name="直線コネクタ 64"/>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66" name="有形固定資産減価償却率最小値テキスト"/>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67" name="直線コネクタ 66"/>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70" name="有形固定資産減価償却率平均値テキスト"/>
        <xdr:cNvSpPr txBox="1"/>
      </xdr:nvSpPr>
      <xdr:spPr>
        <a:xfrm>
          <a:off x="4813300" y="60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1" name="フローチャート: 判断 70"/>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81" name="楕円 80"/>
        <xdr:cNvSpPr/>
      </xdr:nvSpPr>
      <xdr:spPr>
        <a:xfrm>
          <a:off x="47117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78757</xdr:rowOff>
    </xdr:from>
    <xdr:ext cx="405111" cy="259045"/>
    <xdr:sp macro="" textlink="">
      <xdr:nvSpPr>
        <xdr:cNvPr id="82" name="有形固定資産減価償却率該当値テキスト"/>
        <xdr:cNvSpPr txBox="1"/>
      </xdr:nvSpPr>
      <xdr:spPr>
        <a:xfrm>
          <a:off x="4813300"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155363</xdr:rowOff>
    </xdr:from>
    <xdr:to>
      <xdr:col>19</xdr:col>
      <xdr:colOff>187325</xdr:colOff>
      <xdr:row>30</xdr:row>
      <xdr:rowOff>85513</xdr:rowOff>
    </xdr:to>
    <xdr:sp macro="" textlink="">
      <xdr:nvSpPr>
        <xdr:cNvPr id="83" name="楕円 82"/>
        <xdr:cNvSpPr/>
      </xdr:nvSpPr>
      <xdr:spPr>
        <a:xfrm>
          <a:off x="4000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34713</xdr:rowOff>
    </xdr:from>
    <xdr:to>
      <xdr:col>23</xdr:col>
      <xdr:colOff>85725</xdr:colOff>
      <xdr:row>30</xdr:row>
      <xdr:rowOff>106680</xdr:rowOff>
    </xdr:to>
    <xdr:cxnSp macro="">
      <xdr:nvCxnSpPr>
        <xdr:cNvPr id="84" name="直線コネクタ 83"/>
        <xdr:cNvCxnSpPr/>
      </xdr:nvCxnSpPr>
      <xdr:spPr>
        <a:xfrm>
          <a:off x="4051300" y="5949738"/>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83397</xdr:rowOff>
    </xdr:from>
    <xdr:to>
      <xdr:col>15</xdr:col>
      <xdr:colOff>187325</xdr:colOff>
      <xdr:row>30</xdr:row>
      <xdr:rowOff>13547</xdr:rowOff>
    </xdr:to>
    <xdr:sp macro="" textlink="">
      <xdr:nvSpPr>
        <xdr:cNvPr id="85" name="楕円 84"/>
        <xdr:cNvSpPr/>
      </xdr:nvSpPr>
      <xdr:spPr>
        <a:xfrm>
          <a:off x="32385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134197</xdr:rowOff>
    </xdr:from>
    <xdr:to>
      <xdr:col>19</xdr:col>
      <xdr:colOff>136525</xdr:colOff>
      <xdr:row>30</xdr:row>
      <xdr:rowOff>34713</xdr:rowOff>
    </xdr:to>
    <xdr:cxnSp macro="">
      <xdr:nvCxnSpPr>
        <xdr:cNvPr id="86" name="直線コネクタ 85"/>
        <xdr:cNvCxnSpPr/>
      </xdr:nvCxnSpPr>
      <xdr:spPr>
        <a:xfrm>
          <a:off x="3289300" y="5877772"/>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87" name="楕円 86"/>
        <xdr:cNvSpPr/>
      </xdr:nvSpPr>
      <xdr:spPr>
        <a:xfrm>
          <a:off x="2476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134197</xdr:rowOff>
    </xdr:to>
    <xdr:cxnSp macro="">
      <xdr:nvCxnSpPr>
        <xdr:cNvPr id="88" name="直線コネクタ 87"/>
        <xdr:cNvCxnSpPr/>
      </xdr:nvCxnSpPr>
      <xdr:spPr>
        <a:xfrm>
          <a:off x="2527300" y="581660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121708</xdr:rowOff>
    </xdr:from>
    <xdr:to>
      <xdr:col>7</xdr:col>
      <xdr:colOff>187325</xdr:colOff>
      <xdr:row>29</xdr:row>
      <xdr:rowOff>51858</xdr:rowOff>
    </xdr:to>
    <xdr:sp macro="" textlink="">
      <xdr:nvSpPr>
        <xdr:cNvPr id="89" name="楕円 88"/>
        <xdr:cNvSpPr/>
      </xdr:nvSpPr>
      <xdr:spPr>
        <a:xfrm>
          <a:off x="1714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1058</xdr:rowOff>
    </xdr:from>
    <xdr:to>
      <xdr:col>11</xdr:col>
      <xdr:colOff>136525</xdr:colOff>
      <xdr:row>29</xdr:row>
      <xdr:rowOff>73025</xdr:rowOff>
    </xdr:to>
    <xdr:cxnSp macro="">
      <xdr:nvCxnSpPr>
        <xdr:cNvPr id="90" name="直線コネクタ 89"/>
        <xdr:cNvCxnSpPr/>
      </xdr:nvCxnSpPr>
      <xdr:spPr>
        <a:xfrm>
          <a:off x="1765300" y="574463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92" name="n_2ave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3" name="n_3aveValue有形固定資産減価償却率"/>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102040</xdr:rowOff>
    </xdr:from>
    <xdr:ext cx="405111" cy="259045"/>
    <xdr:sp macro="" textlink="">
      <xdr:nvSpPr>
        <xdr:cNvPr id="95" name="n_1mainValue有形固定資産減価償却率"/>
        <xdr:cNvSpPr txBox="1"/>
      </xdr:nvSpPr>
      <xdr:spPr>
        <a:xfrm>
          <a:off x="38360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30074</xdr:rowOff>
    </xdr:from>
    <xdr:ext cx="405111" cy="259045"/>
    <xdr:sp macro="" textlink="">
      <xdr:nvSpPr>
        <xdr:cNvPr id="96" name="n_2mainValue有形固定資産減価償却率"/>
        <xdr:cNvSpPr txBox="1"/>
      </xdr:nvSpPr>
      <xdr:spPr>
        <a:xfrm>
          <a:off x="3086744" y="560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97" name="n_3mainValue有形固定資産減価償却率"/>
        <xdr:cNvSpPr txBox="1"/>
      </xdr:nvSpPr>
      <xdr:spPr>
        <a:xfrm>
          <a:off x="2324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68385</xdr:rowOff>
    </xdr:from>
    <xdr:ext cx="405111" cy="259045"/>
    <xdr:sp macro="" textlink="">
      <xdr:nvSpPr>
        <xdr:cNvPr id="98" name="n_4mainValue有形固定資産減価償却率"/>
        <xdr:cNvSpPr txBox="1"/>
      </xdr:nvSpPr>
      <xdr:spPr>
        <a:xfrm>
          <a:off x="1562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前年より改善しているが、類似団体と比較すると、依然として高い水準にある。地方債の新規発行抑制等により改善を図る。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27" name="直線コネクタ 126"/>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28" name="債務償還比率最小値テキスト"/>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29" name="直線コネクタ 128"/>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32" name="債務償還比率平均値テキスト"/>
        <xdr:cNvSpPr txBox="1"/>
      </xdr:nvSpPr>
      <xdr:spPr>
        <a:xfrm>
          <a:off x="14846300" y="565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33" name="フローチャート: 判断 132"/>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34" name="フローチャート: 判断 133"/>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35" name="フローチャート: 判断 134"/>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36" name="フローチャート: 判断 135"/>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37" name="フローチャート: 判断 136"/>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123818</xdr:rowOff>
    </xdr:from>
    <xdr:to>
      <xdr:col>76</xdr:col>
      <xdr:colOff>73025</xdr:colOff>
      <xdr:row>30</xdr:row>
      <xdr:rowOff>53968</xdr:rowOff>
    </xdr:to>
    <xdr:sp macro="" textlink="">
      <xdr:nvSpPr>
        <xdr:cNvPr id="143" name="楕円 142"/>
        <xdr:cNvSpPr/>
      </xdr:nvSpPr>
      <xdr:spPr>
        <a:xfrm>
          <a:off x="14744700" y="58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102245</xdr:rowOff>
    </xdr:from>
    <xdr:ext cx="469744" cy="259045"/>
    <xdr:sp macro="" textlink="">
      <xdr:nvSpPr>
        <xdr:cNvPr id="144" name="債務償還比率該当値テキスト"/>
        <xdr:cNvSpPr txBox="1"/>
      </xdr:nvSpPr>
      <xdr:spPr>
        <a:xfrm>
          <a:off x="14846300" y="584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152005</xdr:rowOff>
    </xdr:from>
    <xdr:to>
      <xdr:col>72</xdr:col>
      <xdr:colOff>123825</xdr:colOff>
      <xdr:row>30</xdr:row>
      <xdr:rowOff>82155</xdr:rowOff>
    </xdr:to>
    <xdr:sp macro="" textlink="">
      <xdr:nvSpPr>
        <xdr:cNvPr id="145" name="楕円 144"/>
        <xdr:cNvSpPr/>
      </xdr:nvSpPr>
      <xdr:spPr>
        <a:xfrm>
          <a:off x="14033500" y="58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3168</xdr:rowOff>
    </xdr:from>
    <xdr:to>
      <xdr:col>76</xdr:col>
      <xdr:colOff>22225</xdr:colOff>
      <xdr:row>30</xdr:row>
      <xdr:rowOff>31355</xdr:rowOff>
    </xdr:to>
    <xdr:cxnSp macro="">
      <xdr:nvCxnSpPr>
        <xdr:cNvPr id="146" name="直線コネクタ 145"/>
        <xdr:cNvCxnSpPr/>
      </xdr:nvCxnSpPr>
      <xdr:spPr>
        <a:xfrm flipV="1">
          <a:off x="14084300" y="5918193"/>
          <a:ext cx="711200" cy="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118491</xdr:rowOff>
    </xdr:from>
    <xdr:to>
      <xdr:col>68</xdr:col>
      <xdr:colOff>123825</xdr:colOff>
      <xdr:row>31</xdr:row>
      <xdr:rowOff>48641</xdr:rowOff>
    </xdr:to>
    <xdr:sp macro="" textlink="">
      <xdr:nvSpPr>
        <xdr:cNvPr id="147" name="楕円 146"/>
        <xdr:cNvSpPr/>
      </xdr:nvSpPr>
      <xdr:spPr>
        <a:xfrm>
          <a:off x="132715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31355</xdr:rowOff>
    </xdr:from>
    <xdr:to>
      <xdr:col>72</xdr:col>
      <xdr:colOff>73025</xdr:colOff>
      <xdr:row>30</xdr:row>
      <xdr:rowOff>169291</xdr:rowOff>
    </xdr:to>
    <xdr:cxnSp macro="">
      <xdr:nvCxnSpPr>
        <xdr:cNvPr id="148" name="直線コネクタ 147"/>
        <xdr:cNvCxnSpPr/>
      </xdr:nvCxnSpPr>
      <xdr:spPr>
        <a:xfrm flipV="1">
          <a:off x="13322300" y="5946380"/>
          <a:ext cx="762000" cy="1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56790</xdr:rowOff>
    </xdr:from>
    <xdr:to>
      <xdr:col>64</xdr:col>
      <xdr:colOff>123825</xdr:colOff>
      <xdr:row>31</xdr:row>
      <xdr:rowOff>158390</xdr:rowOff>
    </xdr:to>
    <xdr:sp macro="" textlink="">
      <xdr:nvSpPr>
        <xdr:cNvPr id="149" name="楕円 148"/>
        <xdr:cNvSpPr/>
      </xdr:nvSpPr>
      <xdr:spPr>
        <a:xfrm>
          <a:off x="12509500" y="614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169291</xdr:rowOff>
    </xdr:from>
    <xdr:to>
      <xdr:col>68</xdr:col>
      <xdr:colOff>73025</xdr:colOff>
      <xdr:row>31</xdr:row>
      <xdr:rowOff>107590</xdr:rowOff>
    </xdr:to>
    <xdr:cxnSp macro="">
      <xdr:nvCxnSpPr>
        <xdr:cNvPr id="150" name="直線コネクタ 149"/>
        <xdr:cNvCxnSpPr/>
      </xdr:nvCxnSpPr>
      <xdr:spPr>
        <a:xfrm flipV="1">
          <a:off x="12560300" y="6084316"/>
          <a:ext cx="762000" cy="10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90615</xdr:rowOff>
    </xdr:from>
    <xdr:to>
      <xdr:col>60</xdr:col>
      <xdr:colOff>123825</xdr:colOff>
      <xdr:row>32</xdr:row>
      <xdr:rowOff>20765</xdr:rowOff>
    </xdr:to>
    <xdr:sp macro="" textlink="">
      <xdr:nvSpPr>
        <xdr:cNvPr id="151" name="楕円 150"/>
        <xdr:cNvSpPr/>
      </xdr:nvSpPr>
      <xdr:spPr>
        <a:xfrm>
          <a:off x="11747500" y="61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107590</xdr:rowOff>
    </xdr:from>
    <xdr:to>
      <xdr:col>64</xdr:col>
      <xdr:colOff>73025</xdr:colOff>
      <xdr:row>31</xdr:row>
      <xdr:rowOff>141415</xdr:rowOff>
    </xdr:to>
    <xdr:cxnSp macro="">
      <xdr:nvCxnSpPr>
        <xdr:cNvPr id="152" name="直線コネクタ 151"/>
        <xdr:cNvCxnSpPr/>
      </xdr:nvCxnSpPr>
      <xdr:spPr>
        <a:xfrm flipV="1">
          <a:off x="11798300" y="6194065"/>
          <a:ext cx="762000" cy="3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125599</xdr:rowOff>
    </xdr:from>
    <xdr:ext cx="469744" cy="259045"/>
    <xdr:sp macro="" textlink="">
      <xdr:nvSpPr>
        <xdr:cNvPr id="153" name="n_1aveValue債務償還比率"/>
        <xdr:cNvSpPr txBox="1"/>
      </xdr:nvSpPr>
      <xdr:spPr>
        <a:xfrm>
          <a:off x="138367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131666</xdr:rowOff>
    </xdr:from>
    <xdr:ext cx="469744" cy="259045"/>
    <xdr:sp macro="" textlink="">
      <xdr:nvSpPr>
        <xdr:cNvPr id="154" name="n_2aveValue債務償還比率"/>
        <xdr:cNvSpPr txBox="1"/>
      </xdr:nvSpPr>
      <xdr:spPr>
        <a:xfrm>
          <a:off x="13087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20069</xdr:rowOff>
    </xdr:from>
    <xdr:ext cx="469744" cy="259045"/>
    <xdr:sp macro="" textlink="">
      <xdr:nvSpPr>
        <xdr:cNvPr id="155" name="n_3aveValue債務償還比率"/>
        <xdr:cNvSpPr txBox="1"/>
      </xdr:nvSpPr>
      <xdr:spPr>
        <a:xfrm>
          <a:off x="12325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3157</xdr:rowOff>
    </xdr:from>
    <xdr:ext cx="469744" cy="259045"/>
    <xdr:sp macro="" textlink="">
      <xdr:nvSpPr>
        <xdr:cNvPr id="156" name="n_4aveValue債務償還比率"/>
        <xdr:cNvSpPr txBox="1"/>
      </xdr:nvSpPr>
      <xdr:spPr>
        <a:xfrm>
          <a:off x="11563427" y="57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73282</xdr:rowOff>
    </xdr:from>
    <xdr:ext cx="469744" cy="259045"/>
    <xdr:sp macro="" textlink="">
      <xdr:nvSpPr>
        <xdr:cNvPr id="157" name="n_1mainValue債務償還比率"/>
        <xdr:cNvSpPr txBox="1"/>
      </xdr:nvSpPr>
      <xdr:spPr>
        <a:xfrm>
          <a:off x="13836727" y="598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39768</xdr:rowOff>
    </xdr:from>
    <xdr:ext cx="469744" cy="259045"/>
    <xdr:sp macro="" textlink="">
      <xdr:nvSpPr>
        <xdr:cNvPr id="158" name="n_2mainValue債務償還比率"/>
        <xdr:cNvSpPr txBox="1"/>
      </xdr:nvSpPr>
      <xdr:spPr>
        <a:xfrm>
          <a:off x="13087427" y="612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149517</xdr:rowOff>
    </xdr:from>
    <xdr:ext cx="469744" cy="259045"/>
    <xdr:sp macro="" textlink="">
      <xdr:nvSpPr>
        <xdr:cNvPr id="159" name="n_3mainValue債務償還比率"/>
        <xdr:cNvSpPr txBox="1"/>
      </xdr:nvSpPr>
      <xdr:spPr>
        <a:xfrm>
          <a:off x="12325427" y="623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11892</xdr:rowOff>
    </xdr:from>
    <xdr:ext cx="469744" cy="259045"/>
    <xdr:sp macro="" textlink="">
      <xdr:nvSpPr>
        <xdr:cNvPr id="160" name="n_4mainValue債務償還比率"/>
        <xdr:cNvSpPr txBox="1"/>
      </xdr:nvSpPr>
      <xdr:spPr>
        <a:xfrm>
          <a:off x="11563427" y="626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30,233
29,932
67.10
14,126,742
13,501,224
604,686
8,009,988
12,125,425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3" name="楕円 72"/>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652</xdr:rowOff>
    </xdr:from>
    <xdr:ext cx="405111" cy="259045"/>
    <xdr:sp macro="" textlink="">
      <xdr:nvSpPr>
        <xdr:cNvPr id="74" name="【道路】&#10;有形固定資産減価償却率該当値テキスト"/>
        <xdr:cNvSpPr txBox="1"/>
      </xdr:nvSpPr>
      <xdr:spPr>
        <a:xfrm>
          <a:off x="4673600"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5" name="楕円 74"/>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28575</xdr:rowOff>
    </xdr:to>
    <xdr:cxnSp macro="">
      <xdr:nvCxnSpPr>
        <xdr:cNvPr id="76" name="直線コネクタ 75"/>
        <xdr:cNvCxnSpPr/>
      </xdr:nvCxnSpPr>
      <xdr:spPr>
        <a:xfrm>
          <a:off x="3797300" y="65112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84455</xdr:rowOff>
    </xdr:from>
    <xdr:to>
      <xdr:col>15</xdr:col>
      <xdr:colOff>101600</xdr:colOff>
      <xdr:row>38</xdr:row>
      <xdr:rowOff>14605</xdr:rowOff>
    </xdr:to>
    <xdr:sp macro="" textlink="">
      <xdr:nvSpPr>
        <xdr:cNvPr id="77" name="楕円 76"/>
        <xdr:cNvSpPr/>
      </xdr:nvSpPr>
      <xdr:spPr>
        <a:xfrm>
          <a:off x="2857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135255</xdr:rowOff>
    </xdr:from>
    <xdr:to>
      <xdr:col>19</xdr:col>
      <xdr:colOff>177800</xdr:colOff>
      <xdr:row>37</xdr:row>
      <xdr:rowOff>167640</xdr:rowOff>
    </xdr:to>
    <xdr:cxnSp macro="">
      <xdr:nvCxnSpPr>
        <xdr:cNvPr id="78" name="直線コネクタ 77"/>
        <xdr:cNvCxnSpPr/>
      </xdr:nvCxnSpPr>
      <xdr:spPr>
        <a:xfrm>
          <a:off x="2908300" y="64789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79" name="楕円 78"/>
        <xdr:cNvSpPr/>
      </xdr:nvSpPr>
      <xdr:spPr>
        <a:xfrm>
          <a:off x="1968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135255</xdr:rowOff>
    </xdr:to>
    <xdr:cxnSp macro="">
      <xdr:nvCxnSpPr>
        <xdr:cNvPr id="80" name="直線コネクタ 79"/>
        <xdr:cNvCxnSpPr/>
      </xdr:nvCxnSpPr>
      <xdr:spPr>
        <a:xfrm>
          <a:off x="2019300" y="64427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xdr:rowOff>
    </xdr:from>
    <xdr:to>
      <xdr:col>6</xdr:col>
      <xdr:colOff>38100</xdr:colOff>
      <xdr:row>37</xdr:row>
      <xdr:rowOff>117475</xdr:rowOff>
    </xdr:to>
    <xdr:sp macro="" textlink="">
      <xdr:nvSpPr>
        <xdr:cNvPr id="81" name="楕円 80"/>
        <xdr:cNvSpPr/>
      </xdr:nvSpPr>
      <xdr:spPr>
        <a:xfrm>
          <a:off x="1079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66675</xdr:rowOff>
    </xdr:from>
    <xdr:to>
      <xdr:col>10</xdr:col>
      <xdr:colOff>114300</xdr:colOff>
      <xdr:row>37</xdr:row>
      <xdr:rowOff>99060</xdr:rowOff>
    </xdr:to>
    <xdr:cxnSp macro="">
      <xdr:nvCxnSpPr>
        <xdr:cNvPr id="82" name="直線コネクタ 81"/>
        <xdr:cNvCxnSpPr/>
      </xdr:nvCxnSpPr>
      <xdr:spPr>
        <a:xfrm>
          <a:off x="1130300" y="64103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87" name="n_1mainValue【道路】&#10;有形固定資産減価償却率"/>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8" name="n_2mainValue【道路】&#10;有形固定資産減価償却率"/>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89" name="n_3mainValue【道路】&#10;有形固定資産減価償却率"/>
        <xdr:cNvSpPr txBox="1"/>
      </xdr:nvSpPr>
      <xdr:spPr>
        <a:xfrm>
          <a:off x="1816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134002</xdr:rowOff>
    </xdr:from>
    <xdr:ext cx="405111" cy="259045"/>
    <xdr:sp macro="" textlink="">
      <xdr:nvSpPr>
        <xdr:cNvPr id="90" name="n_4mainValue【道路】&#10;有形固定資産減価償却率"/>
        <xdr:cNvSpPr txBox="1"/>
      </xdr:nvSpPr>
      <xdr:spPr>
        <a:xfrm>
          <a:off x="927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102163</xdr:rowOff>
    </xdr:from>
    <xdr:ext cx="469744" cy="259045"/>
    <xdr:sp macro="" textlink="">
      <xdr:nvSpPr>
        <xdr:cNvPr id="119" name="【道路】&#10;一人当たり延長平均値テキスト"/>
        <xdr:cNvSpPr txBox="1"/>
      </xdr:nvSpPr>
      <xdr:spPr>
        <a:xfrm>
          <a:off x="10515600" y="6788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82169</xdr:rowOff>
    </xdr:from>
    <xdr:to>
      <xdr:col>55</xdr:col>
      <xdr:colOff>50800</xdr:colOff>
      <xdr:row>39</xdr:row>
      <xdr:rowOff>12319</xdr:rowOff>
    </xdr:to>
    <xdr:sp macro="" textlink="">
      <xdr:nvSpPr>
        <xdr:cNvPr id="130" name="楕円 129"/>
        <xdr:cNvSpPr/>
      </xdr:nvSpPr>
      <xdr:spPr>
        <a:xfrm>
          <a:off x="10426700" y="65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105046</xdr:rowOff>
    </xdr:from>
    <xdr:ext cx="534377" cy="259045"/>
    <xdr:sp macro="" textlink="">
      <xdr:nvSpPr>
        <xdr:cNvPr id="131" name="【道路】&#10;一人当たり延長該当値テキスト"/>
        <xdr:cNvSpPr txBox="1"/>
      </xdr:nvSpPr>
      <xdr:spPr>
        <a:xfrm>
          <a:off x="10515600" y="64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80911</xdr:rowOff>
    </xdr:from>
    <xdr:to>
      <xdr:col>50</xdr:col>
      <xdr:colOff>165100</xdr:colOff>
      <xdr:row>39</xdr:row>
      <xdr:rowOff>11061</xdr:rowOff>
    </xdr:to>
    <xdr:sp macro="" textlink="">
      <xdr:nvSpPr>
        <xdr:cNvPr id="132" name="楕円 131"/>
        <xdr:cNvSpPr/>
      </xdr:nvSpPr>
      <xdr:spPr>
        <a:xfrm>
          <a:off x="9588500" y="65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131711</xdr:rowOff>
    </xdr:from>
    <xdr:to>
      <xdr:col>55</xdr:col>
      <xdr:colOff>0</xdr:colOff>
      <xdr:row>38</xdr:row>
      <xdr:rowOff>132969</xdr:rowOff>
    </xdr:to>
    <xdr:cxnSp macro="">
      <xdr:nvCxnSpPr>
        <xdr:cNvPr id="133" name="直線コネクタ 132"/>
        <xdr:cNvCxnSpPr/>
      </xdr:nvCxnSpPr>
      <xdr:spPr>
        <a:xfrm>
          <a:off x="9639300" y="6646811"/>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80759</xdr:rowOff>
    </xdr:from>
    <xdr:to>
      <xdr:col>46</xdr:col>
      <xdr:colOff>38100</xdr:colOff>
      <xdr:row>39</xdr:row>
      <xdr:rowOff>10909</xdr:rowOff>
    </xdr:to>
    <xdr:sp macro="" textlink="">
      <xdr:nvSpPr>
        <xdr:cNvPr id="134" name="楕円 133"/>
        <xdr:cNvSpPr/>
      </xdr:nvSpPr>
      <xdr:spPr>
        <a:xfrm>
          <a:off x="8699500" y="65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131559</xdr:rowOff>
    </xdr:from>
    <xdr:to>
      <xdr:col>50</xdr:col>
      <xdr:colOff>114300</xdr:colOff>
      <xdr:row>38</xdr:row>
      <xdr:rowOff>131711</xdr:rowOff>
    </xdr:to>
    <xdr:cxnSp macro="">
      <xdr:nvCxnSpPr>
        <xdr:cNvPr id="135" name="直線コネクタ 134"/>
        <xdr:cNvCxnSpPr/>
      </xdr:nvCxnSpPr>
      <xdr:spPr>
        <a:xfrm>
          <a:off x="8750300" y="664665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78740</xdr:rowOff>
    </xdr:from>
    <xdr:to>
      <xdr:col>41</xdr:col>
      <xdr:colOff>101600</xdr:colOff>
      <xdr:row>39</xdr:row>
      <xdr:rowOff>8890</xdr:rowOff>
    </xdr:to>
    <xdr:sp macro="" textlink="">
      <xdr:nvSpPr>
        <xdr:cNvPr id="136" name="楕円 135"/>
        <xdr:cNvSpPr/>
      </xdr:nvSpPr>
      <xdr:spPr>
        <a:xfrm>
          <a:off x="781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129540</xdr:rowOff>
    </xdr:from>
    <xdr:to>
      <xdr:col>45</xdr:col>
      <xdr:colOff>177800</xdr:colOff>
      <xdr:row>38</xdr:row>
      <xdr:rowOff>131559</xdr:rowOff>
    </xdr:to>
    <xdr:cxnSp macro="">
      <xdr:nvCxnSpPr>
        <xdr:cNvPr id="137" name="直線コネクタ 136"/>
        <xdr:cNvCxnSpPr/>
      </xdr:nvCxnSpPr>
      <xdr:spPr>
        <a:xfrm>
          <a:off x="7861300" y="6644640"/>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75997</xdr:rowOff>
    </xdr:from>
    <xdr:to>
      <xdr:col>36</xdr:col>
      <xdr:colOff>165100</xdr:colOff>
      <xdr:row>39</xdr:row>
      <xdr:rowOff>6147</xdr:rowOff>
    </xdr:to>
    <xdr:sp macro="" textlink="">
      <xdr:nvSpPr>
        <xdr:cNvPr id="138" name="楕円 137"/>
        <xdr:cNvSpPr/>
      </xdr:nvSpPr>
      <xdr:spPr>
        <a:xfrm>
          <a:off x="6921500" y="65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126797</xdr:rowOff>
    </xdr:from>
    <xdr:to>
      <xdr:col>41</xdr:col>
      <xdr:colOff>50800</xdr:colOff>
      <xdr:row>38</xdr:row>
      <xdr:rowOff>129540</xdr:rowOff>
    </xdr:to>
    <xdr:cxnSp macro="">
      <xdr:nvCxnSpPr>
        <xdr:cNvPr id="139" name="直線コネクタ 138"/>
        <xdr:cNvCxnSpPr/>
      </xdr:nvCxnSpPr>
      <xdr:spPr>
        <a:xfrm>
          <a:off x="6972300" y="664189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57853</xdr:rowOff>
    </xdr:from>
    <xdr:ext cx="469744" cy="259045"/>
    <xdr:sp macro="" textlink="">
      <xdr:nvSpPr>
        <xdr:cNvPr id="140" name="n_1aveValue【道路】&#10;一人当たり延長"/>
        <xdr:cNvSpPr txBox="1"/>
      </xdr:nvSpPr>
      <xdr:spPr>
        <a:xfrm>
          <a:off x="9391727" y="691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74541</xdr:rowOff>
    </xdr:from>
    <xdr:ext cx="469744" cy="259045"/>
    <xdr:sp macro="" textlink="">
      <xdr:nvSpPr>
        <xdr:cNvPr id="141" name="n_2aveValue【道路】&#10;一人当たり延長"/>
        <xdr:cNvSpPr txBox="1"/>
      </xdr:nvSpPr>
      <xdr:spPr>
        <a:xfrm>
          <a:off x="8515427" y="69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58882</xdr:rowOff>
    </xdr:from>
    <xdr:ext cx="469744" cy="259045"/>
    <xdr:sp macro="" textlink="">
      <xdr:nvSpPr>
        <xdr:cNvPr id="142" name="n_3aveValue【道路】&#10;一人当たり延長"/>
        <xdr:cNvSpPr txBox="1"/>
      </xdr:nvSpPr>
      <xdr:spPr>
        <a:xfrm>
          <a:off x="76264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56976</xdr:rowOff>
    </xdr:from>
    <xdr:ext cx="469744" cy="259045"/>
    <xdr:sp macro="" textlink="">
      <xdr:nvSpPr>
        <xdr:cNvPr id="143" name="n_4aveValue【道路】&#10;一人当たり延長"/>
        <xdr:cNvSpPr txBox="1"/>
      </xdr:nvSpPr>
      <xdr:spPr>
        <a:xfrm>
          <a:off x="6737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27589</xdr:rowOff>
    </xdr:from>
    <xdr:ext cx="534377" cy="259045"/>
    <xdr:sp macro="" textlink="">
      <xdr:nvSpPr>
        <xdr:cNvPr id="144" name="n_1mainValue【道路】&#10;一人当たり延長"/>
        <xdr:cNvSpPr txBox="1"/>
      </xdr:nvSpPr>
      <xdr:spPr>
        <a:xfrm>
          <a:off x="9359411" y="63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27436</xdr:rowOff>
    </xdr:from>
    <xdr:ext cx="534377" cy="259045"/>
    <xdr:sp macro="" textlink="">
      <xdr:nvSpPr>
        <xdr:cNvPr id="145" name="n_2mainValue【道路】&#10;一人当たり延長"/>
        <xdr:cNvSpPr txBox="1"/>
      </xdr:nvSpPr>
      <xdr:spPr>
        <a:xfrm>
          <a:off x="8483111" y="63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25417</xdr:rowOff>
    </xdr:from>
    <xdr:ext cx="534377" cy="259045"/>
    <xdr:sp macro="" textlink="">
      <xdr:nvSpPr>
        <xdr:cNvPr id="146" name="n_3mainValue【道路】&#10;一人当たり延長"/>
        <xdr:cNvSpPr txBox="1"/>
      </xdr:nvSpPr>
      <xdr:spPr>
        <a:xfrm>
          <a:off x="7594111" y="63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22674</xdr:rowOff>
    </xdr:from>
    <xdr:ext cx="534377" cy="259045"/>
    <xdr:sp macro="" textlink="">
      <xdr:nvSpPr>
        <xdr:cNvPr id="147" name="n_4mainValue【道路】&#10;一人当たり延長"/>
        <xdr:cNvSpPr txBox="1"/>
      </xdr:nvSpPr>
      <xdr:spPr>
        <a:xfrm>
          <a:off x="6705111" y="636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89" name="楕円 188"/>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133367</xdr:rowOff>
    </xdr:from>
    <xdr:ext cx="405111" cy="259045"/>
    <xdr:sp macro="" textlink="">
      <xdr:nvSpPr>
        <xdr:cNvPr id="190" name="【橋りょう・トンネル】&#10;有形固定資産減価償却率該当値テキスト"/>
        <xdr:cNvSpPr txBox="1"/>
      </xdr:nvSpPr>
      <xdr:spPr>
        <a:xfrm>
          <a:off x="4673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136978</xdr:rowOff>
    </xdr:from>
    <xdr:to>
      <xdr:col>20</xdr:col>
      <xdr:colOff>38100</xdr:colOff>
      <xdr:row>61</xdr:row>
      <xdr:rowOff>67128</xdr:rowOff>
    </xdr:to>
    <xdr:sp macro="" textlink="">
      <xdr:nvSpPr>
        <xdr:cNvPr id="191" name="楕円 190"/>
        <xdr:cNvSpPr/>
      </xdr:nvSpPr>
      <xdr:spPr>
        <a:xfrm>
          <a:off x="3746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xdr:rowOff>
    </xdr:from>
    <xdr:to>
      <xdr:col>24</xdr:col>
      <xdr:colOff>63500</xdr:colOff>
      <xdr:row>61</xdr:row>
      <xdr:rowOff>34290</xdr:rowOff>
    </xdr:to>
    <xdr:cxnSp macro="">
      <xdr:nvCxnSpPr>
        <xdr:cNvPr id="192" name="直線コネクタ 191"/>
        <xdr:cNvCxnSpPr/>
      </xdr:nvCxnSpPr>
      <xdr:spPr>
        <a:xfrm>
          <a:off x="3797300" y="1047477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114119</xdr:rowOff>
    </xdr:from>
    <xdr:to>
      <xdr:col>15</xdr:col>
      <xdr:colOff>101600</xdr:colOff>
      <xdr:row>61</xdr:row>
      <xdr:rowOff>44269</xdr:rowOff>
    </xdr:to>
    <xdr:sp macro="" textlink="">
      <xdr:nvSpPr>
        <xdr:cNvPr id="193" name="楕円 192"/>
        <xdr:cNvSpPr/>
      </xdr:nvSpPr>
      <xdr:spPr>
        <a:xfrm>
          <a:off x="28575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164919</xdr:rowOff>
    </xdr:from>
    <xdr:to>
      <xdr:col>19</xdr:col>
      <xdr:colOff>177800</xdr:colOff>
      <xdr:row>61</xdr:row>
      <xdr:rowOff>16328</xdr:rowOff>
    </xdr:to>
    <xdr:cxnSp macro="">
      <xdr:nvCxnSpPr>
        <xdr:cNvPr id="194" name="直線コネクタ 193"/>
        <xdr:cNvCxnSpPr/>
      </xdr:nvCxnSpPr>
      <xdr:spPr>
        <a:xfrm>
          <a:off x="2908300" y="1045191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91259</xdr:rowOff>
    </xdr:from>
    <xdr:to>
      <xdr:col>10</xdr:col>
      <xdr:colOff>165100</xdr:colOff>
      <xdr:row>61</xdr:row>
      <xdr:rowOff>21409</xdr:rowOff>
    </xdr:to>
    <xdr:sp macro="" textlink="">
      <xdr:nvSpPr>
        <xdr:cNvPr id="195" name="楕円 194"/>
        <xdr:cNvSpPr/>
      </xdr:nvSpPr>
      <xdr:spPr>
        <a:xfrm>
          <a:off x="1968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142059</xdr:rowOff>
    </xdr:from>
    <xdr:to>
      <xdr:col>15</xdr:col>
      <xdr:colOff>50800</xdr:colOff>
      <xdr:row>60</xdr:row>
      <xdr:rowOff>164919</xdr:rowOff>
    </xdr:to>
    <xdr:cxnSp macro="">
      <xdr:nvCxnSpPr>
        <xdr:cNvPr id="196" name="直線コネクタ 195"/>
        <xdr:cNvCxnSpPr/>
      </xdr:nvCxnSpPr>
      <xdr:spPr>
        <a:xfrm>
          <a:off x="2019300" y="1042905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81462</xdr:rowOff>
    </xdr:from>
    <xdr:to>
      <xdr:col>6</xdr:col>
      <xdr:colOff>38100</xdr:colOff>
      <xdr:row>61</xdr:row>
      <xdr:rowOff>11612</xdr:rowOff>
    </xdr:to>
    <xdr:sp macro="" textlink="">
      <xdr:nvSpPr>
        <xdr:cNvPr id="197" name="楕円 196"/>
        <xdr:cNvSpPr/>
      </xdr:nvSpPr>
      <xdr:spPr>
        <a:xfrm>
          <a:off x="1079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132262</xdr:rowOff>
    </xdr:from>
    <xdr:to>
      <xdr:col>10</xdr:col>
      <xdr:colOff>114300</xdr:colOff>
      <xdr:row>60</xdr:row>
      <xdr:rowOff>142059</xdr:rowOff>
    </xdr:to>
    <xdr:cxnSp macro="">
      <xdr:nvCxnSpPr>
        <xdr:cNvPr id="198" name="直線コネクタ 197"/>
        <xdr:cNvCxnSpPr/>
      </xdr:nvCxnSpPr>
      <xdr:spPr>
        <a:xfrm>
          <a:off x="1130300" y="1041926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0" name="n_2aveValue【橋りょう・トンネル】&#10;有形固定資産減価償却率"/>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14168</xdr:rowOff>
    </xdr:from>
    <xdr:ext cx="405111" cy="259045"/>
    <xdr:sp macro="" textlink="">
      <xdr:nvSpPr>
        <xdr:cNvPr id="201" name="n_3aveValue【橋りょう・トンネル】&#10;有形固定資産減価償却率"/>
        <xdr:cNvSpPr txBox="1"/>
      </xdr:nvSpPr>
      <xdr:spPr>
        <a:xfrm>
          <a:off x="1816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83655</xdr:rowOff>
    </xdr:from>
    <xdr:ext cx="405111" cy="259045"/>
    <xdr:sp macro="" textlink="">
      <xdr:nvSpPr>
        <xdr:cNvPr id="203" name="n_1mainValue【橋りょう・トンネル】&#10;有形固定資産減価償却率"/>
        <xdr:cNvSpPr txBox="1"/>
      </xdr:nvSpPr>
      <xdr:spPr>
        <a:xfrm>
          <a:off x="35820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204" name="n_2mainValue【橋りょう・トンネル】&#10;有形固定資産減価償却率"/>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205" name="n_3mainValue【橋りょう・トンネル】&#10;有形固定資産減価償却率"/>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6" name="n_4mainValue【橋りょう・トンネル】&#10;有形固定資産減価償却率"/>
        <xdr:cNvSpPr txBox="1"/>
      </xdr:nvSpPr>
      <xdr:spPr>
        <a:xfrm>
          <a:off x="927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60476</xdr:rowOff>
    </xdr:from>
    <xdr:to>
      <xdr:col>55</xdr:col>
      <xdr:colOff>50800</xdr:colOff>
      <xdr:row>63</xdr:row>
      <xdr:rowOff>162076</xdr:rowOff>
    </xdr:to>
    <xdr:sp macro="" textlink="">
      <xdr:nvSpPr>
        <xdr:cNvPr id="246" name="楕円 245"/>
        <xdr:cNvSpPr/>
      </xdr:nvSpPr>
      <xdr:spPr>
        <a:xfrm>
          <a:off x="10426700" y="1086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38903</xdr:rowOff>
    </xdr:from>
    <xdr:ext cx="599010" cy="259045"/>
    <xdr:sp macro="" textlink="">
      <xdr:nvSpPr>
        <xdr:cNvPr id="247" name="【橋りょう・トンネル】&#10;一人当たり有形固定資産（償却資産）額該当値テキスト"/>
        <xdr:cNvSpPr txBox="1"/>
      </xdr:nvSpPr>
      <xdr:spPr>
        <a:xfrm>
          <a:off x="10515600" y="1084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61105</xdr:rowOff>
    </xdr:from>
    <xdr:to>
      <xdr:col>50</xdr:col>
      <xdr:colOff>165100</xdr:colOff>
      <xdr:row>63</xdr:row>
      <xdr:rowOff>162705</xdr:rowOff>
    </xdr:to>
    <xdr:sp macro="" textlink="">
      <xdr:nvSpPr>
        <xdr:cNvPr id="248" name="楕円 247"/>
        <xdr:cNvSpPr/>
      </xdr:nvSpPr>
      <xdr:spPr>
        <a:xfrm>
          <a:off x="9588500" y="108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111276</xdr:rowOff>
    </xdr:from>
    <xdr:to>
      <xdr:col>55</xdr:col>
      <xdr:colOff>0</xdr:colOff>
      <xdr:row>63</xdr:row>
      <xdr:rowOff>111905</xdr:rowOff>
    </xdr:to>
    <xdr:cxnSp macro="">
      <xdr:nvCxnSpPr>
        <xdr:cNvPr id="249" name="直線コネクタ 248"/>
        <xdr:cNvCxnSpPr/>
      </xdr:nvCxnSpPr>
      <xdr:spPr>
        <a:xfrm flipV="1">
          <a:off x="9639300" y="10912626"/>
          <a:ext cx="8382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61318</xdr:rowOff>
    </xdr:from>
    <xdr:to>
      <xdr:col>46</xdr:col>
      <xdr:colOff>38100</xdr:colOff>
      <xdr:row>63</xdr:row>
      <xdr:rowOff>162918</xdr:rowOff>
    </xdr:to>
    <xdr:sp macro="" textlink="">
      <xdr:nvSpPr>
        <xdr:cNvPr id="250" name="楕円 249"/>
        <xdr:cNvSpPr/>
      </xdr:nvSpPr>
      <xdr:spPr>
        <a:xfrm>
          <a:off x="8699500" y="1086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111905</xdr:rowOff>
    </xdr:from>
    <xdr:to>
      <xdr:col>50</xdr:col>
      <xdr:colOff>114300</xdr:colOff>
      <xdr:row>63</xdr:row>
      <xdr:rowOff>112118</xdr:rowOff>
    </xdr:to>
    <xdr:cxnSp macro="">
      <xdr:nvCxnSpPr>
        <xdr:cNvPr id="251" name="直線コネクタ 250"/>
        <xdr:cNvCxnSpPr/>
      </xdr:nvCxnSpPr>
      <xdr:spPr>
        <a:xfrm flipV="1">
          <a:off x="8750300" y="10913255"/>
          <a:ext cx="8890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61223</xdr:rowOff>
    </xdr:from>
    <xdr:to>
      <xdr:col>41</xdr:col>
      <xdr:colOff>101600</xdr:colOff>
      <xdr:row>63</xdr:row>
      <xdr:rowOff>162823</xdr:rowOff>
    </xdr:to>
    <xdr:sp macro="" textlink="">
      <xdr:nvSpPr>
        <xdr:cNvPr id="252" name="楕円 251"/>
        <xdr:cNvSpPr/>
      </xdr:nvSpPr>
      <xdr:spPr>
        <a:xfrm>
          <a:off x="7810500" y="108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112023</xdr:rowOff>
    </xdr:from>
    <xdr:to>
      <xdr:col>45</xdr:col>
      <xdr:colOff>177800</xdr:colOff>
      <xdr:row>63</xdr:row>
      <xdr:rowOff>112118</xdr:rowOff>
    </xdr:to>
    <xdr:cxnSp macro="">
      <xdr:nvCxnSpPr>
        <xdr:cNvPr id="253" name="直線コネクタ 252"/>
        <xdr:cNvCxnSpPr/>
      </xdr:nvCxnSpPr>
      <xdr:spPr>
        <a:xfrm>
          <a:off x="7861300" y="10913373"/>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62993</xdr:rowOff>
    </xdr:from>
    <xdr:to>
      <xdr:col>36</xdr:col>
      <xdr:colOff>165100</xdr:colOff>
      <xdr:row>63</xdr:row>
      <xdr:rowOff>164593</xdr:rowOff>
    </xdr:to>
    <xdr:sp macro="" textlink="">
      <xdr:nvSpPr>
        <xdr:cNvPr id="254" name="楕円 253"/>
        <xdr:cNvSpPr/>
      </xdr:nvSpPr>
      <xdr:spPr>
        <a:xfrm>
          <a:off x="6921500" y="108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112023</xdr:rowOff>
    </xdr:from>
    <xdr:to>
      <xdr:col>41</xdr:col>
      <xdr:colOff>50800</xdr:colOff>
      <xdr:row>63</xdr:row>
      <xdr:rowOff>113793</xdr:rowOff>
    </xdr:to>
    <xdr:cxnSp macro="">
      <xdr:nvCxnSpPr>
        <xdr:cNvPr id="255" name="直線コネクタ 254"/>
        <xdr:cNvCxnSpPr/>
      </xdr:nvCxnSpPr>
      <xdr:spPr>
        <a:xfrm flipV="1">
          <a:off x="6972300" y="10913373"/>
          <a:ext cx="889000" cy="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153832</xdr:rowOff>
    </xdr:from>
    <xdr:ext cx="599010" cy="259045"/>
    <xdr:sp macro="" textlink="">
      <xdr:nvSpPr>
        <xdr:cNvPr id="260" name="n_1mainValue【橋りょう・トンネル】&#10;一人当たり有形固定資産（償却資産）額"/>
        <xdr:cNvSpPr txBox="1"/>
      </xdr:nvSpPr>
      <xdr:spPr>
        <a:xfrm>
          <a:off x="9327095" y="1095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154045</xdr:rowOff>
    </xdr:from>
    <xdr:ext cx="599010" cy="259045"/>
    <xdr:sp macro="" textlink="">
      <xdr:nvSpPr>
        <xdr:cNvPr id="261" name="n_2mainValue【橋りょう・トンネル】&#10;一人当たり有形固定資産（償却資産）額"/>
        <xdr:cNvSpPr txBox="1"/>
      </xdr:nvSpPr>
      <xdr:spPr>
        <a:xfrm>
          <a:off x="8450795" y="109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153950</xdr:rowOff>
    </xdr:from>
    <xdr:ext cx="599010" cy="259045"/>
    <xdr:sp macro="" textlink="">
      <xdr:nvSpPr>
        <xdr:cNvPr id="262" name="n_3mainValue【橋りょう・トンネル】&#10;一人当たり有形固定資産（償却資産）額"/>
        <xdr:cNvSpPr txBox="1"/>
      </xdr:nvSpPr>
      <xdr:spPr>
        <a:xfrm>
          <a:off x="7561795" y="109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155720</xdr:rowOff>
    </xdr:from>
    <xdr:ext cx="599010" cy="259045"/>
    <xdr:sp macro="" textlink="">
      <xdr:nvSpPr>
        <xdr:cNvPr id="263" name="n_4mainValue【橋りょう・トンネル】&#10;一人当たり有形固定資産（償却資産）額"/>
        <xdr:cNvSpPr txBox="1"/>
      </xdr:nvSpPr>
      <xdr:spPr>
        <a:xfrm>
          <a:off x="6672795" y="109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82006</xdr:rowOff>
    </xdr:from>
    <xdr:to>
      <xdr:col>24</xdr:col>
      <xdr:colOff>114300</xdr:colOff>
      <xdr:row>83</xdr:row>
      <xdr:rowOff>12156</xdr:rowOff>
    </xdr:to>
    <xdr:sp macro="" textlink="">
      <xdr:nvSpPr>
        <xdr:cNvPr id="305" name="楕円 304"/>
        <xdr:cNvSpPr/>
      </xdr:nvSpPr>
      <xdr:spPr>
        <a:xfrm>
          <a:off x="45847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104883</xdr:rowOff>
    </xdr:from>
    <xdr:ext cx="405111" cy="259045"/>
    <xdr:sp macro="" textlink="">
      <xdr:nvSpPr>
        <xdr:cNvPr id="306" name="【公営住宅】&#10;有形固定資産減価償却率該当値テキスト"/>
        <xdr:cNvSpPr txBox="1"/>
      </xdr:nvSpPr>
      <xdr:spPr>
        <a:xfrm>
          <a:off x="4673600" y="1399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64044</xdr:rowOff>
    </xdr:from>
    <xdr:to>
      <xdr:col>20</xdr:col>
      <xdr:colOff>38100</xdr:colOff>
      <xdr:row>82</xdr:row>
      <xdr:rowOff>165644</xdr:rowOff>
    </xdr:to>
    <xdr:sp macro="" textlink="">
      <xdr:nvSpPr>
        <xdr:cNvPr id="307" name="楕円 306"/>
        <xdr:cNvSpPr/>
      </xdr:nvSpPr>
      <xdr:spPr>
        <a:xfrm>
          <a:off x="3746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114844</xdr:rowOff>
    </xdr:from>
    <xdr:to>
      <xdr:col>24</xdr:col>
      <xdr:colOff>63500</xdr:colOff>
      <xdr:row>82</xdr:row>
      <xdr:rowOff>132806</xdr:rowOff>
    </xdr:to>
    <xdr:cxnSp macro="">
      <xdr:nvCxnSpPr>
        <xdr:cNvPr id="308" name="直線コネクタ 307"/>
        <xdr:cNvCxnSpPr/>
      </xdr:nvCxnSpPr>
      <xdr:spPr>
        <a:xfrm>
          <a:off x="3797300" y="1417374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31387</xdr:rowOff>
    </xdr:from>
    <xdr:to>
      <xdr:col>15</xdr:col>
      <xdr:colOff>101600</xdr:colOff>
      <xdr:row>82</xdr:row>
      <xdr:rowOff>132987</xdr:rowOff>
    </xdr:to>
    <xdr:sp macro="" textlink="">
      <xdr:nvSpPr>
        <xdr:cNvPr id="309" name="楕円 308"/>
        <xdr:cNvSpPr/>
      </xdr:nvSpPr>
      <xdr:spPr>
        <a:xfrm>
          <a:off x="2857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82187</xdr:rowOff>
    </xdr:from>
    <xdr:to>
      <xdr:col>19</xdr:col>
      <xdr:colOff>177800</xdr:colOff>
      <xdr:row>82</xdr:row>
      <xdr:rowOff>114844</xdr:rowOff>
    </xdr:to>
    <xdr:cxnSp macro="">
      <xdr:nvCxnSpPr>
        <xdr:cNvPr id="310" name="直線コネクタ 309"/>
        <xdr:cNvCxnSpPr/>
      </xdr:nvCxnSpPr>
      <xdr:spPr>
        <a:xfrm>
          <a:off x="2908300" y="141410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165281</xdr:rowOff>
    </xdr:from>
    <xdr:to>
      <xdr:col>10</xdr:col>
      <xdr:colOff>165100</xdr:colOff>
      <xdr:row>82</xdr:row>
      <xdr:rowOff>95431</xdr:rowOff>
    </xdr:to>
    <xdr:sp macro="" textlink="">
      <xdr:nvSpPr>
        <xdr:cNvPr id="311" name="楕円 310"/>
        <xdr:cNvSpPr/>
      </xdr:nvSpPr>
      <xdr:spPr>
        <a:xfrm>
          <a:off x="1968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44631</xdr:rowOff>
    </xdr:from>
    <xdr:to>
      <xdr:col>15</xdr:col>
      <xdr:colOff>50800</xdr:colOff>
      <xdr:row>82</xdr:row>
      <xdr:rowOff>82187</xdr:rowOff>
    </xdr:to>
    <xdr:cxnSp macro="">
      <xdr:nvCxnSpPr>
        <xdr:cNvPr id="312" name="直線コネクタ 311"/>
        <xdr:cNvCxnSpPr/>
      </xdr:nvCxnSpPr>
      <xdr:spPr>
        <a:xfrm>
          <a:off x="2019300" y="141035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126093</xdr:rowOff>
    </xdr:from>
    <xdr:to>
      <xdr:col>6</xdr:col>
      <xdr:colOff>38100</xdr:colOff>
      <xdr:row>82</xdr:row>
      <xdr:rowOff>56243</xdr:rowOff>
    </xdr:to>
    <xdr:sp macro="" textlink="">
      <xdr:nvSpPr>
        <xdr:cNvPr id="313" name="楕円 312"/>
        <xdr:cNvSpPr/>
      </xdr:nvSpPr>
      <xdr:spPr>
        <a:xfrm>
          <a:off x="1079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5443</xdr:rowOff>
    </xdr:from>
    <xdr:to>
      <xdr:col>10</xdr:col>
      <xdr:colOff>114300</xdr:colOff>
      <xdr:row>82</xdr:row>
      <xdr:rowOff>44631</xdr:rowOff>
    </xdr:to>
    <xdr:cxnSp macro="">
      <xdr:nvCxnSpPr>
        <xdr:cNvPr id="314" name="直線コネクタ 313"/>
        <xdr:cNvCxnSpPr/>
      </xdr:nvCxnSpPr>
      <xdr:spPr>
        <a:xfrm>
          <a:off x="1130300" y="140643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62065</xdr:rowOff>
    </xdr:from>
    <xdr:ext cx="405111" cy="259045"/>
    <xdr:sp macro="" textlink="">
      <xdr:nvSpPr>
        <xdr:cNvPr id="315" name="n_1aveValue【公営住宅】&#10;有形固定資産減価償却率"/>
        <xdr:cNvSpPr txBox="1"/>
      </xdr:nvSpPr>
      <xdr:spPr>
        <a:xfrm>
          <a:off x="3582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316" name="n_2aveValue【公営住宅】&#10;有形固定資産減価償却率"/>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7" name="n_3aveValue【公営住宅】&#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318" name="n_4aveValue【公営住宅】&#10;有形固定資産減価償却率"/>
        <xdr:cNvSpPr txBox="1"/>
      </xdr:nvSpPr>
      <xdr:spPr>
        <a:xfrm>
          <a:off x="927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10721</xdr:rowOff>
    </xdr:from>
    <xdr:ext cx="405111" cy="259045"/>
    <xdr:sp macro="" textlink="">
      <xdr:nvSpPr>
        <xdr:cNvPr id="319" name="n_1mainValue【公営住宅】&#10;有形固定資産減価償却率"/>
        <xdr:cNvSpPr txBox="1"/>
      </xdr:nvSpPr>
      <xdr:spPr>
        <a:xfrm>
          <a:off x="35820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149514</xdr:rowOff>
    </xdr:from>
    <xdr:ext cx="405111" cy="259045"/>
    <xdr:sp macro="" textlink="">
      <xdr:nvSpPr>
        <xdr:cNvPr id="320" name="n_2mainValue【公営住宅】&#10;有形固定資産減価償却率"/>
        <xdr:cNvSpPr txBox="1"/>
      </xdr:nvSpPr>
      <xdr:spPr>
        <a:xfrm>
          <a:off x="2705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111958</xdr:rowOff>
    </xdr:from>
    <xdr:ext cx="405111" cy="259045"/>
    <xdr:sp macro="" textlink="">
      <xdr:nvSpPr>
        <xdr:cNvPr id="321" name="n_3mainValue【公営住宅】&#10;有形固定資産減価償却率"/>
        <xdr:cNvSpPr txBox="1"/>
      </xdr:nvSpPr>
      <xdr:spPr>
        <a:xfrm>
          <a:off x="1816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72770</xdr:rowOff>
    </xdr:from>
    <xdr:ext cx="405111" cy="259045"/>
    <xdr:sp macro="" textlink="">
      <xdr:nvSpPr>
        <xdr:cNvPr id="322" name="n_4mainValue【公営住宅】&#10;有形固定資産減価償却率"/>
        <xdr:cNvSpPr txBox="1"/>
      </xdr:nvSpPr>
      <xdr:spPr>
        <a:xfrm>
          <a:off x="927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1618</xdr:rowOff>
    </xdr:from>
    <xdr:ext cx="469744" cy="259045"/>
    <xdr:sp macro="" textlink="">
      <xdr:nvSpPr>
        <xdr:cNvPr id="349" name="【公営住宅】&#10;一人当たり面積平均値テキスト"/>
        <xdr:cNvSpPr txBox="1"/>
      </xdr:nvSpPr>
      <xdr:spPr>
        <a:xfrm>
          <a:off x="10515600" y="14574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83769</xdr:rowOff>
    </xdr:from>
    <xdr:to>
      <xdr:col>55</xdr:col>
      <xdr:colOff>50800</xdr:colOff>
      <xdr:row>85</xdr:row>
      <xdr:rowOff>13919</xdr:rowOff>
    </xdr:to>
    <xdr:sp macro="" textlink="">
      <xdr:nvSpPr>
        <xdr:cNvPr id="360" name="楕円 359"/>
        <xdr:cNvSpPr/>
      </xdr:nvSpPr>
      <xdr:spPr>
        <a:xfrm>
          <a:off x="10426700" y="144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106646</xdr:rowOff>
    </xdr:from>
    <xdr:ext cx="469744" cy="259045"/>
    <xdr:sp macro="" textlink="">
      <xdr:nvSpPr>
        <xdr:cNvPr id="361" name="【公営住宅】&#10;一人当たり面積該当値テキスト"/>
        <xdr:cNvSpPr txBox="1"/>
      </xdr:nvSpPr>
      <xdr:spPr>
        <a:xfrm>
          <a:off x="10515600" y="143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82855</xdr:rowOff>
    </xdr:from>
    <xdr:to>
      <xdr:col>50</xdr:col>
      <xdr:colOff>165100</xdr:colOff>
      <xdr:row>85</xdr:row>
      <xdr:rowOff>13005</xdr:rowOff>
    </xdr:to>
    <xdr:sp macro="" textlink="">
      <xdr:nvSpPr>
        <xdr:cNvPr id="362" name="楕円 361"/>
        <xdr:cNvSpPr/>
      </xdr:nvSpPr>
      <xdr:spPr>
        <a:xfrm>
          <a:off x="9588500" y="144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133655</xdr:rowOff>
    </xdr:from>
    <xdr:to>
      <xdr:col>55</xdr:col>
      <xdr:colOff>0</xdr:colOff>
      <xdr:row>84</xdr:row>
      <xdr:rowOff>134569</xdr:rowOff>
    </xdr:to>
    <xdr:cxnSp macro="">
      <xdr:nvCxnSpPr>
        <xdr:cNvPr id="363" name="直線コネクタ 362"/>
        <xdr:cNvCxnSpPr/>
      </xdr:nvCxnSpPr>
      <xdr:spPr>
        <a:xfrm>
          <a:off x="9639300" y="1453545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81941</xdr:rowOff>
    </xdr:from>
    <xdr:to>
      <xdr:col>46</xdr:col>
      <xdr:colOff>38100</xdr:colOff>
      <xdr:row>85</xdr:row>
      <xdr:rowOff>12091</xdr:rowOff>
    </xdr:to>
    <xdr:sp macro="" textlink="">
      <xdr:nvSpPr>
        <xdr:cNvPr id="364" name="楕円 363"/>
        <xdr:cNvSpPr/>
      </xdr:nvSpPr>
      <xdr:spPr>
        <a:xfrm>
          <a:off x="8699500" y="144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132741</xdr:rowOff>
    </xdr:from>
    <xdr:to>
      <xdr:col>50</xdr:col>
      <xdr:colOff>114300</xdr:colOff>
      <xdr:row>84</xdr:row>
      <xdr:rowOff>133655</xdr:rowOff>
    </xdr:to>
    <xdr:cxnSp macro="">
      <xdr:nvCxnSpPr>
        <xdr:cNvPr id="365" name="直線コネクタ 364"/>
        <xdr:cNvCxnSpPr/>
      </xdr:nvCxnSpPr>
      <xdr:spPr>
        <a:xfrm>
          <a:off x="8750300" y="1453454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80569</xdr:rowOff>
    </xdr:from>
    <xdr:to>
      <xdr:col>41</xdr:col>
      <xdr:colOff>101600</xdr:colOff>
      <xdr:row>85</xdr:row>
      <xdr:rowOff>10719</xdr:rowOff>
    </xdr:to>
    <xdr:sp macro="" textlink="">
      <xdr:nvSpPr>
        <xdr:cNvPr id="366" name="楕円 365"/>
        <xdr:cNvSpPr/>
      </xdr:nvSpPr>
      <xdr:spPr>
        <a:xfrm>
          <a:off x="7810500" y="1448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131369</xdr:rowOff>
    </xdr:from>
    <xdr:to>
      <xdr:col>45</xdr:col>
      <xdr:colOff>177800</xdr:colOff>
      <xdr:row>84</xdr:row>
      <xdr:rowOff>132741</xdr:rowOff>
    </xdr:to>
    <xdr:cxnSp macro="">
      <xdr:nvCxnSpPr>
        <xdr:cNvPr id="367" name="直線コネクタ 366"/>
        <xdr:cNvCxnSpPr/>
      </xdr:nvCxnSpPr>
      <xdr:spPr>
        <a:xfrm>
          <a:off x="7861300" y="1453316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76912</xdr:rowOff>
    </xdr:from>
    <xdr:to>
      <xdr:col>36</xdr:col>
      <xdr:colOff>165100</xdr:colOff>
      <xdr:row>85</xdr:row>
      <xdr:rowOff>7062</xdr:rowOff>
    </xdr:to>
    <xdr:sp macro="" textlink="">
      <xdr:nvSpPr>
        <xdr:cNvPr id="368" name="楕円 367"/>
        <xdr:cNvSpPr/>
      </xdr:nvSpPr>
      <xdr:spPr>
        <a:xfrm>
          <a:off x="6921500" y="1447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127712</xdr:rowOff>
    </xdr:from>
    <xdr:to>
      <xdr:col>41</xdr:col>
      <xdr:colOff>50800</xdr:colOff>
      <xdr:row>84</xdr:row>
      <xdr:rowOff>131369</xdr:rowOff>
    </xdr:to>
    <xdr:cxnSp macro="">
      <xdr:nvCxnSpPr>
        <xdr:cNvPr id="369" name="直線コネクタ 368"/>
        <xdr:cNvCxnSpPr/>
      </xdr:nvCxnSpPr>
      <xdr:spPr>
        <a:xfrm>
          <a:off x="6972300" y="1452951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120718</xdr:rowOff>
    </xdr:from>
    <xdr:ext cx="469744" cy="259045"/>
    <xdr:sp macro="" textlink="">
      <xdr:nvSpPr>
        <xdr:cNvPr id="370" name="n_1aveValue【公営住宅】&#10;一人当たり面積"/>
        <xdr:cNvSpPr txBox="1"/>
      </xdr:nvSpPr>
      <xdr:spPr>
        <a:xfrm>
          <a:off x="93917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126889</xdr:rowOff>
    </xdr:from>
    <xdr:ext cx="469744" cy="259045"/>
    <xdr:sp macro="" textlink="">
      <xdr:nvSpPr>
        <xdr:cNvPr id="371" name="n_2aveValue【公営住宅】&#10;一人当たり面積"/>
        <xdr:cNvSpPr txBox="1"/>
      </xdr:nvSpPr>
      <xdr:spPr>
        <a:xfrm>
          <a:off x="8515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113174</xdr:rowOff>
    </xdr:from>
    <xdr:ext cx="469744" cy="259045"/>
    <xdr:sp macro="" textlink="">
      <xdr:nvSpPr>
        <xdr:cNvPr id="372" name="n_3aveValue【公営住宅】&#10;一人当たり面積"/>
        <xdr:cNvSpPr txBox="1"/>
      </xdr:nvSpPr>
      <xdr:spPr>
        <a:xfrm>
          <a:off x="7626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113403</xdr:rowOff>
    </xdr:from>
    <xdr:ext cx="469744" cy="259045"/>
    <xdr:sp macro="" textlink="">
      <xdr:nvSpPr>
        <xdr:cNvPr id="373" name="n_4aveValue【公営住宅】&#10;一人当たり面積"/>
        <xdr:cNvSpPr txBox="1"/>
      </xdr:nvSpPr>
      <xdr:spPr>
        <a:xfrm>
          <a:off x="6737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29532</xdr:rowOff>
    </xdr:from>
    <xdr:ext cx="469744" cy="259045"/>
    <xdr:sp macro="" textlink="">
      <xdr:nvSpPr>
        <xdr:cNvPr id="374" name="n_1mainValue【公営住宅】&#10;一人当たり面積"/>
        <xdr:cNvSpPr txBox="1"/>
      </xdr:nvSpPr>
      <xdr:spPr>
        <a:xfrm>
          <a:off x="9391727" y="1425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28618</xdr:rowOff>
    </xdr:from>
    <xdr:ext cx="469744" cy="259045"/>
    <xdr:sp macro="" textlink="">
      <xdr:nvSpPr>
        <xdr:cNvPr id="375" name="n_2mainValue【公営住宅】&#10;一人当たり面積"/>
        <xdr:cNvSpPr txBox="1"/>
      </xdr:nvSpPr>
      <xdr:spPr>
        <a:xfrm>
          <a:off x="8515427" y="1425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27246</xdr:rowOff>
    </xdr:from>
    <xdr:ext cx="469744" cy="259045"/>
    <xdr:sp macro="" textlink="">
      <xdr:nvSpPr>
        <xdr:cNvPr id="376" name="n_3mainValue【公営住宅】&#10;一人当たり面積"/>
        <xdr:cNvSpPr txBox="1"/>
      </xdr:nvSpPr>
      <xdr:spPr>
        <a:xfrm>
          <a:off x="7626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23589</xdr:rowOff>
    </xdr:from>
    <xdr:ext cx="469744" cy="259045"/>
    <xdr:sp macro="" textlink="">
      <xdr:nvSpPr>
        <xdr:cNvPr id="377" name="n_4mainValue【公営住宅】&#10;一人当たり面積"/>
        <xdr:cNvSpPr txBox="1"/>
      </xdr:nvSpPr>
      <xdr:spPr>
        <a:xfrm>
          <a:off x="6737427" y="1425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160581</xdr:rowOff>
    </xdr:from>
    <xdr:ext cx="405111" cy="259045"/>
    <xdr:sp macro="" textlink="">
      <xdr:nvSpPr>
        <xdr:cNvPr id="424" name="【認定こども園・幼稚園・保育所】&#10;有形固定資産減価償却率平均値テキスト"/>
        <xdr:cNvSpPr txBox="1"/>
      </xdr:nvSpPr>
      <xdr:spPr>
        <a:xfrm>
          <a:off x="16357600" y="6504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35" name="楕円 434"/>
        <xdr:cNvSpPr/>
      </xdr:nvSpPr>
      <xdr:spPr>
        <a:xfrm>
          <a:off x="16268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141350</xdr:rowOff>
    </xdr:from>
    <xdr:ext cx="405111" cy="259045"/>
    <xdr:sp macro="" textlink="">
      <xdr:nvSpPr>
        <xdr:cNvPr id="436" name="【認定こども園・幼稚園・保育所】&#10;有形固定資産減価償却率該当値テキスト"/>
        <xdr:cNvSpPr txBox="1"/>
      </xdr:nvSpPr>
      <xdr:spPr>
        <a:xfrm>
          <a:off x="16357600"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100511</xdr:rowOff>
    </xdr:from>
    <xdr:to>
      <xdr:col>81</xdr:col>
      <xdr:colOff>101600</xdr:colOff>
      <xdr:row>38</xdr:row>
      <xdr:rowOff>30662</xdr:rowOff>
    </xdr:to>
    <xdr:sp macro="" textlink="">
      <xdr:nvSpPr>
        <xdr:cNvPr id="437" name="楕円 436"/>
        <xdr:cNvSpPr/>
      </xdr:nvSpPr>
      <xdr:spPr>
        <a:xfrm>
          <a:off x="15430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151311</xdr:rowOff>
    </xdr:from>
    <xdr:to>
      <xdr:col>85</xdr:col>
      <xdr:colOff>127000</xdr:colOff>
      <xdr:row>37</xdr:row>
      <xdr:rowOff>169273</xdr:rowOff>
    </xdr:to>
    <xdr:cxnSp macro="">
      <xdr:nvCxnSpPr>
        <xdr:cNvPr id="438" name="直線コネクタ 437"/>
        <xdr:cNvCxnSpPr/>
      </xdr:nvCxnSpPr>
      <xdr:spPr>
        <a:xfrm>
          <a:off x="15481300" y="649496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62956</xdr:rowOff>
    </xdr:from>
    <xdr:to>
      <xdr:col>76</xdr:col>
      <xdr:colOff>165100</xdr:colOff>
      <xdr:row>37</xdr:row>
      <xdr:rowOff>164556</xdr:rowOff>
    </xdr:to>
    <xdr:sp macro="" textlink="">
      <xdr:nvSpPr>
        <xdr:cNvPr id="439" name="楕円 438"/>
        <xdr:cNvSpPr/>
      </xdr:nvSpPr>
      <xdr:spPr>
        <a:xfrm>
          <a:off x="14541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113756</xdr:rowOff>
    </xdr:from>
    <xdr:to>
      <xdr:col>81</xdr:col>
      <xdr:colOff>50800</xdr:colOff>
      <xdr:row>37</xdr:row>
      <xdr:rowOff>151311</xdr:rowOff>
    </xdr:to>
    <xdr:cxnSp macro="">
      <xdr:nvCxnSpPr>
        <xdr:cNvPr id="440" name="直線コネクタ 439"/>
        <xdr:cNvCxnSpPr/>
      </xdr:nvCxnSpPr>
      <xdr:spPr>
        <a:xfrm>
          <a:off x="14592300" y="645740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27033</xdr:rowOff>
    </xdr:from>
    <xdr:to>
      <xdr:col>72</xdr:col>
      <xdr:colOff>38100</xdr:colOff>
      <xdr:row>37</xdr:row>
      <xdr:rowOff>128633</xdr:rowOff>
    </xdr:to>
    <xdr:sp macro="" textlink="">
      <xdr:nvSpPr>
        <xdr:cNvPr id="441" name="楕円 440"/>
        <xdr:cNvSpPr/>
      </xdr:nvSpPr>
      <xdr:spPr>
        <a:xfrm>
          <a:off x="13652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77833</xdr:rowOff>
    </xdr:from>
    <xdr:to>
      <xdr:col>76</xdr:col>
      <xdr:colOff>114300</xdr:colOff>
      <xdr:row>37</xdr:row>
      <xdr:rowOff>113756</xdr:rowOff>
    </xdr:to>
    <xdr:cxnSp macro="">
      <xdr:nvCxnSpPr>
        <xdr:cNvPr id="442" name="直線コネクタ 441"/>
        <xdr:cNvCxnSpPr/>
      </xdr:nvCxnSpPr>
      <xdr:spPr>
        <a:xfrm>
          <a:off x="13703300" y="64214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160927</xdr:rowOff>
    </xdr:from>
    <xdr:to>
      <xdr:col>67</xdr:col>
      <xdr:colOff>101600</xdr:colOff>
      <xdr:row>37</xdr:row>
      <xdr:rowOff>91077</xdr:rowOff>
    </xdr:to>
    <xdr:sp macro="" textlink="">
      <xdr:nvSpPr>
        <xdr:cNvPr id="443" name="楕円 442"/>
        <xdr:cNvSpPr/>
      </xdr:nvSpPr>
      <xdr:spPr>
        <a:xfrm>
          <a:off x="12763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40277</xdr:rowOff>
    </xdr:from>
    <xdr:to>
      <xdr:col>71</xdr:col>
      <xdr:colOff>177800</xdr:colOff>
      <xdr:row>37</xdr:row>
      <xdr:rowOff>77833</xdr:rowOff>
    </xdr:to>
    <xdr:cxnSp macro="">
      <xdr:nvCxnSpPr>
        <xdr:cNvPr id="444" name="直線コネクタ 443"/>
        <xdr:cNvCxnSpPr/>
      </xdr:nvCxnSpPr>
      <xdr:spPr>
        <a:xfrm>
          <a:off x="12814300" y="638392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75673</xdr:rowOff>
    </xdr:from>
    <xdr:ext cx="405111" cy="259045"/>
    <xdr:sp macro="" textlink="">
      <xdr:nvSpPr>
        <xdr:cNvPr id="445" name="n_1aveValue【認定こども園・幼稚園・保育所】&#10;有形固定資産減価償却率"/>
        <xdr:cNvSpPr txBox="1"/>
      </xdr:nvSpPr>
      <xdr:spPr>
        <a:xfrm>
          <a:off x="152660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57711</xdr:rowOff>
    </xdr:from>
    <xdr:ext cx="405111" cy="259045"/>
    <xdr:sp macro="" textlink="">
      <xdr:nvSpPr>
        <xdr:cNvPr id="446" name="n_2aveValue【認定こども園・幼稚園・保育所】&#10;有形固定資産減価償却率"/>
        <xdr:cNvSpPr txBox="1"/>
      </xdr:nvSpPr>
      <xdr:spPr>
        <a:xfrm>
          <a:off x="14389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54446</xdr:rowOff>
    </xdr:from>
    <xdr:ext cx="405111" cy="259045"/>
    <xdr:sp macro="" textlink="">
      <xdr:nvSpPr>
        <xdr:cNvPr id="447" name="n_3aveValue【認定こども園・幼稚園・保育所】&#10;有形固定資産減価償却率"/>
        <xdr:cNvSpPr txBox="1"/>
      </xdr:nvSpPr>
      <xdr:spPr>
        <a:xfrm>
          <a:off x="13500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8" name="n_4aveValue【認定こども園・幼稚園・保育所】&#10;有形固定資産減価償却率"/>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47188</xdr:rowOff>
    </xdr:from>
    <xdr:ext cx="405111" cy="259045"/>
    <xdr:sp macro="" textlink="">
      <xdr:nvSpPr>
        <xdr:cNvPr id="449" name="n_1mainValue【認定こども園・幼稚園・保育所】&#10;有形固定資産減価償却率"/>
        <xdr:cNvSpPr txBox="1"/>
      </xdr:nvSpPr>
      <xdr:spPr>
        <a:xfrm>
          <a:off x="152660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9633</xdr:rowOff>
    </xdr:from>
    <xdr:ext cx="405111" cy="259045"/>
    <xdr:sp macro="" textlink="">
      <xdr:nvSpPr>
        <xdr:cNvPr id="450" name="n_2mainValue【認定こども園・幼稚園・保育所】&#10;有形固定資産減価償却率"/>
        <xdr:cNvSpPr txBox="1"/>
      </xdr:nvSpPr>
      <xdr:spPr>
        <a:xfrm>
          <a:off x="14389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145160</xdr:rowOff>
    </xdr:from>
    <xdr:ext cx="405111" cy="259045"/>
    <xdr:sp macro="" textlink="">
      <xdr:nvSpPr>
        <xdr:cNvPr id="451" name="n_3mainValue【認定こども園・幼稚園・保育所】&#10;有形固定資産減価償却率"/>
        <xdr:cNvSpPr txBox="1"/>
      </xdr:nvSpPr>
      <xdr:spPr>
        <a:xfrm>
          <a:off x="13500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107604</xdr:rowOff>
    </xdr:from>
    <xdr:ext cx="405111" cy="259045"/>
    <xdr:sp macro="" textlink="">
      <xdr:nvSpPr>
        <xdr:cNvPr id="452" name="n_4mainValue【認定こども園・幼稚園・保育所】&#10;有形固定資産減価償却率"/>
        <xdr:cNvSpPr txBox="1"/>
      </xdr:nvSpPr>
      <xdr:spPr>
        <a:xfrm>
          <a:off x="12611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66548</xdr:rowOff>
    </xdr:from>
    <xdr:to>
      <xdr:col>116</xdr:col>
      <xdr:colOff>114300</xdr:colOff>
      <xdr:row>40</xdr:row>
      <xdr:rowOff>168148</xdr:rowOff>
    </xdr:to>
    <xdr:sp macro="" textlink="">
      <xdr:nvSpPr>
        <xdr:cNvPr id="490" name="楕円 489"/>
        <xdr:cNvSpPr/>
      </xdr:nvSpPr>
      <xdr:spPr>
        <a:xfrm>
          <a:off x="22110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44975</xdr:rowOff>
    </xdr:from>
    <xdr:ext cx="469744" cy="259045"/>
    <xdr:sp macro="" textlink="">
      <xdr:nvSpPr>
        <xdr:cNvPr id="491" name="【認定こども園・幼稚園・保育所】&#10;一人当たり面積該当値テキスト"/>
        <xdr:cNvSpPr txBox="1"/>
      </xdr:nvSpPr>
      <xdr:spPr>
        <a:xfrm>
          <a:off x="22199600"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66548</xdr:rowOff>
    </xdr:from>
    <xdr:to>
      <xdr:col>112</xdr:col>
      <xdr:colOff>38100</xdr:colOff>
      <xdr:row>40</xdr:row>
      <xdr:rowOff>168148</xdr:rowOff>
    </xdr:to>
    <xdr:sp macro="" textlink="">
      <xdr:nvSpPr>
        <xdr:cNvPr id="492" name="楕円 491"/>
        <xdr:cNvSpPr/>
      </xdr:nvSpPr>
      <xdr:spPr>
        <a:xfrm>
          <a:off x="21272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117348</xdr:rowOff>
    </xdr:from>
    <xdr:to>
      <xdr:col>116</xdr:col>
      <xdr:colOff>63500</xdr:colOff>
      <xdr:row>40</xdr:row>
      <xdr:rowOff>117348</xdr:rowOff>
    </xdr:to>
    <xdr:cxnSp macro="">
      <xdr:nvCxnSpPr>
        <xdr:cNvPr id="493" name="直線コネクタ 492"/>
        <xdr:cNvCxnSpPr/>
      </xdr:nvCxnSpPr>
      <xdr:spPr>
        <a:xfrm>
          <a:off x="21323300" y="697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66548</xdr:rowOff>
    </xdr:from>
    <xdr:to>
      <xdr:col>107</xdr:col>
      <xdr:colOff>101600</xdr:colOff>
      <xdr:row>40</xdr:row>
      <xdr:rowOff>168148</xdr:rowOff>
    </xdr:to>
    <xdr:sp macro="" textlink="">
      <xdr:nvSpPr>
        <xdr:cNvPr id="494" name="楕円 493"/>
        <xdr:cNvSpPr/>
      </xdr:nvSpPr>
      <xdr:spPr>
        <a:xfrm>
          <a:off x="20383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117348</xdr:rowOff>
    </xdr:from>
    <xdr:to>
      <xdr:col>111</xdr:col>
      <xdr:colOff>177800</xdr:colOff>
      <xdr:row>40</xdr:row>
      <xdr:rowOff>117348</xdr:rowOff>
    </xdr:to>
    <xdr:cxnSp macro="">
      <xdr:nvCxnSpPr>
        <xdr:cNvPr id="495" name="直線コネクタ 494"/>
        <xdr:cNvCxnSpPr/>
      </xdr:nvCxnSpPr>
      <xdr:spPr>
        <a:xfrm>
          <a:off x="204343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64262</xdr:rowOff>
    </xdr:from>
    <xdr:to>
      <xdr:col>102</xdr:col>
      <xdr:colOff>165100</xdr:colOff>
      <xdr:row>40</xdr:row>
      <xdr:rowOff>165862</xdr:rowOff>
    </xdr:to>
    <xdr:sp macro="" textlink="">
      <xdr:nvSpPr>
        <xdr:cNvPr id="496" name="楕円 495"/>
        <xdr:cNvSpPr/>
      </xdr:nvSpPr>
      <xdr:spPr>
        <a:xfrm>
          <a:off x="19494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115062</xdr:rowOff>
    </xdr:from>
    <xdr:to>
      <xdr:col>107</xdr:col>
      <xdr:colOff>50800</xdr:colOff>
      <xdr:row>40</xdr:row>
      <xdr:rowOff>117348</xdr:rowOff>
    </xdr:to>
    <xdr:cxnSp macro="">
      <xdr:nvCxnSpPr>
        <xdr:cNvPr id="497" name="直線コネクタ 496"/>
        <xdr:cNvCxnSpPr/>
      </xdr:nvCxnSpPr>
      <xdr:spPr>
        <a:xfrm>
          <a:off x="19545300" y="69730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64262</xdr:rowOff>
    </xdr:from>
    <xdr:to>
      <xdr:col>98</xdr:col>
      <xdr:colOff>38100</xdr:colOff>
      <xdr:row>40</xdr:row>
      <xdr:rowOff>165862</xdr:rowOff>
    </xdr:to>
    <xdr:sp macro="" textlink="">
      <xdr:nvSpPr>
        <xdr:cNvPr id="498" name="楕円 497"/>
        <xdr:cNvSpPr/>
      </xdr:nvSpPr>
      <xdr:spPr>
        <a:xfrm>
          <a:off x="18605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115062</xdr:rowOff>
    </xdr:from>
    <xdr:to>
      <xdr:col>102</xdr:col>
      <xdr:colOff>114300</xdr:colOff>
      <xdr:row>40</xdr:row>
      <xdr:rowOff>115062</xdr:rowOff>
    </xdr:to>
    <xdr:cxnSp macro="">
      <xdr:nvCxnSpPr>
        <xdr:cNvPr id="499" name="直線コネクタ 498"/>
        <xdr:cNvCxnSpPr/>
      </xdr:nvCxnSpPr>
      <xdr:spPr>
        <a:xfrm>
          <a:off x="18656300" y="69730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159275</xdr:rowOff>
    </xdr:from>
    <xdr:ext cx="469744" cy="259045"/>
    <xdr:sp macro="" textlink="">
      <xdr:nvSpPr>
        <xdr:cNvPr id="504" name="n_1mainValue【認定こども園・幼稚園・保育所】&#10;一人当たり面積"/>
        <xdr:cNvSpPr txBox="1"/>
      </xdr:nvSpPr>
      <xdr:spPr>
        <a:xfrm>
          <a:off x="210757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159275</xdr:rowOff>
    </xdr:from>
    <xdr:ext cx="469744" cy="259045"/>
    <xdr:sp macro="" textlink="">
      <xdr:nvSpPr>
        <xdr:cNvPr id="505" name="n_2mainValue【認定こども園・幼稚園・保育所】&#10;一人当たり面積"/>
        <xdr:cNvSpPr txBox="1"/>
      </xdr:nvSpPr>
      <xdr:spPr>
        <a:xfrm>
          <a:off x="20199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156989</xdr:rowOff>
    </xdr:from>
    <xdr:ext cx="469744" cy="259045"/>
    <xdr:sp macro="" textlink="">
      <xdr:nvSpPr>
        <xdr:cNvPr id="506" name="n_3mainValue【認定こども園・幼稚園・保育所】&#10;一人当たり面積"/>
        <xdr:cNvSpPr txBox="1"/>
      </xdr:nvSpPr>
      <xdr:spPr>
        <a:xfrm>
          <a:off x="19310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156989</xdr:rowOff>
    </xdr:from>
    <xdr:ext cx="469744" cy="259045"/>
    <xdr:sp macro="" textlink="">
      <xdr:nvSpPr>
        <xdr:cNvPr id="507" name="n_4mainValue【認定こども園・幼稚園・保育所】&#10;一人当たり面積"/>
        <xdr:cNvSpPr txBox="1"/>
      </xdr:nvSpPr>
      <xdr:spPr>
        <a:xfrm>
          <a:off x="18421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169943</xdr:rowOff>
    </xdr:from>
    <xdr:ext cx="405111" cy="259045"/>
    <xdr:sp macro="" textlink="">
      <xdr:nvSpPr>
        <xdr:cNvPr id="535" name="【学校施設】&#10;有形固定資産減価償却率平均値テキスト"/>
        <xdr:cNvSpPr txBox="1"/>
      </xdr:nvSpPr>
      <xdr:spPr>
        <a:xfrm>
          <a:off x="16357600" y="10114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xdr:rowOff>
    </xdr:from>
    <xdr:to>
      <xdr:col>85</xdr:col>
      <xdr:colOff>177800</xdr:colOff>
      <xdr:row>58</xdr:row>
      <xdr:rowOff>105664</xdr:rowOff>
    </xdr:to>
    <xdr:sp macro="" textlink="">
      <xdr:nvSpPr>
        <xdr:cNvPr id="546" name="楕円 545"/>
        <xdr:cNvSpPr/>
      </xdr:nvSpPr>
      <xdr:spPr>
        <a:xfrm>
          <a:off x="16268700" y="99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26941</xdr:rowOff>
    </xdr:from>
    <xdr:ext cx="405111" cy="259045"/>
    <xdr:sp macro="" textlink="">
      <xdr:nvSpPr>
        <xdr:cNvPr id="547" name="【学校施設】&#10;有形固定資産減価償却率該当値テキスト"/>
        <xdr:cNvSpPr txBox="1"/>
      </xdr:nvSpPr>
      <xdr:spPr>
        <a:xfrm>
          <a:off x="16357600" y="979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127508</xdr:rowOff>
    </xdr:from>
    <xdr:to>
      <xdr:col>81</xdr:col>
      <xdr:colOff>101600</xdr:colOff>
      <xdr:row>58</xdr:row>
      <xdr:rowOff>57658</xdr:rowOff>
    </xdr:to>
    <xdr:sp macro="" textlink="">
      <xdr:nvSpPr>
        <xdr:cNvPr id="548" name="楕円 547"/>
        <xdr:cNvSpPr/>
      </xdr:nvSpPr>
      <xdr:spPr>
        <a:xfrm>
          <a:off x="154305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xdr:rowOff>
    </xdr:from>
    <xdr:to>
      <xdr:col>85</xdr:col>
      <xdr:colOff>127000</xdr:colOff>
      <xdr:row>58</xdr:row>
      <xdr:rowOff>54864</xdr:rowOff>
    </xdr:to>
    <xdr:cxnSp macro="">
      <xdr:nvCxnSpPr>
        <xdr:cNvPr id="549" name="直線コネクタ 548"/>
        <xdr:cNvCxnSpPr/>
      </xdr:nvCxnSpPr>
      <xdr:spPr>
        <a:xfrm>
          <a:off x="15481300" y="995095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74930</xdr:rowOff>
    </xdr:from>
    <xdr:to>
      <xdr:col>76</xdr:col>
      <xdr:colOff>165100</xdr:colOff>
      <xdr:row>58</xdr:row>
      <xdr:rowOff>5080</xdr:rowOff>
    </xdr:to>
    <xdr:sp macro="" textlink="">
      <xdr:nvSpPr>
        <xdr:cNvPr id="550" name="楕円 549"/>
        <xdr:cNvSpPr/>
      </xdr:nvSpPr>
      <xdr:spPr>
        <a:xfrm>
          <a:off x="1454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58</xdr:row>
      <xdr:rowOff>6858</xdr:rowOff>
    </xdr:to>
    <xdr:cxnSp macro="">
      <xdr:nvCxnSpPr>
        <xdr:cNvPr id="551" name="直線コネクタ 550"/>
        <xdr:cNvCxnSpPr/>
      </xdr:nvCxnSpPr>
      <xdr:spPr>
        <a:xfrm>
          <a:off x="14592300" y="98983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45212</xdr:rowOff>
    </xdr:from>
    <xdr:to>
      <xdr:col>72</xdr:col>
      <xdr:colOff>38100</xdr:colOff>
      <xdr:row>57</xdr:row>
      <xdr:rowOff>146812</xdr:rowOff>
    </xdr:to>
    <xdr:sp macro="" textlink="">
      <xdr:nvSpPr>
        <xdr:cNvPr id="552" name="楕円 551"/>
        <xdr:cNvSpPr/>
      </xdr:nvSpPr>
      <xdr:spPr>
        <a:xfrm>
          <a:off x="13652500" y="98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96012</xdr:rowOff>
    </xdr:from>
    <xdr:to>
      <xdr:col>76</xdr:col>
      <xdr:colOff>114300</xdr:colOff>
      <xdr:row>57</xdr:row>
      <xdr:rowOff>125730</xdr:rowOff>
    </xdr:to>
    <xdr:cxnSp macro="">
      <xdr:nvCxnSpPr>
        <xdr:cNvPr id="553" name="直線コネクタ 552"/>
        <xdr:cNvCxnSpPr/>
      </xdr:nvCxnSpPr>
      <xdr:spPr>
        <a:xfrm>
          <a:off x="13703300" y="986866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161798</xdr:rowOff>
    </xdr:from>
    <xdr:to>
      <xdr:col>67</xdr:col>
      <xdr:colOff>101600</xdr:colOff>
      <xdr:row>57</xdr:row>
      <xdr:rowOff>91948</xdr:rowOff>
    </xdr:to>
    <xdr:sp macro="" textlink="">
      <xdr:nvSpPr>
        <xdr:cNvPr id="554" name="楕円 553"/>
        <xdr:cNvSpPr/>
      </xdr:nvSpPr>
      <xdr:spPr>
        <a:xfrm>
          <a:off x="12763500" y="97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41148</xdr:rowOff>
    </xdr:from>
    <xdr:to>
      <xdr:col>71</xdr:col>
      <xdr:colOff>177800</xdr:colOff>
      <xdr:row>57</xdr:row>
      <xdr:rowOff>96012</xdr:rowOff>
    </xdr:to>
    <xdr:cxnSp macro="">
      <xdr:nvCxnSpPr>
        <xdr:cNvPr id="555" name="直線コネクタ 554"/>
        <xdr:cNvCxnSpPr/>
      </xdr:nvCxnSpPr>
      <xdr:spPr>
        <a:xfrm>
          <a:off x="12814300" y="981379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78503</xdr:rowOff>
    </xdr:from>
    <xdr:ext cx="405111" cy="259045"/>
    <xdr:sp macro="" textlink="">
      <xdr:nvSpPr>
        <xdr:cNvPr id="556" name="n_1aveValue【学校施設】&#10;有形固定資産減価償却率"/>
        <xdr:cNvSpPr txBox="1"/>
      </xdr:nvSpPr>
      <xdr:spPr>
        <a:xfrm>
          <a:off x="152660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60215</xdr:rowOff>
    </xdr:from>
    <xdr:ext cx="405111" cy="259045"/>
    <xdr:sp macro="" textlink="">
      <xdr:nvSpPr>
        <xdr:cNvPr id="557" name="n_2aveValue【学校施設】&#10;有形固定資産減価償却率"/>
        <xdr:cNvSpPr txBox="1"/>
      </xdr:nvSpPr>
      <xdr:spPr>
        <a:xfrm>
          <a:off x="14389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558" name="n_3aveValue【学校施設】&#10;有形固定資産減価償却率"/>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48785</xdr:rowOff>
    </xdr:from>
    <xdr:ext cx="405111" cy="259045"/>
    <xdr:sp macro="" textlink="">
      <xdr:nvSpPr>
        <xdr:cNvPr id="559" name="n_4aveValue【学校施設】&#10;有形固定資産減価償却率"/>
        <xdr:cNvSpPr txBox="1"/>
      </xdr:nvSpPr>
      <xdr:spPr>
        <a:xfrm>
          <a:off x="12611744"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74185</xdr:rowOff>
    </xdr:from>
    <xdr:ext cx="405111" cy="259045"/>
    <xdr:sp macro="" textlink="">
      <xdr:nvSpPr>
        <xdr:cNvPr id="560" name="n_1mainValue【学校施設】&#10;有形固定資産減価償却率"/>
        <xdr:cNvSpPr txBox="1"/>
      </xdr:nvSpPr>
      <xdr:spPr>
        <a:xfrm>
          <a:off x="15266044" y="967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21607</xdr:rowOff>
    </xdr:from>
    <xdr:ext cx="405111" cy="259045"/>
    <xdr:sp macro="" textlink="">
      <xdr:nvSpPr>
        <xdr:cNvPr id="561" name="n_2mainValue【学校施設】&#10;有形固定資産減価償却率"/>
        <xdr:cNvSpPr txBox="1"/>
      </xdr:nvSpPr>
      <xdr:spPr>
        <a:xfrm>
          <a:off x="14389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163339</xdr:rowOff>
    </xdr:from>
    <xdr:ext cx="405111" cy="259045"/>
    <xdr:sp macro="" textlink="">
      <xdr:nvSpPr>
        <xdr:cNvPr id="562" name="n_3mainValue【学校施設】&#10;有形固定資産減価償却率"/>
        <xdr:cNvSpPr txBox="1"/>
      </xdr:nvSpPr>
      <xdr:spPr>
        <a:xfrm>
          <a:off x="13500744" y="959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108475</xdr:rowOff>
    </xdr:from>
    <xdr:ext cx="405111" cy="259045"/>
    <xdr:sp macro="" textlink="">
      <xdr:nvSpPr>
        <xdr:cNvPr id="563" name="n_4mainValue【学校施設】&#10;有形固定資産減価償却率"/>
        <xdr:cNvSpPr txBox="1"/>
      </xdr:nvSpPr>
      <xdr:spPr>
        <a:xfrm>
          <a:off x="12611744" y="953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124985</xdr:rowOff>
    </xdr:from>
    <xdr:ext cx="469744" cy="259045"/>
    <xdr:sp macro="" textlink="">
      <xdr:nvSpPr>
        <xdr:cNvPr id="593" name="【学校施設】&#10;一人当たり面積平均値テキスト"/>
        <xdr:cNvSpPr txBox="1"/>
      </xdr:nvSpPr>
      <xdr:spPr>
        <a:xfrm>
          <a:off x="22199600" y="10583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122174</xdr:rowOff>
    </xdr:from>
    <xdr:to>
      <xdr:col>116</xdr:col>
      <xdr:colOff>114300</xdr:colOff>
      <xdr:row>61</xdr:row>
      <xdr:rowOff>52324</xdr:rowOff>
    </xdr:to>
    <xdr:sp macro="" textlink="">
      <xdr:nvSpPr>
        <xdr:cNvPr id="604" name="楕円 603"/>
        <xdr:cNvSpPr/>
      </xdr:nvSpPr>
      <xdr:spPr>
        <a:xfrm>
          <a:off x="22110700" y="104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145051</xdr:rowOff>
    </xdr:from>
    <xdr:ext cx="469744" cy="259045"/>
    <xdr:sp macro="" textlink="">
      <xdr:nvSpPr>
        <xdr:cNvPr id="605" name="【学校施設】&#10;一人当たり面積該当値テキスト"/>
        <xdr:cNvSpPr txBox="1"/>
      </xdr:nvSpPr>
      <xdr:spPr>
        <a:xfrm>
          <a:off x="22199600"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116840</xdr:rowOff>
    </xdr:from>
    <xdr:to>
      <xdr:col>112</xdr:col>
      <xdr:colOff>38100</xdr:colOff>
      <xdr:row>61</xdr:row>
      <xdr:rowOff>46990</xdr:rowOff>
    </xdr:to>
    <xdr:sp macro="" textlink="">
      <xdr:nvSpPr>
        <xdr:cNvPr id="606" name="楕円 605"/>
        <xdr:cNvSpPr/>
      </xdr:nvSpPr>
      <xdr:spPr>
        <a:xfrm>
          <a:off x="21272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167640</xdr:rowOff>
    </xdr:from>
    <xdr:to>
      <xdr:col>116</xdr:col>
      <xdr:colOff>63500</xdr:colOff>
      <xdr:row>61</xdr:row>
      <xdr:rowOff>1524</xdr:rowOff>
    </xdr:to>
    <xdr:cxnSp macro="">
      <xdr:nvCxnSpPr>
        <xdr:cNvPr id="607" name="直線コネクタ 606"/>
        <xdr:cNvCxnSpPr/>
      </xdr:nvCxnSpPr>
      <xdr:spPr>
        <a:xfrm>
          <a:off x="21323300" y="1045464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112268</xdr:rowOff>
    </xdr:from>
    <xdr:to>
      <xdr:col>107</xdr:col>
      <xdr:colOff>101600</xdr:colOff>
      <xdr:row>61</xdr:row>
      <xdr:rowOff>42418</xdr:rowOff>
    </xdr:to>
    <xdr:sp macro="" textlink="">
      <xdr:nvSpPr>
        <xdr:cNvPr id="608" name="楕円 607"/>
        <xdr:cNvSpPr/>
      </xdr:nvSpPr>
      <xdr:spPr>
        <a:xfrm>
          <a:off x="20383500" y="103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163068</xdr:rowOff>
    </xdr:from>
    <xdr:to>
      <xdr:col>111</xdr:col>
      <xdr:colOff>177800</xdr:colOff>
      <xdr:row>60</xdr:row>
      <xdr:rowOff>167640</xdr:rowOff>
    </xdr:to>
    <xdr:cxnSp macro="">
      <xdr:nvCxnSpPr>
        <xdr:cNvPr id="609" name="直線コネクタ 608"/>
        <xdr:cNvCxnSpPr/>
      </xdr:nvCxnSpPr>
      <xdr:spPr>
        <a:xfrm>
          <a:off x="20434300" y="10450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104648</xdr:rowOff>
    </xdr:from>
    <xdr:to>
      <xdr:col>102</xdr:col>
      <xdr:colOff>165100</xdr:colOff>
      <xdr:row>61</xdr:row>
      <xdr:rowOff>34798</xdr:rowOff>
    </xdr:to>
    <xdr:sp macro="" textlink="">
      <xdr:nvSpPr>
        <xdr:cNvPr id="610" name="楕円 609"/>
        <xdr:cNvSpPr/>
      </xdr:nvSpPr>
      <xdr:spPr>
        <a:xfrm>
          <a:off x="19494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155448</xdr:rowOff>
    </xdr:from>
    <xdr:to>
      <xdr:col>107</xdr:col>
      <xdr:colOff>50800</xdr:colOff>
      <xdr:row>60</xdr:row>
      <xdr:rowOff>163068</xdr:rowOff>
    </xdr:to>
    <xdr:cxnSp macro="">
      <xdr:nvCxnSpPr>
        <xdr:cNvPr id="611" name="直線コネクタ 610"/>
        <xdr:cNvCxnSpPr/>
      </xdr:nvCxnSpPr>
      <xdr:spPr>
        <a:xfrm>
          <a:off x="19545300" y="1044244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97790</xdr:rowOff>
    </xdr:from>
    <xdr:to>
      <xdr:col>98</xdr:col>
      <xdr:colOff>38100</xdr:colOff>
      <xdr:row>61</xdr:row>
      <xdr:rowOff>27940</xdr:rowOff>
    </xdr:to>
    <xdr:sp macro="" textlink="">
      <xdr:nvSpPr>
        <xdr:cNvPr id="612" name="楕円 611"/>
        <xdr:cNvSpPr/>
      </xdr:nvSpPr>
      <xdr:spPr>
        <a:xfrm>
          <a:off x="18605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148590</xdr:rowOff>
    </xdr:from>
    <xdr:to>
      <xdr:col>102</xdr:col>
      <xdr:colOff>114300</xdr:colOff>
      <xdr:row>60</xdr:row>
      <xdr:rowOff>155448</xdr:rowOff>
    </xdr:to>
    <xdr:cxnSp macro="">
      <xdr:nvCxnSpPr>
        <xdr:cNvPr id="613" name="直線コネクタ 612"/>
        <xdr:cNvCxnSpPr/>
      </xdr:nvCxnSpPr>
      <xdr:spPr>
        <a:xfrm>
          <a:off x="18656300" y="104355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69359</xdr:rowOff>
    </xdr:from>
    <xdr:ext cx="469744" cy="259045"/>
    <xdr:sp macro="" textlink="">
      <xdr:nvSpPr>
        <xdr:cNvPr id="614" name="n_1aveValue【学校施設】&#10;一人当たり面積"/>
        <xdr:cNvSpPr txBox="1"/>
      </xdr:nvSpPr>
      <xdr:spPr>
        <a:xfrm>
          <a:off x="210757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86123</xdr:rowOff>
    </xdr:from>
    <xdr:ext cx="469744" cy="259045"/>
    <xdr:sp macro="" textlink="">
      <xdr:nvSpPr>
        <xdr:cNvPr id="615" name="n_2aveValue【学校施設】&#10;一人当たり面積"/>
        <xdr:cNvSpPr txBox="1"/>
      </xdr:nvSpPr>
      <xdr:spPr>
        <a:xfrm>
          <a:off x="20199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63263</xdr:rowOff>
    </xdr:from>
    <xdr:ext cx="469744" cy="259045"/>
    <xdr:sp macro="" textlink="">
      <xdr:nvSpPr>
        <xdr:cNvPr id="616" name="n_3aveValue【学校施設】&#10;一人当たり面積"/>
        <xdr:cNvSpPr txBox="1"/>
      </xdr:nvSpPr>
      <xdr:spPr>
        <a:xfrm>
          <a:off x="193104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617" name="n_4aveValue【学校施設】&#10;一人当たり面積"/>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63517</xdr:rowOff>
    </xdr:from>
    <xdr:ext cx="469744" cy="259045"/>
    <xdr:sp macro="" textlink="">
      <xdr:nvSpPr>
        <xdr:cNvPr id="618" name="n_1mainValue【学校施設】&#10;一人当たり面積"/>
        <xdr:cNvSpPr txBox="1"/>
      </xdr:nvSpPr>
      <xdr:spPr>
        <a:xfrm>
          <a:off x="210757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58945</xdr:rowOff>
    </xdr:from>
    <xdr:ext cx="469744" cy="259045"/>
    <xdr:sp macro="" textlink="">
      <xdr:nvSpPr>
        <xdr:cNvPr id="619" name="n_2mainValue【学校施設】&#10;一人当たり面積"/>
        <xdr:cNvSpPr txBox="1"/>
      </xdr:nvSpPr>
      <xdr:spPr>
        <a:xfrm>
          <a:off x="20199427" y="1017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51325</xdr:rowOff>
    </xdr:from>
    <xdr:ext cx="469744" cy="259045"/>
    <xdr:sp macro="" textlink="">
      <xdr:nvSpPr>
        <xdr:cNvPr id="620" name="n_3mainValue【学校施設】&#10;一人当たり面積"/>
        <xdr:cNvSpPr txBox="1"/>
      </xdr:nvSpPr>
      <xdr:spPr>
        <a:xfrm>
          <a:off x="19310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44467</xdr:rowOff>
    </xdr:from>
    <xdr:ext cx="469744" cy="259045"/>
    <xdr:sp macro="" textlink="">
      <xdr:nvSpPr>
        <xdr:cNvPr id="621" name="n_4mainValue【学校施設】&#10;一人当たり面積"/>
        <xdr:cNvSpPr txBox="1"/>
      </xdr:nvSpPr>
      <xdr:spPr>
        <a:xfrm>
          <a:off x="18421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663" name="直線コネクタ 662"/>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664" name="【公民館】&#10;有形固定資産減価償却率最小値テキスト"/>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665" name="直線コネクタ 664"/>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666" name="【公民館】&#10;有形固定資産減価償却率最大値テキスト"/>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667" name="直線コネクタ 666"/>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668" name="【公民館】&#10;有形固定資産減価償却率平均値テキスト"/>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669" name="フローチャート: 判断 668"/>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670" name="フローチャート: 判断 669"/>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671" name="フローチャート: 判断 670"/>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672" name="フローチャート: 判断 671"/>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673" name="フローチャート: 判断 672"/>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125005</xdr:rowOff>
    </xdr:from>
    <xdr:to>
      <xdr:col>85</xdr:col>
      <xdr:colOff>177800</xdr:colOff>
      <xdr:row>107</xdr:row>
      <xdr:rowOff>55155</xdr:rowOff>
    </xdr:to>
    <xdr:sp macro="" textlink="">
      <xdr:nvSpPr>
        <xdr:cNvPr id="679" name="楕円 678"/>
        <xdr:cNvSpPr/>
      </xdr:nvSpPr>
      <xdr:spPr>
        <a:xfrm>
          <a:off x="162687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103432</xdr:rowOff>
    </xdr:from>
    <xdr:ext cx="405111" cy="259045"/>
    <xdr:sp macro="" textlink="">
      <xdr:nvSpPr>
        <xdr:cNvPr id="680" name="【公民館】&#10;有形固定資産減価償却率該当値テキスト"/>
        <xdr:cNvSpPr txBox="1"/>
      </xdr:nvSpPr>
      <xdr:spPr>
        <a:xfrm>
          <a:off x="16357600"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681" name="楕円 680"/>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107</xdr:row>
      <xdr:rowOff>4355</xdr:rowOff>
    </xdr:to>
    <xdr:cxnSp macro="">
      <xdr:nvCxnSpPr>
        <xdr:cNvPr id="682" name="直線コネクタ 681"/>
        <xdr:cNvCxnSpPr/>
      </xdr:nvCxnSpPr>
      <xdr:spPr>
        <a:xfrm>
          <a:off x="15481300" y="18307050"/>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683" name="楕円 682"/>
        <xdr:cNvSpPr/>
      </xdr:nvSpPr>
      <xdr:spPr>
        <a:xfrm>
          <a:off x="14541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151312</xdr:rowOff>
    </xdr:to>
    <xdr:cxnSp macro="">
      <xdr:nvCxnSpPr>
        <xdr:cNvPr id="684" name="直線コネクタ 683"/>
        <xdr:cNvCxnSpPr/>
      </xdr:nvCxnSpPr>
      <xdr:spPr>
        <a:xfrm flipV="1">
          <a:off x="14592300" y="1830705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64588</xdr:rowOff>
    </xdr:from>
    <xdr:to>
      <xdr:col>72</xdr:col>
      <xdr:colOff>38100</xdr:colOff>
      <xdr:row>106</xdr:row>
      <xdr:rowOff>166188</xdr:rowOff>
    </xdr:to>
    <xdr:sp macro="" textlink="">
      <xdr:nvSpPr>
        <xdr:cNvPr id="685" name="楕円 684"/>
        <xdr:cNvSpPr/>
      </xdr:nvSpPr>
      <xdr:spPr>
        <a:xfrm>
          <a:off x="13652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115388</xdr:rowOff>
    </xdr:from>
    <xdr:to>
      <xdr:col>76</xdr:col>
      <xdr:colOff>114300</xdr:colOff>
      <xdr:row>106</xdr:row>
      <xdr:rowOff>151312</xdr:rowOff>
    </xdr:to>
    <xdr:cxnSp macro="">
      <xdr:nvCxnSpPr>
        <xdr:cNvPr id="686" name="直線コネクタ 685"/>
        <xdr:cNvCxnSpPr/>
      </xdr:nvCxnSpPr>
      <xdr:spPr>
        <a:xfrm>
          <a:off x="13703300" y="182890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28666</xdr:rowOff>
    </xdr:from>
    <xdr:to>
      <xdr:col>67</xdr:col>
      <xdr:colOff>101600</xdr:colOff>
      <xdr:row>106</xdr:row>
      <xdr:rowOff>130266</xdr:rowOff>
    </xdr:to>
    <xdr:sp macro="" textlink="">
      <xdr:nvSpPr>
        <xdr:cNvPr id="687" name="楕円 686"/>
        <xdr:cNvSpPr/>
      </xdr:nvSpPr>
      <xdr:spPr>
        <a:xfrm>
          <a:off x="12763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79466</xdr:rowOff>
    </xdr:from>
    <xdr:to>
      <xdr:col>71</xdr:col>
      <xdr:colOff>177800</xdr:colOff>
      <xdr:row>106</xdr:row>
      <xdr:rowOff>115388</xdr:rowOff>
    </xdr:to>
    <xdr:cxnSp macro="">
      <xdr:nvCxnSpPr>
        <xdr:cNvPr id="688" name="直線コネクタ 687"/>
        <xdr:cNvCxnSpPr/>
      </xdr:nvCxnSpPr>
      <xdr:spPr>
        <a:xfrm>
          <a:off x="12814300" y="182531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689" name="n_1aveValue【公民館】&#10;有形固定資産減価償却率"/>
        <xdr:cNvSpPr txBox="1"/>
      </xdr:nvSpPr>
      <xdr:spPr>
        <a:xfrm>
          <a:off x="152660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690" name="n_2aveValue【公民館】&#10;有形固定資産減価償却率"/>
        <xdr:cNvSpPr txBox="1"/>
      </xdr:nvSpPr>
      <xdr:spPr>
        <a:xfrm>
          <a:off x="14389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691" name="n_3aveValue【公民館】&#10;有形固定資産減価償却率"/>
        <xdr:cNvSpPr txBox="1"/>
      </xdr:nvSpPr>
      <xdr:spPr>
        <a:xfrm>
          <a:off x="13500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692" name="n_4aveValue【公民館】&#10;有形固定資産減価償却率"/>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693" name="n_1mainValue【公民館】&#10;有形固定資産減価償却率"/>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694" name="n_2mainValue【公民館】&#10;有形固定資産減価償却率"/>
        <xdr:cNvSpPr txBox="1"/>
      </xdr:nvSpPr>
      <xdr:spPr>
        <a:xfrm>
          <a:off x="14389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157315</xdr:rowOff>
    </xdr:from>
    <xdr:ext cx="405111" cy="259045"/>
    <xdr:sp macro="" textlink="">
      <xdr:nvSpPr>
        <xdr:cNvPr id="695" name="n_3mainValue【公民館】&#10;有形固定資産減価償却率"/>
        <xdr:cNvSpPr txBox="1"/>
      </xdr:nvSpPr>
      <xdr:spPr>
        <a:xfrm>
          <a:off x="13500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121393</xdr:rowOff>
    </xdr:from>
    <xdr:ext cx="405111" cy="259045"/>
    <xdr:sp macro="" textlink="">
      <xdr:nvSpPr>
        <xdr:cNvPr id="696" name="n_4mainValue【公民館】&#10;有形固定資産減価償却率"/>
        <xdr:cNvSpPr txBox="1"/>
      </xdr:nvSpPr>
      <xdr:spPr>
        <a:xfrm>
          <a:off x="126117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722" name="直線コネクタ 721"/>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3"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4" name="直線コネクタ 723"/>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725" name="【公民館】&#10;一人当たり面積最大値テキスト"/>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726" name="直線コネクタ 725"/>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120122</xdr:rowOff>
    </xdr:from>
    <xdr:ext cx="469744" cy="259045"/>
    <xdr:sp macro="" textlink="">
      <xdr:nvSpPr>
        <xdr:cNvPr id="727" name="【公民館】&#10;一人当たり面積平均値テキスト"/>
        <xdr:cNvSpPr txBox="1"/>
      </xdr:nvSpPr>
      <xdr:spPr>
        <a:xfrm>
          <a:off x="22199600" y="1812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728" name="フローチャート: 判断 727"/>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29" name="フローチャート: 判断 728"/>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730" name="フローチャート: 判断 729"/>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1" name="フローチャート: 判断 730"/>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32" name="フローチャート: 判断 731"/>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95613</xdr:rowOff>
    </xdr:from>
    <xdr:to>
      <xdr:col>116</xdr:col>
      <xdr:colOff>114300</xdr:colOff>
      <xdr:row>108</xdr:row>
      <xdr:rowOff>25763</xdr:rowOff>
    </xdr:to>
    <xdr:sp macro="" textlink="">
      <xdr:nvSpPr>
        <xdr:cNvPr id="738" name="楕円 737"/>
        <xdr:cNvSpPr/>
      </xdr:nvSpPr>
      <xdr:spPr>
        <a:xfrm>
          <a:off x="22110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74040</xdr:rowOff>
    </xdr:from>
    <xdr:ext cx="469744" cy="259045"/>
    <xdr:sp macro="" textlink="">
      <xdr:nvSpPr>
        <xdr:cNvPr id="739" name="【公民館】&#10;一人当たり面積該当値テキスト"/>
        <xdr:cNvSpPr txBox="1"/>
      </xdr:nvSpPr>
      <xdr:spPr>
        <a:xfrm>
          <a:off x="22199600"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92348</xdr:rowOff>
    </xdr:from>
    <xdr:to>
      <xdr:col>112</xdr:col>
      <xdr:colOff>38100</xdr:colOff>
      <xdr:row>108</xdr:row>
      <xdr:rowOff>22498</xdr:rowOff>
    </xdr:to>
    <xdr:sp macro="" textlink="">
      <xdr:nvSpPr>
        <xdr:cNvPr id="740" name="楕円 739"/>
        <xdr:cNvSpPr/>
      </xdr:nvSpPr>
      <xdr:spPr>
        <a:xfrm>
          <a:off x="21272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143148</xdr:rowOff>
    </xdr:from>
    <xdr:to>
      <xdr:col>116</xdr:col>
      <xdr:colOff>63500</xdr:colOff>
      <xdr:row>107</xdr:row>
      <xdr:rowOff>146413</xdr:rowOff>
    </xdr:to>
    <xdr:cxnSp macro="">
      <xdr:nvCxnSpPr>
        <xdr:cNvPr id="741" name="直線コネクタ 740"/>
        <xdr:cNvCxnSpPr/>
      </xdr:nvCxnSpPr>
      <xdr:spPr>
        <a:xfrm>
          <a:off x="21323300" y="184882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92348</xdr:rowOff>
    </xdr:from>
    <xdr:to>
      <xdr:col>107</xdr:col>
      <xdr:colOff>101600</xdr:colOff>
      <xdr:row>108</xdr:row>
      <xdr:rowOff>22498</xdr:rowOff>
    </xdr:to>
    <xdr:sp macro="" textlink="">
      <xdr:nvSpPr>
        <xdr:cNvPr id="742" name="楕円 741"/>
        <xdr:cNvSpPr/>
      </xdr:nvSpPr>
      <xdr:spPr>
        <a:xfrm>
          <a:off x="20383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143148</xdr:rowOff>
    </xdr:from>
    <xdr:to>
      <xdr:col>111</xdr:col>
      <xdr:colOff>177800</xdr:colOff>
      <xdr:row>107</xdr:row>
      <xdr:rowOff>143148</xdr:rowOff>
    </xdr:to>
    <xdr:cxnSp macro="">
      <xdr:nvCxnSpPr>
        <xdr:cNvPr id="743" name="直線コネクタ 742"/>
        <xdr:cNvCxnSpPr/>
      </xdr:nvCxnSpPr>
      <xdr:spPr>
        <a:xfrm>
          <a:off x="20434300" y="18488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92348</xdr:rowOff>
    </xdr:from>
    <xdr:to>
      <xdr:col>102</xdr:col>
      <xdr:colOff>165100</xdr:colOff>
      <xdr:row>108</xdr:row>
      <xdr:rowOff>22498</xdr:rowOff>
    </xdr:to>
    <xdr:sp macro="" textlink="">
      <xdr:nvSpPr>
        <xdr:cNvPr id="744" name="楕円 743"/>
        <xdr:cNvSpPr/>
      </xdr:nvSpPr>
      <xdr:spPr>
        <a:xfrm>
          <a:off x="19494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143148</xdr:rowOff>
    </xdr:from>
    <xdr:to>
      <xdr:col>107</xdr:col>
      <xdr:colOff>50800</xdr:colOff>
      <xdr:row>107</xdr:row>
      <xdr:rowOff>143148</xdr:rowOff>
    </xdr:to>
    <xdr:cxnSp macro="">
      <xdr:nvCxnSpPr>
        <xdr:cNvPr id="745" name="直線コネクタ 744"/>
        <xdr:cNvCxnSpPr/>
      </xdr:nvCxnSpPr>
      <xdr:spPr>
        <a:xfrm>
          <a:off x="19545300" y="184882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89081</xdr:rowOff>
    </xdr:from>
    <xdr:to>
      <xdr:col>98</xdr:col>
      <xdr:colOff>38100</xdr:colOff>
      <xdr:row>108</xdr:row>
      <xdr:rowOff>19231</xdr:rowOff>
    </xdr:to>
    <xdr:sp macro="" textlink="">
      <xdr:nvSpPr>
        <xdr:cNvPr id="746" name="楕円 745"/>
        <xdr:cNvSpPr/>
      </xdr:nvSpPr>
      <xdr:spPr>
        <a:xfrm>
          <a:off x="18605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139881</xdr:rowOff>
    </xdr:from>
    <xdr:to>
      <xdr:col>102</xdr:col>
      <xdr:colOff>114300</xdr:colOff>
      <xdr:row>107</xdr:row>
      <xdr:rowOff>143148</xdr:rowOff>
    </xdr:to>
    <xdr:cxnSp macro="">
      <xdr:nvCxnSpPr>
        <xdr:cNvPr id="747" name="直線コネクタ 746"/>
        <xdr:cNvCxnSpPr/>
      </xdr:nvCxnSpPr>
      <xdr:spPr>
        <a:xfrm>
          <a:off x="18656300" y="184850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748" name="n_1aveValue【公民館】&#10;一人当たり面積"/>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749" name="n_2aveValue【公民館】&#10;一人当たり面積"/>
        <xdr:cNvSpPr txBox="1"/>
      </xdr:nvSpPr>
      <xdr:spPr>
        <a:xfrm>
          <a:off x="20199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50" name="n_3aveValue【公民館】&#10;一人当たり面積"/>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751" name="n_4aveValue【公民館】&#10;一人当たり面積"/>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13625</xdr:rowOff>
    </xdr:from>
    <xdr:ext cx="469744" cy="259045"/>
    <xdr:sp macro="" textlink="">
      <xdr:nvSpPr>
        <xdr:cNvPr id="752" name="n_1mainValue【公民館】&#10;一人当たり面積"/>
        <xdr:cNvSpPr txBox="1"/>
      </xdr:nvSpPr>
      <xdr:spPr>
        <a:xfrm>
          <a:off x="210757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13625</xdr:rowOff>
    </xdr:from>
    <xdr:ext cx="469744" cy="259045"/>
    <xdr:sp macro="" textlink="">
      <xdr:nvSpPr>
        <xdr:cNvPr id="753" name="n_2mainValue【公民館】&#10;一人当たり面積"/>
        <xdr:cNvSpPr txBox="1"/>
      </xdr:nvSpPr>
      <xdr:spPr>
        <a:xfrm>
          <a:off x="20199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13625</xdr:rowOff>
    </xdr:from>
    <xdr:ext cx="469744" cy="259045"/>
    <xdr:sp macro="" textlink="">
      <xdr:nvSpPr>
        <xdr:cNvPr id="754" name="n_3mainValue【公民館】&#10;一人当たり面積"/>
        <xdr:cNvSpPr txBox="1"/>
      </xdr:nvSpPr>
      <xdr:spPr>
        <a:xfrm>
          <a:off x="19310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10358</xdr:rowOff>
    </xdr:from>
    <xdr:ext cx="469744" cy="259045"/>
    <xdr:sp macro="" textlink="">
      <xdr:nvSpPr>
        <xdr:cNvPr id="755" name="n_4mainValue【公民館】&#10;一人当たり面積"/>
        <xdr:cNvSpPr txBox="1"/>
      </xdr:nvSpPr>
      <xdr:spPr>
        <a:xfrm>
          <a:off x="18421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有形固定資産減価償却率は、橋りょう・トンネルと公民館を除き、全体的に類似団体と比較して低い水準となっている。今後も施設の維持管理を適切に進める。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30,233
29,932
67.10
14,126,742
13,501,224
604,686
8,009,988
12,125,425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3" name="【図書館】&#10;有形固定資産減価償却率平均値テキスト"/>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49893</xdr:rowOff>
    </xdr:from>
    <xdr:to>
      <xdr:col>24</xdr:col>
      <xdr:colOff>114300</xdr:colOff>
      <xdr:row>37</xdr:row>
      <xdr:rowOff>151493</xdr:rowOff>
    </xdr:to>
    <xdr:sp macro="" textlink="">
      <xdr:nvSpPr>
        <xdr:cNvPr id="74" name="楕円 73"/>
        <xdr:cNvSpPr/>
      </xdr:nvSpPr>
      <xdr:spPr>
        <a:xfrm>
          <a:off x="45847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72770</xdr:rowOff>
    </xdr:from>
    <xdr:ext cx="405111" cy="259045"/>
    <xdr:sp macro="" textlink="">
      <xdr:nvSpPr>
        <xdr:cNvPr id="75" name="【図書館】&#10;有形固定資産減価償却率該当値テキスト"/>
        <xdr:cNvSpPr txBox="1"/>
      </xdr:nvSpPr>
      <xdr:spPr>
        <a:xfrm>
          <a:off x="4673600"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9072</xdr:rowOff>
    </xdr:from>
    <xdr:to>
      <xdr:col>20</xdr:col>
      <xdr:colOff>38100</xdr:colOff>
      <xdr:row>37</xdr:row>
      <xdr:rowOff>110672</xdr:rowOff>
    </xdr:to>
    <xdr:sp macro="" textlink="">
      <xdr:nvSpPr>
        <xdr:cNvPr id="76" name="楕円 75"/>
        <xdr:cNvSpPr/>
      </xdr:nvSpPr>
      <xdr:spPr>
        <a:xfrm>
          <a:off x="3746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59872</xdr:rowOff>
    </xdr:from>
    <xdr:to>
      <xdr:col>24</xdr:col>
      <xdr:colOff>63500</xdr:colOff>
      <xdr:row>37</xdr:row>
      <xdr:rowOff>100693</xdr:rowOff>
    </xdr:to>
    <xdr:cxnSp macro="">
      <xdr:nvCxnSpPr>
        <xdr:cNvPr id="77" name="直線コネクタ 76"/>
        <xdr:cNvCxnSpPr/>
      </xdr:nvCxnSpPr>
      <xdr:spPr>
        <a:xfrm>
          <a:off x="3797300" y="640352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8" name="楕円 77"/>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59872</xdr:rowOff>
    </xdr:to>
    <xdr:cxnSp macro="">
      <xdr:nvCxnSpPr>
        <xdr:cNvPr id="79" name="直線コネクタ 78"/>
        <xdr:cNvCxnSpPr/>
      </xdr:nvCxnSpPr>
      <xdr:spPr>
        <a:xfrm>
          <a:off x="2908300" y="636270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138067</xdr:rowOff>
    </xdr:from>
    <xdr:to>
      <xdr:col>10</xdr:col>
      <xdr:colOff>165100</xdr:colOff>
      <xdr:row>37</xdr:row>
      <xdr:rowOff>68217</xdr:rowOff>
    </xdr:to>
    <xdr:sp macro="" textlink="">
      <xdr:nvSpPr>
        <xdr:cNvPr id="80" name="楕円 79"/>
        <xdr:cNvSpPr/>
      </xdr:nvSpPr>
      <xdr:spPr>
        <a:xfrm>
          <a:off x="1968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17417</xdr:rowOff>
    </xdr:from>
    <xdr:to>
      <xdr:col>15</xdr:col>
      <xdr:colOff>50800</xdr:colOff>
      <xdr:row>37</xdr:row>
      <xdr:rowOff>19050</xdr:rowOff>
    </xdr:to>
    <xdr:cxnSp macro="">
      <xdr:nvCxnSpPr>
        <xdr:cNvPr id="81" name="直線コネクタ 80"/>
        <xdr:cNvCxnSpPr/>
      </xdr:nvCxnSpPr>
      <xdr:spPr>
        <a:xfrm>
          <a:off x="2019300" y="636106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100511</xdr:rowOff>
    </xdr:from>
    <xdr:to>
      <xdr:col>6</xdr:col>
      <xdr:colOff>38100</xdr:colOff>
      <xdr:row>37</xdr:row>
      <xdr:rowOff>30661</xdr:rowOff>
    </xdr:to>
    <xdr:sp macro="" textlink="">
      <xdr:nvSpPr>
        <xdr:cNvPr id="82" name="楕円 81"/>
        <xdr:cNvSpPr/>
      </xdr:nvSpPr>
      <xdr:spPr>
        <a:xfrm>
          <a:off x="1079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151311</xdr:rowOff>
    </xdr:from>
    <xdr:to>
      <xdr:col>10</xdr:col>
      <xdr:colOff>114300</xdr:colOff>
      <xdr:row>37</xdr:row>
      <xdr:rowOff>17417</xdr:rowOff>
    </xdr:to>
    <xdr:cxnSp macro="">
      <xdr:nvCxnSpPr>
        <xdr:cNvPr id="83" name="直線コネクタ 82"/>
        <xdr:cNvCxnSpPr/>
      </xdr:nvCxnSpPr>
      <xdr:spPr>
        <a:xfrm>
          <a:off x="1130300" y="632351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2194</xdr:rowOff>
    </xdr:from>
    <xdr:ext cx="405111" cy="259045"/>
    <xdr:sp macro="" textlink="">
      <xdr:nvSpPr>
        <xdr:cNvPr id="84" name="n_1aveValue【図書館】&#10;有形固定資産減価償却率"/>
        <xdr:cNvSpPr txBox="1"/>
      </xdr:nvSpPr>
      <xdr:spPr>
        <a:xfrm>
          <a:off x="3582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5" name="n_2aveValue【図書館】&#10;有形固定資産減価償却率"/>
        <xdr:cNvSpPr txBox="1"/>
      </xdr:nvSpPr>
      <xdr:spPr>
        <a:xfrm>
          <a:off x="2705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101799</xdr:rowOff>
    </xdr:from>
    <xdr:ext cx="405111" cy="259045"/>
    <xdr:sp macro="" textlink="">
      <xdr:nvSpPr>
        <xdr:cNvPr id="87" name="n_4aveValue【図書館】&#10;有形固定資産減価償却率"/>
        <xdr:cNvSpPr txBox="1"/>
      </xdr:nvSpPr>
      <xdr:spPr>
        <a:xfrm>
          <a:off x="927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127199</xdr:rowOff>
    </xdr:from>
    <xdr:ext cx="405111" cy="259045"/>
    <xdr:sp macro="" textlink="">
      <xdr:nvSpPr>
        <xdr:cNvPr id="88" name="n_1mainValue【図書館】&#10;有形固定資産減価償却率"/>
        <xdr:cNvSpPr txBox="1"/>
      </xdr:nvSpPr>
      <xdr:spPr>
        <a:xfrm>
          <a:off x="3582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9" name="n_2mainValue【図書館】&#10;有形固定資産減価償却率"/>
        <xdr:cNvSpPr txBox="1"/>
      </xdr:nvSpPr>
      <xdr:spPr>
        <a:xfrm>
          <a:off x="2705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84744</xdr:rowOff>
    </xdr:from>
    <xdr:ext cx="405111" cy="259045"/>
    <xdr:sp macro="" textlink="">
      <xdr:nvSpPr>
        <xdr:cNvPr id="90" name="n_3mainValue【図書館】&#10;有形固定資産減価償却率"/>
        <xdr:cNvSpPr txBox="1"/>
      </xdr:nvSpPr>
      <xdr:spPr>
        <a:xfrm>
          <a:off x="1816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47188</xdr:rowOff>
    </xdr:from>
    <xdr:ext cx="405111" cy="259045"/>
    <xdr:sp macro="" textlink="">
      <xdr:nvSpPr>
        <xdr:cNvPr id="91" name="n_4mainValue【図書館】&#10;有形固定資産減価償却率"/>
        <xdr:cNvSpPr txBox="1"/>
      </xdr:nvSpPr>
      <xdr:spPr>
        <a:xfrm>
          <a:off x="927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60977</xdr:rowOff>
    </xdr:from>
    <xdr:ext cx="469744" cy="259045"/>
    <xdr:sp macro="" textlink="">
      <xdr:nvSpPr>
        <xdr:cNvPr id="120" name="【図書館】&#10;一人当たり面積平均値テキスト"/>
        <xdr:cNvSpPr txBox="1"/>
      </xdr:nvSpPr>
      <xdr:spPr>
        <a:xfrm>
          <a:off x="10515600" y="691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21590</xdr:rowOff>
    </xdr:from>
    <xdr:to>
      <xdr:col>55</xdr:col>
      <xdr:colOff>50800</xdr:colOff>
      <xdr:row>40</xdr:row>
      <xdr:rowOff>123190</xdr:rowOff>
    </xdr:to>
    <xdr:sp macro="" textlink="">
      <xdr:nvSpPr>
        <xdr:cNvPr id="131" name="楕円 130"/>
        <xdr:cNvSpPr/>
      </xdr:nvSpPr>
      <xdr:spPr>
        <a:xfrm>
          <a:off x="10426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44467</xdr:rowOff>
    </xdr:from>
    <xdr:ext cx="469744" cy="259045"/>
    <xdr:sp macro="" textlink="">
      <xdr:nvSpPr>
        <xdr:cNvPr id="132" name="【図書館】&#10;一人当たり面積該当値テキスト"/>
        <xdr:cNvSpPr txBox="1"/>
      </xdr:nvSpPr>
      <xdr:spPr>
        <a:xfrm>
          <a:off x="10515600"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21590</xdr:rowOff>
    </xdr:from>
    <xdr:to>
      <xdr:col>50</xdr:col>
      <xdr:colOff>165100</xdr:colOff>
      <xdr:row>40</xdr:row>
      <xdr:rowOff>123190</xdr:rowOff>
    </xdr:to>
    <xdr:sp macro="" textlink="">
      <xdr:nvSpPr>
        <xdr:cNvPr id="133" name="楕円 132"/>
        <xdr:cNvSpPr/>
      </xdr:nvSpPr>
      <xdr:spPr>
        <a:xfrm>
          <a:off x="9588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72390</xdr:rowOff>
    </xdr:from>
    <xdr:to>
      <xdr:col>55</xdr:col>
      <xdr:colOff>0</xdr:colOff>
      <xdr:row>40</xdr:row>
      <xdr:rowOff>72390</xdr:rowOff>
    </xdr:to>
    <xdr:cxnSp macro="">
      <xdr:nvCxnSpPr>
        <xdr:cNvPr id="134" name="直線コネクタ 133"/>
        <xdr:cNvCxnSpPr/>
      </xdr:nvCxnSpPr>
      <xdr:spPr>
        <a:xfrm>
          <a:off x="9639300" y="6930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17780</xdr:rowOff>
    </xdr:from>
    <xdr:to>
      <xdr:col>46</xdr:col>
      <xdr:colOff>38100</xdr:colOff>
      <xdr:row>40</xdr:row>
      <xdr:rowOff>119380</xdr:rowOff>
    </xdr:to>
    <xdr:sp macro="" textlink="">
      <xdr:nvSpPr>
        <xdr:cNvPr id="135" name="楕円 134"/>
        <xdr:cNvSpPr/>
      </xdr:nvSpPr>
      <xdr:spPr>
        <a:xfrm>
          <a:off x="8699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68580</xdr:rowOff>
    </xdr:from>
    <xdr:to>
      <xdr:col>50</xdr:col>
      <xdr:colOff>114300</xdr:colOff>
      <xdr:row>40</xdr:row>
      <xdr:rowOff>72390</xdr:rowOff>
    </xdr:to>
    <xdr:cxnSp macro="">
      <xdr:nvCxnSpPr>
        <xdr:cNvPr id="136" name="直線コネクタ 135"/>
        <xdr:cNvCxnSpPr/>
      </xdr:nvCxnSpPr>
      <xdr:spPr>
        <a:xfrm>
          <a:off x="8750300" y="692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17780</xdr:rowOff>
    </xdr:from>
    <xdr:to>
      <xdr:col>41</xdr:col>
      <xdr:colOff>101600</xdr:colOff>
      <xdr:row>40</xdr:row>
      <xdr:rowOff>119380</xdr:rowOff>
    </xdr:to>
    <xdr:sp macro="" textlink="">
      <xdr:nvSpPr>
        <xdr:cNvPr id="137" name="楕円 136"/>
        <xdr:cNvSpPr/>
      </xdr:nvSpPr>
      <xdr:spPr>
        <a:xfrm>
          <a:off x="7810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68580</xdr:rowOff>
    </xdr:from>
    <xdr:to>
      <xdr:col>45</xdr:col>
      <xdr:colOff>177800</xdr:colOff>
      <xdr:row>40</xdr:row>
      <xdr:rowOff>68580</xdr:rowOff>
    </xdr:to>
    <xdr:cxnSp macro="">
      <xdr:nvCxnSpPr>
        <xdr:cNvPr id="138" name="直線コネクタ 137"/>
        <xdr:cNvCxnSpPr/>
      </xdr:nvCxnSpPr>
      <xdr:spPr>
        <a:xfrm>
          <a:off x="7861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17780</xdr:rowOff>
    </xdr:from>
    <xdr:to>
      <xdr:col>36</xdr:col>
      <xdr:colOff>165100</xdr:colOff>
      <xdr:row>40</xdr:row>
      <xdr:rowOff>119380</xdr:rowOff>
    </xdr:to>
    <xdr:sp macro="" textlink="">
      <xdr:nvSpPr>
        <xdr:cNvPr id="139" name="楕円 138"/>
        <xdr:cNvSpPr/>
      </xdr:nvSpPr>
      <xdr:spPr>
        <a:xfrm>
          <a:off x="6921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68580</xdr:rowOff>
    </xdr:from>
    <xdr:to>
      <xdr:col>41</xdr:col>
      <xdr:colOff>50800</xdr:colOff>
      <xdr:row>40</xdr:row>
      <xdr:rowOff>68580</xdr:rowOff>
    </xdr:to>
    <xdr:cxnSp macro="">
      <xdr:nvCxnSpPr>
        <xdr:cNvPr id="140" name="直線コネクタ 139"/>
        <xdr:cNvCxnSpPr/>
      </xdr:nvCxnSpPr>
      <xdr:spPr>
        <a:xfrm>
          <a:off x="6972300" y="692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41" name="n_1aveValue【図書館】&#10;一人当たり面積"/>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11447</xdr:rowOff>
    </xdr:from>
    <xdr:ext cx="469744" cy="259045"/>
    <xdr:sp macro="" textlink="">
      <xdr:nvSpPr>
        <xdr:cNvPr id="142" name="n_2aveValue【図書館】&#10;一人当たり面積"/>
        <xdr:cNvSpPr txBox="1"/>
      </xdr:nvSpPr>
      <xdr:spPr>
        <a:xfrm>
          <a:off x="8515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34307</xdr:rowOff>
    </xdr:from>
    <xdr:ext cx="469744" cy="259045"/>
    <xdr:sp macro="" textlink="">
      <xdr:nvSpPr>
        <xdr:cNvPr id="144" name="n_4aveValue【図書館】&#10;一人当たり面積"/>
        <xdr:cNvSpPr txBox="1"/>
      </xdr:nvSpPr>
      <xdr:spPr>
        <a:xfrm>
          <a:off x="6737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139717</xdr:rowOff>
    </xdr:from>
    <xdr:ext cx="469744" cy="259045"/>
    <xdr:sp macro="" textlink="">
      <xdr:nvSpPr>
        <xdr:cNvPr id="145" name="n_1mainValue【図書館】&#10;一人当たり面積"/>
        <xdr:cNvSpPr txBox="1"/>
      </xdr:nvSpPr>
      <xdr:spPr>
        <a:xfrm>
          <a:off x="9391727"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135907</xdr:rowOff>
    </xdr:from>
    <xdr:ext cx="469744" cy="259045"/>
    <xdr:sp macro="" textlink="">
      <xdr:nvSpPr>
        <xdr:cNvPr id="146" name="n_2mainValue【図書館】&#10;一人当たり面積"/>
        <xdr:cNvSpPr txBox="1"/>
      </xdr:nvSpPr>
      <xdr:spPr>
        <a:xfrm>
          <a:off x="8515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135907</xdr:rowOff>
    </xdr:from>
    <xdr:ext cx="469744" cy="259045"/>
    <xdr:sp macro="" textlink="">
      <xdr:nvSpPr>
        <xdr:cNvPr id="147" name="n_3mainValue【図書館】&#10;一人当たり面積"/>
        <xdr:cNvSpPr txBox="1"/>
      </xdr:nvSpPr>
      <xdr:spPr>
        <a:xfrm>
          <a:off x="7626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135907</xdr:rowOff>
    </xdr:from>
    <xdr:ext cx="469744" cy="259045"/>
    <xdr:sp macro="" textlink="">
      <xdr:nvSpPr>
        <xdr:cNvPr id="148" name="n_4mainValue【図書館】&#10;一人当たり面積"/>
        <xdr:cNvSpPr txBox="1"/>
      </xdr:nvSpPr>
      <xdr:spPr>
        <a:xfrm>
          <a:off x="6737427"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159838</xdr:rowOff>
    </xdr:from>
    <xdr:to>
      <xdr:col>24</xdr:col>
      <xdr:colOff>114300</xdr:colOff>
      <xdr:row>63</xdr:row>
      <xdr:rowOff>89988</xdr:rowOff>
    </xdr:to>
    <xdr:sp macro="" textlink="">
      <xdr:nvSpPr>
        <xdr:cNvPr id="190" name="楕円 189"/>
        <xdr:cNvSpPr/>
      </xdr:nvSpPr>
      <xdr:spPr>
        <a:xfrm>
          <a:off x="45847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138265</xdr:rowOff>
    </xdr:from>
    <xdr:ext cx="405111" cy="259045"/>
    <xdr:sp macro="" textlink="">
      <xdr:nvSpPr>
        <xdr:cNvPr id="191" name="【体育館・プール】&#10;有形固定資産減価償却率該当値テキスト"/>
        <xdr:cNvSpPr txBox="1"/>
      </xdr:nvSpPr>
      <xdr:spPr>
        <a:xfrm>
          <a:off x="4673600"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125549</xdr:rowOff>
    </xdr:from>
    <xdr:to>
      <xdr:col>20</xdr:col>
      <xdr:colOff>38100</xdr:colOff>
      <xdr:row>63</xdr:row>
      <xdr:rowOff>55699</xdr:rowOff>
    </xdr:to>
    <xdr:sp macro="" textlink="">
      <xdr:nvSpPr>
        <xdr:cNvPr id="192" name="楕円 191"/>
        <xdr:cNvSpPr/>
      </xdr:nvSpPr>
      <xdr:spPr>
        <a:xfrm>
          <a:off x="3746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4899</xdr:rowOff>
    </xdr:from>
    <xdr:to>
      <xdr:col>24</xdr:col>
      <xdr:colOff>63500</xdr:colOff>
      <xdr:row>63</xdr:row>
      <xdr:rowOff>39188</xdr:rowOff>
    </xdr:to>
    <xdr:cxnSp macro="">
      <xdr:nvCxnSpPr>
        <xdr:cNvPr id="193" name="直線コネクタ 192"/>
        <xdr:cNvCxnSpPr/>
      </xdr:nvCxnSpPr>
      <xdr:spPr>
        <a:xfrm>
          <a:off x="3797300" y="1080624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102688</xdr:rowOff>
    </xdr:from>
    <xdr:to>
      <xdr:col>15</xdr:col>
      <xdr:colOff>101600</xdr:colOff>
      <xdr:row>63</xdr:row>
      <xdr:rowOff>32838</xdr:rowOff>
    </xdr:to>
    <xdr:sp macro="" textlink="">
      <xdr:nvSpPr>
        <xdr:cNvPr id="194" name="楕円 193"/>
        <xdr:cNvSpPr/>
      </xdr:nvSpPr>
      <xdr:spPr>
        <a:xfrm>
          <a:off x="2857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153488</xdr:rowOff>
    </xdr:from>
    <xdr:to>
      <xdr:col>19</xdr:col>
      <xdr:colOff>177800</xdr:colOff>
      <xdr:row>63</xdr:row>
      <xdr:rowOff>4899</xdr:rowOff>
    </xdr:to>
    <xdr:cxnSp macro="">
      <xdr:nvCxnSpPr>
        <xdr:cNvPr id="195" name="直線コネクタ 194"/>
        <xdr:cNvCxnSpPr/>
      </xdr:nvCxnSpPr>
      <xdr:spPr>
        <a:xfrm>
          <a:off x="2908300" y="107833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68399</xdr:rowOff>
    </xdr:from>
    <xdr:to>
      <xdr:col>10</xdr:col>
      <xdr:colOff>165100</xdr:colOff>
      <xdr:row>62</xdr:row>
      <xdr:rowOff>169999</xdr:rowOff>
    </xdr:to>
    <xdr:sp macro="" textlink="">
      <xdr:nvSpPr>
        <xdr:cNvPr id="196" name="楕円 195"/>
        <xdr:cNvSpPr/>
      </xdr:nvSpPr>
      <xdr:spPr>
        <a:xfrm>
          <a:off x="1968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119199</xdr:rowOff>
    </xdr:from>
    <xdr:to>
      <xdr:col>15</xdr:col>
      <xdr:colOff>50800</xdr:colOff>
      <xdr:row>62</xdr:row>
      <xdr:rowOff>153488</xdr:rowOff>
    </xdr:to>
    <xdr:cxnSp macro="">
      <xdr:nvCxnSpPr>
        <xdr:cNvPr id="197" name="直線コネクタ 196"/>
        <xdr:cNvCxnSpPr/>
      </xdr:nvCxnSpPr>
      <xdr:spPr>
        <a:xfrm>
          <a:off x="2019300" y="107490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35741</xdr:rowOff>
    </xdr:from>
    <xdr:to>
      <xdr:col>6</xdr:col>
      <xdr:colOff>38100</xdr:colOff>
      <xdr:row>62</xdr:row>
      <xdr:rowOff>137341</xdr:rowOff>
    </xdr:to>
    <xdr:sp macro="" textlink="">
      <xdr:nvSpPr>
        <xdr:cNvPr id="198" name="楕円 197"/>
        <xdr:cNvSpPr/>
      </xdr:nvSpPr>
      <xdr:spPr>
        <a:xfrm>
          <a:off x="1079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86541</xdr:rowOff>
    </xdr:from>
    <xdr:to>
      <xdr:col>10</xdr:col>
      <xdr:colOff>114300</xdr:colOff>
      <xdr:row>62</xdr:row>
      <xdr:rowOff>119199</xdr:rowOff>
    </xdr:to>
    <xdr:cxnSp macro="">
      <xdr:nvCxnSpPr>
        <xdr:cNvPr id="199" name="直線コネクタ 198"/>
        <xdr:cNvCxnSpPr/>
      </xdr:nvCxnSpPr>
      <xdr:spPr>
        <a:xfrm>
          <a:off x="1130300" y="107164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46826</xdr:rowOff>
    </xdr:from>
    <xdr:ext cx="405111" cy="259045"/>
    <xdr:sp macro="" textlink="">
      <xdr:nvSpPr>
        <xdr:cNvPr id="204" name="n_1mainValue【体育館・プール】&#10;有形固定資産減価償却率"/>
        <xdr:cNvSpPr txBox="1"/>
      </xdr:nvSpPr>
      <xdr:spPr>
        <a:xfrm>
          <a:off x="35820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23965</xdr:rowOff>
    </xdr:from>
    <xdr:ext cx="405111" cy="259045"/>
    <xdr:sp macro="" textlink="">
      <xdr:nvSpPr>
        <xdr:cNvPr id="205" name="n_2mainValue【体育館・プール】&#10;有形固定資産減価償却率"/>
        <xdr:cNvSpPr txBox="1"/>
      </xdr:nvSpPr>
      <xdr:spPr>
        <a:xfrm>
          <a:off x="2705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161126</xdr:rowOff>
    </xdr:from>
    <xdr:ext cx="405111" cy="259045"/>
    <xdr:sp macro="" textlink="">
      <xdr:nvSpPr>
        <xdr:cNvPr id="206" name="n_3mainValue【体育館・プール】&#10;有形固定資産減価償却率"/>
        <xdr:cNvSpPr txBox="1"/>
      </xdr:nvSpPr>
      <xdr:spPr>
        <a:xfrm>
          <a:off x="18167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128468</xdr:rowOff>
    </xdr:from>
    <xdr:ext cx="405111" cy="259045"/>
    <xdr:sp macro="" textlink="">
      <xdr:nvSpPr>
        <xdr:cNvPr id="207" name="n_4mainValue【体育館・プール】&#10;有形固定資産減価償却率"/>
        <xdr:cNvSpPr txBox="1"/>
      </xdr:nvSpPr>
      <xdr:spPr>
        <a:xfrm>
          <a:off x="927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147320</xdr:rowOff>
    </xdr:from>
    <xdr:to>
      <xdr:col>55</xdr:col>
      <xdr:colOff>50800</xdr:colOff>
      <xdr:row>63</xdr:row>
      <xdr:rowOff>77470</xdr:rowOff>
    </xdr:to>
    <xdr:sp macro="" textlink="">
      <xdr:nvSpPr>
        <xdr:cNvPr id="247" name="楕円 246"/>
        <xdr:cNvSpPr/>
      </xdr:nvSpPr>
      <xdr:spPr>
        <a:xfrm>
          <a:off x="10426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125747</xdr:rowOff>
    </xdr:from>
    <xdr:ext cx="469744" cy="259045"/>
    <xdr:sp macro="" textlink="">
      <xdr:nvSpPr>
        <xdr:cNvPr id="248" name="【体育館・プール】&#10;一人当たり面積該当値テキスト"/>
        <xdr:cNvSpPr txBox="1"/>
      </xdr:nvSpPr>
      <xdr:spPr>
        <a:xfrm>
          <a:off x="105156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145415</xdr:rowOff>
    </xdr:from>
    <xdr:to>
      <xdr:col>50</xdr:col>
      <xdr:colOff>165100</xdr:colOff>
      <xdr:row>63</xdr:row>
      <xdr:rowOff>75565</xdr:rowOff>
    </xdr:to>
    <xdr:sp macro="" textlink="">
      <xdr:nvSpPr>
        <xdr:cNvPr id="249" name="楕円 248"/>
        <xdr:cNvSpPr/>
      </xdr:nvSpPr>
      <xdr:spPr>
        <a:xfrm>
          <a:off x="9588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24765</xdr:rowOff>
    </xdr:from>
    <xdr:to>
      <xdr:col>55</xdr:col>
      <xdr:colOff>0</xdr:colOff>
      <xdr:row>63</xdr:row>
      <xdr:rowOff>26670</xdr:rowOff>
    </xdr:to>
    <xdr:cxnSp macro="">
      <xdr:nvCxnSpPr>
        <xdr:cNvPr id="250" name="直線コネクタ 249"/>
        <xdr:cNvCxnSpPr/>
      </xdr:nvCxnSpPr>
      <xdr:spPr>
        <a:xfrm>
          <a:off x="9639300" y="108261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145415</xdr:rowOff>
    </xdr:from>
    <xdr:to>
      <xdr:col>46</xdr:col>
      <xdr:colOff>38100</xdr:colOff>
      <xdr:row>63</xdr:row>
      <xdr:rowOff>75565</xdr:rowOff>
    </xdr:to>
    <xdr:sp macro="" textlink="">
      <xdr:nvSpPr>
        <xdr:cNvPr id="251" name="楕円 250"/>
        <xdr:cNvSpPr/>
      </xdr:nvSpPr>
      <xdr:spPr>
        <a:xfrm>
          <a:off x="8699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24765</xdr:rowOff>
    </xdr:from>
    <xdr:to>
      <xdr:col>50</xdr:col>
      <xdr:colOff>114300</xdr:colOff>
      <xdr:row>63</xdr:row>
      <xdr:rowOff>24765</xdr:rowOff>
    </xdr:to>
    <xdr:cxnSp macro="">
      <xdr:nvCxnSpPr>
        <xdr:cNvPr id="252" name="直線コネクタ 251"/>
        <xdr:cNvCxnSpPr/>
      </xdr:nvCxnSpPr>
      <xdr:spPr>
        <a:xfrm>
          <a:off x="8750300" y="10826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143510</xdr:rowOff>
    </xdr:from>
    <xdr:to>
      <xdr:col>41</xdr:col>
      <xdr:colOff>101600</xdr:colOff>
      <xdr:row>63</xdr:row>
      <xdr:rowOff>73660</xdr:rowOff>
    </xdr:to>
    <xdr:sp macro="" textlink="">
      <xdr:nvSpPr>
        <xdr:cNvPr id="253" name="楕円 252"/>
        <xdr:cNvSpPr/>
      </xdr:nvSpPr>
      <xdr:spPr>
        <a:xfrm>
          <a:off x="781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24765</xdr:rowOff>
    </xdr:to>
    <xdr:cxnSp macro="">
      <xdr:nvCxnSpPr>
        <xdr:cNvPr id="254" name="直線コネクタ 253"/>
        <xdr:cNvCxnSpPr/>
      </xdr:nvCxnSpPr>
      <xdr:spPr>
        <a:xfrm>
          <a:off x="7861300" y="108242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143510</xdr:rowOff>
    </xdr:from>
    <xdr:to>
      <xdr:col>36</xdr:col>
      <xdr:colOff>165100</xdr:colOff>
      <xdr:row>63</xdr:row>
      <xdr:rowOff>73660</xdr:rowOff>
    </xdr:to>
    <xdr:sp macro="" textlink="">
      <xdr:nvSpPr>
        <xdr:cNvPr id="255" name="楕円 254"/>
        <xdr:cNvSpPr/>
      </xdr:nvSpPr>
      <xdr:spPr>
        <a:xfrm>
          <a:off x="6921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22860</xdr:rowOff>
    </xdr:from>
    <xdr:to>
      <xdr:col>41</xdr:col>
      <xdr:colOff>50800</xdr:colOff>
      <xdr:row>63</xdr:row>
      <xdr:rowOff>22860</xdr:rowOff>
    </xdr:to>
    <xdr:cxnSp macro="">
      <xdr:nvCxnSpPr>
        <xdr:cNvPr id="256" name="直線コネクタ 255"/>
        <xdr:cNvCxnSpPr/>
      </xdr:nvCxnSpPr>
      <xdr:spPr>
        <a:xfrm>
          <a:off x="6972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66692</xdr:rowOff>
    </xdr:from>
    <xdr:ext cx="469744" cy="259045"/>
    <xdr:sp macro="" textlink="">
      <xdr:nvSpPr>
        <xdr:cNvPr id="261" name="n_1mainValue【体育館・プール】&#10;一人当たり面積"/>
        <xdr:cNvSpPr txBox="1"/>
      </xdr:nvSpPr>
      <xdr:spPr>
        <a:xfrm>
          <a:off x="93917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66692</xdr:rowOff>
    </xdr:from>
    <xdr:ext cx="469744" cy="259045"/>
    <xdr:sp macro="" textlink="">
      <xdr:nvSpPr>
        <xdr:cNvPr id="262" name="n_2mainValue【体育館・プール】&#10;一人当たり面積"/>
        <xdr:cNvSpPr txBox="1"/>
      </xdr:nvSpPr>
      <xdr:spPr>
        <a:xfrm>
          <a:off x="85154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64787</xdr:rowOff>
    </xdr:from>
    <xdr:ext cx="469744" cy="259045"/>
    <xdr:sp macro="" textlink="">
      <xdr:nvSpPr>
        <xdr:cNvPr id="263" name="n_3mainValue【体育館・プール】&#10;一人当たり面積"/>
        <xdr:cNvSpPr txBox="1"/>
      </xdr:nvSpPr>
      <xdr:spPr>
        <a:xfrm>
          <a:off x="7626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64787</xdr:rowOff>
    </xdr:from>
    <xdr:ext cx="469744" cy="259045"/>
    <xdr:sp macro="" textlink="">
      <xdr:nvSpPr>
        <xdr:cNvPr id="264" name="n_4mainValue【体育館・プール】&#10;一人当たり面積"/>
        <xdr:cNvSpPr txBox="1"/>
      </xdr:nvSpPr>
      <xdr:spPr>
        <a:xfrm>
          <a:off x="6737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4" name="【福祉施設】&#10;有形固定資産減価償却率平均値テキスト"/>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93980</xdr:rowOff>
    </xdr:from>
    <xdr:to>
      <xdr:col>24</xdr:col>
      <xdr:colOff>114300</xdr:colOff>
      <xdr:row>84</xdr:row>
      <xdr:rowOff>24130</xdr:rowOff>
    </xdr:to>
    <xdr:sp macro="" textlink="">
      <xdr:nvSpPr>
        <xdr:cNvPr id="305" name="楕円 304"/>
        <xdr:cNvSpPr/>
      </xdr:nvSpPr>
      <xdr:spPr>
        <a:xfrm>
          <a:off x="45847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72407</xdr:rowOff>
    </xdr:from>
    <xdr:ext cx="405111" cy="259045"/>
    <xdr:sp macro="" textlink="">
      <xdr:nvSpPr>
        <xdr:cNvPr id="306" name="【福祉施設】&#10;有形固定資産減価償却率該当値テキスト"/>
        <xdr:cNvSpPr txBox="1"/>
      </xdr:nvSpPr>
      <xdr:spPr>
        <a:xfrm>
          <a:off x="4673600"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50164</xdr:rowOff>
    </xdr:from>
    <xdr:to>
      <xdr:col>20</xdr:col>
      <xdr:colOff>38100</xdr:colOff>
      <xdr:row>83</xdr:row>
      <xdr:rowOff>151764</xdr:rowOff>
    </xdr:to>
    <xdr:sp macro="" textlink="">
      <xdr:nvSpPr>
        <xdr:cNvPr id="307" name="楕円 306"/>
        <xdr:cNvSpPr/>
      </xdr:nvSpPr>
      <xdr:spPr>
        <a:xfrm>
          <a:off x="3746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100964</xdr:rowOff>
    </xdr:from>
    <xdr:to>
      <xdr:col>24</xdr:col>
      <xdr:colOff>63500</xdr:colOff>
      <xdr:row>83</xdr:row>
      <xdr:rowOff>144780</xdr:rowOff>
    </xdr:to>
    <xdr:cxnSp macro="">
      <xdr:nvCxnSpPr>
        <xdr:cNvPr id="308" name="直線コネクタ 307"/>
        <xdr:cNvCxnSpPr/>
      </xdr:nvCxnSpPr>
      <xdr:spPr>
        <a:xfrm>
          <a:off x="3797300" y="143313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xdr:rowOff>
    </xdr:from>
    <xdr:to>
      <xdr:col>15</xdr:col>
      <xdr:colOff>101600</xdr:colOff>
      <xdr:row>83</xdr:row>
      <xdr:rowOff>117475</xdr:rowOff>
    </xdr:to>
    <xdr:sp macro="" textlink="">
      <xdr:nvSpPr>
        <xdr:cNvPr id="309" name="楕円 308"/>
        <xdr:cNvSpPr/>
      </xdr:nvSpPr>
      <xdr:spPr>
        <a:xfrm>
          <a:off x="2857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66675</xdr:rowOff>
    </xdr:from>
    <xdr:to>
      <xdr:col>19</xdr:col>
      <xdr:colOff>177800</xdr:colOff>
      <xdr:row>83</xdr:row>
      <xdr:rowOff>100964</xdr:rowOff>
    </xdr:to>
    <xdr:cxnSp macro="">
      <xdr:nvCxnSpPr>
        <xdr:cNvPr id="310" name="直線コネクタ 309"/>
        <xdr:cNvCxnSpPr/>
      </xdr:nvCxnSpPr>
      <xdr:spPr>
        <a:xfrm>
          <a:off x="2908300" y="142970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311" name="楕円 310"/>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28575</xdr:rowOff>
    </xdr:from>
    <xdr:to>
      <xdr:col>15</xdr:col>
      <xdr:colOff>50800</xdr:colOff>
      <xdr:row>83</xdr:row>
      <xdr:rowOff>66675</xdr:rowOff>
    </xdr:to>
    <xdr:cxnSp macro="">
      <xdr:nvCxnSpPr>
        <xdr:cNvPr id="312" name="直線コネクタ 311"/>
        <xdr:cNvCxnSpPr/>
      </xdr:nvCxnSpPr>
      <xdr:spPr>
        <a:xfrm>
          <a:off x="2019300" y="14258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107314</xdr:rowOff>
    </xdr:from>
    <xdr:to>
      <xdr:col>6</xdr:col>
      <xdr:colOff>38100</xdr:colOff>
      <xdr:row>83</xdr:row>
      <xdr:rowOff>37464</xdr:rowOff>
    </xdr:to>
    <xdr:sp macro="" textlink="">
      <xdr:nvSpPr>
        <xdr:cNvPr id="313" name="楕円 312"/>
        <xdr:cNvSpPr/>
      </xdr:nvSpPr>
      <xdr:spPr>
        <a:xfrm>
          <a:off x="1079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158114</xdr:rowOff>
    </xdr:from>
    <xdr:to>
      <xdr:col>10</xdr:col>
      <xdr:colOff>114300</xdr:colOff>
      <xdr:row>83</xdr:row>
      <xdr:rowOff>28575</xdr:rowOff>
    </xdr:to>
    <xdr:cxnSp macro="">
      <xdr:nvCxnSpPr>
        <xdr:cNvPr id="314" name="直線コネクタ 313"/>
        <xdr:cNvCxnSpPr/>
      </xdr:nvCxnSpPr>
      <xdr:spPr>
        <a:xfrm>
          <a:off x="1130300" y="142170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5" name="n_1aveValue【福祉施設】&#10;有形固定資産減価償却率"/>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6" name="n_2aveValue【福祉施設】&#10;有形固定資産減価償却率"/>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17" name="n_3aveValue【福祉施設】&#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8" name="n_4aveValue【福祉施設】&#10;有形固定資産減価償却率"/>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142891</xdr:rowOff>
    </xdr:from>
    <xdr:ext cx="405111" cy="259045"/>
    <xdr:sp macro="" textlink="">
      <xdr:nvSpPr>
        <xdr:cNvPr id="319" name="n_1mainValue【福祉施設】&#10;有形固定資産減価償却率"/>
        <xdr:cNvSpPr txBox="1"/>
      </xdr:nvSpPr>
      <xdr:spPr>
        <a:xfrm>
          <a:off x="3582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108602</xdr:rowOff>
    </xdr:from>
    <xdr:ext cx="405111" cy="259045"/>
    <xdr:sp macro="" textlink="">
      <xdr:nvSpPr>
        <xdr:cNvPr id="320" name="n_2mainValue【福祉施設】&#10;有形固定資産減価償却率"/>
        <xdr:cNvSpPr txBox="1"/>
      </xdr:nvSpPr>
      <xdr:spPr>
        <a:xfrm>
          <a:off x="2705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321" name="n_3mainValue【福祉施設】&#10;有形固定資産減価償却率"/>
        <xdr:cNvSpPr txBox="1"/>
      </xdr:nvSpPr>
      <xdr:spPr>
        <a:xfrm>
          <a:off x="1816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28591</xdr:rowOff>
    </xdr:from>
    <xdr:ext cx="405111" cy="259045"/>
    <xdr:sp macro="" textlink="">
      <xdr:nvSpPr>
        <xdr:cNvPr id="322" name="n_4mainValue【福祉施設】&#10;有形固定資産減価償却率"/>
        <xdr:cNvSpPr txBox="1"/>
      </xdr:nvSpPr>
      <xdr:spPr>
        <a:xfrm>
          <a:off x="927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81026</xdr:rowOff>
    </xdr:from>
    <xdr:to>
      <xdr:col>55</xdr:col>
      <xdr:colOff>50800</xdr:colOff>
      <xdr:row>86</xdr:row>
      <xdr:rowOff>11176</xdr:rowOff>
    </xdr:to>
    <xdr:sp macro="" textlink="">
      <xdr:nvSpPr>
        <xdr:cNvPr id="360" name="楕円 359"/>
        <xdr:cNvSpPr/>
      </xdr:nvSpPr>
      <xdr:spPr>
        <a:xfrm>
          <a:off x="10426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167403</xdr:rowOff>
    </xdr:from>
    <xdr:ext cx="469744" cy="259045"/>
    <xdr:sp macro="" textlink="">
      <xdr:nvSpPr>
        <xdr:cNvPr id="361" name="【福祉施設】&#10;一人当たり面積該当値テキスト"/>
        <xdr:cNvSpPr txBox="1"/>
      </xdr:nvSpPr>
      <xdr:spPr>
        <a:xfrm>
          <a:off x="10515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362" name="楕円 361"/>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127254</xdr:rowOff>
    </xdr:from>
    <xdr:to>
      <xdr:col>55</xdr:col>
      <xdr:colOff>0</xdr:colOff>
      <xdr:row>85</xdr:row>
      <xdr:rowOff>131826</xdr:rowOff>
    </xdr:to>
    <xdr:cxnSp macro="">
      <xdr:nvCxnSpPr>
        <xdr:cNvPr id="363" name="直線コネクタ 362"/>
        <xdr:cNvCxnSpPr/>
      </xdr:nvCxnSpPr>
      <xdr:spPr>
        <a:xfrm>
          <a:off x="9639300" y="14700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76454</xdr:rowOff>
    </xdr:from>
    <xdr:to>
      <xdr:col>46</xdr:col>
      <xdr:colOff>38100</xdr:colOff>
      <xdr:row>86</xdr:row>
      <xdr:rowOff>6604</xdr:rowOff>
    </xdr:to>
    <xdr:sp macro="" textlink="">
      <xdr:nvSpPr>
        <xdr:cNvPr id="364" name="楕円 363"/>
        <xdr:cNvSpPr/>
      </xdr:nvSpPr>
      <xdr:spPr>
        <a:xfrm>
          <a:off x="8699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127254</xdr:rowOff>
    </xdr:to>
    <xdr:cxnSp macro="">
      <xdr:nvCxnSpPr>
        <xdr:cNvPr id="365" name="直線コネクタ 364"/>
        <xdr:cNvCxnSpPr/>
      </xdr:nvCxnSpPr>
      <xdr:spPr>
        <a:xfrm>
          <a:off x="8750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76454</xdr:rowOff>
    </xdr:from>
    <xdr:to>
      <xdr:col>41</xdr:col>
      <xdr:colOff>101600</xdr:colOff>
      <xdr:row>86</xdr:row>
      <xdr:rowOff>6604</xdr:rowOff>
    </xdr:to>
    <xdr:sp macro="" textlink="">
      <xdr:nvSpPr>
        <xdr:cNvPr id="366" name="楕円 365"/>
        <xdr:cNvSpPr/>
      </xdr:nvSpPr>
      <xdr:spPr>
        <a:xfrm>
          <a:off x="7810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127254</xdr:rowOff>
    </xdr:from>
    <xdr:to>
      <xdr:col>45</xdr:col>
      <xdr:colOff>177800</xdr:colOff>
      <xdr:row>85</xdr:row>
      <xdr:rowOff>127254</xdr:rowOff>
    </xdr:to>
    <xdr:cxnSp macro="">
      <xdr:nvCxnSpPr>
        <xdr:cNvPr id="367" name="直線コネクタ 366"/>
        <xdr:cNvCxnSpPr/>
      </xdr:nvCxnSpPr>
      <xdr:spPr>
        <a:xfrm>
          <a:off x="7861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76454</xdr:rowOff>
    </xdr:from>
    <xdr:to>
      <xdr:col>36</xdr:col>
      <xdr:colOff>165100</xdr:colOff>
      <xdr:row>86</xdr:row>
      <xdr:rowOff>6604</xdr:rowOff>
    </xdr:to>
    <xdr:sp macro="" textlink="">
      <xdr:nvSpPr>
        <xdr:cNvPr id="368" name="楕円 367"/>
        <xdr:cNvSpPr/>
      </xdr:nvSpPr>
      <xdr:spPr>
        <a:xfrm>
          <a:off x="6921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127254</xdr:rowOff>
    </xdr:from>
    <xdr:to>
      <xdr:col>41</xdr:col>
      <xdr:colOff>50800</xdr:colOff>
      <xdr:row>85</xdr:row>
      <xdr:rowOff>127254</xdr:rowOff>
    </xdr:to>
    <xdr:cxnSp macro="">
      <xdr:nvCxnSpPr>
        <xdr:cNvPr id="369" name="直線コネクタ 368"/>
        <xdr:cNvCxnSpPr/>
      </xdr:nvCxnSpPr>
      <xdr:spPr>
        <a:xfrm>
          <a:off x="6972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xdr:cNvSpPr txBox="1"/>
      </xdr:nvSpPr>
      <xdr:spPr>
        <a:xfrm>
          <a:off x="9391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xdr:cNvSpPr txBox="1"/>
      </xdr:nvSpPr>
      <xdr:spPr>
        <a:xfrm>
          <a:off x="6737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169181</xdr:rowOff>
    </xdr:from>
    <xdr:ext cx="469744" cy="259045"/>
    <xdr:sp macro="" textlink="">
      <xdr:nvSpPr>
        <xdr:cNvPr id="374" name="n_1mainValue【福祉施設】&#10;一人当たり面積"/>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169181</xdr:rowOff>
    </xdr:from>
    <xdr:ext cx="469744" cy="259045"/>
    <xdr:sp macro="" textlink="">
      <xdr:nvSpPr>
        <xdr:cNvPr id="375" name="n_2mainValue【福祉施設】&#10;一人当たり面積"/>
        <xdr:cNvSpPr txBox="1"/>
      </xdr:nvSpPr>
      <xdr:spPr>
        <a:xfrm>
          <a:off x="8515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169181</xdr:rowOff>
    </xdr:from>
    <xdr:ext cx="469744" cy="259045"/>
    <xdr:sp macro="" textlink="">
      <xdr:nvSpPr>
        <xdr:cNvPr id="376" name="n_3mainValue【福祉施設】&#10;一人当たり面積"/>
        <xdr:cNvSpPr txBox="1"/>
      </xdr:nvSpPr>
      <xdr:spPr>
        <a:xfrm>
          <a:off x="7626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169181</xdr:rowOff>
    </xdr:from>
    <xdr:ext cx="469744" cy="259045"/>
    <xdr:sp macro="" textlink="">
      <xdr:nvSpPr>
        <xdr:cNvPr id="377" name="n_4mainValue【福祉施設】&#10;一人当たり面積"/>
        <xdr:cNvSpPr txBox="1"/>
      </xdr:nvSpPr>
      <xdr:spPr>
        <a:xfrm>
          <a:off x="6737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66402</xdr:rowOff>
    </xdr:from>
    <xdr:to>
      <xdr:col>24</xdr:col>
      <xdr:colOff>62865</xdr:colOff>
      <xdr:row>109</xdr:row>
      <xdr:rowOff>35379</xdr:rowOff>
    </xdr:to>
    <xdr:cxnSp macro="">
      <xdr:nvCxnSpPr>
        <xdr:cNvPr id="403" name="直線コネクタ 402"/>
        <xdr:cNvCxnSpPr/>
      </xdr:nvCxnSpPr>
      <xdr:spPr>
        <a:xfrm flipV="1">
          <a:off x="4634865" y="1721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13079</xdr:rowOff>
    </xdr:from>
    <xdr:ext cx="340478" cy="259045"/>
    <xdr:sp macro="" textlink="">
      <xdr:nvSpPr>
        <xdr:cNvPr id="406" name="【市民会館】&#10;有形固定資産減価償却率最大値テキスト"/>
        <xdr:cNvSpPr txBox="1"/>
      </xdr:nvSpPr>
      <xdr:spPr>
        <a:xfrm>
          <a:off x="4673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66402</xdr:rowOff>
    </xdr:from>
    <xdr:to>
      <xdr:col>24</xdr:col>
      <xdr:colOff>152400</xdr:colOff>
      <xdr:row>100</xdr:row>
      <xdr:rowOff>66402</xdr:rowOff>
    </xdr:to>
    <xdr:cxnSp macro="">
      <xdr:nvCxnSpPr>
        <xdr:cNvPr id="407" name="直線コネクタ 406"/>
        <xdr:cNvCxnSpPr/>
      </xdr:nvCxnSpPr>
      <xdr:spPr>
        <a:xfrm>
          <a:off x="4546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408" name="【市民会館】&#10;有形固定資産減価償却率平均値テキスト"/>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09" name="フローチャート: 判断 408"/>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103777</xdr:rowOff>
    </xdr:from>
    <xdr:to>
      <xdr:col>20</xdr:col>
      <xdr:colOff>38100</xdr:colOff>
      <xdr:row>105</xdr:row>
      <xdr:rowOff>33927</xdr:rowOff>
    </xdr:to>
    <xdr:sp macro="" textlink="">
      <xdr:nvSpPr>
        <xdr:cNvPr id="410" name="フローチャート: 判断 409"/>
        <xdr:cNvSpPr/>
      </xdr:nvSpPr>
      <xdr:spPr>
        <a:xfrm>
          <a:off x="3746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105411</xdr:rowOff>
    </xdr:from>
    <xdr:to>
      <xdr:col>15</xdr:col>
      <xdr:colOff>101600</xdr:colOff>
      <xdr:row>105</xdr:row>
      <xdr:rowOff>35561</xdr:rowOff>
    </xdr:to>
    <xdr:sp macro="" textlink="">
      <xdr:nvSpPr>
        <xdr:cNvPr id="411" name="フローチャート: 判断 410"/>
        <xdr:cNvSpPr/>
      </xdr:nvSpPr>
      <xdr:spPr>
        <a:xfrm>
          <a:off x="2857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12" name="フローチャート: 判断 411"/>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56424</xdr:rowOff>
    </xdr:from>
    <xdr:to>
      <xdr:col>6</xdr:col>
      <xdr:colOff>38100</xdr:colOff>
      <xdr:row>104</xdr:row>
      <xdr:rowOff>158024</xdr:rowOff>
    </xdr:to>
    <xdr:sp macro="" textlink="">
      <xdr:nvSpPr>
        <xdr:cNvPr id="413" name="フローチャート: 判断 412"/>
        <xdr:cNvSpPr/>
      </xdr:nvSpPr>
      <xdr:spPr>
        <a:xfrm>
          <a:off x="1079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113574</xdr:rowOff>
    </xdr:from>
    <xdr:to>
      <xdr:col>24</xdr:col>
      <xdr:colOff>114300</xdr:colOff>
      <xdr:row>104</xdr:row>
      <xdr:rowOff>43724</xdr:rowOff>
    </xdr:to>
    <xdr:sp macro="" textlink="">
      <xdr:nvSpPr>
        <xdr:cNvPr id="419" name="楕円 418"/>
        <xdr:cNvSpPr/>
      </xdr:nvSpPr>
      <xdr:spPr>
        <a:xfrm>
          <a:off x="45847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136451</xdr:rowOff>
    </xdr:from>
    <xdr:ext cx="405111" cy="259045"/>
    <xdr:sp macro="" textlink="">
      <xdr:nvSpPr>
        <xdr:cNvPr id="420" name="【市民会館】&#10;有形固定資産減価償却率該当値テキスト"/>
        <xdr:cNvSpPr txBox="1"/>
      </xdr:nvSpPr>
      <xdr:spPr>
        <a:xfrm>
          <a:off x="4673600" y="1762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80918</xdr:rowOff>
    </xdr:from>
    <xdr:to>
      <xdr:col>20</xdr:col>
      <xdr:colOff>38100</xdr:colOff>
      <xdr:row>104</xdr:row>
      <xdr:rowOff>11068</xdr:rowOff>
    </xdr:to>
    <xdr:sp macro="" textlink="">
      <xdr:nvSpPr>
        <xdr:cNvPr id="421" name="楕円 420"/>
        <xdr:cNvSpPr/>
      </xdr:nvSpPr>
      <xdr:spPr>
        <a:xfrm>
          <a:off x="3746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131718</xdr:rowOff>
    </xdr:from>
    <xdr:to>
      <xdr:col>24</xdr:col>
      <xdr:colOff>63500</xdr:colOff>
      <xdr:row>103</xdr:row>
      <xdr:rowOff>164374</xdr:rowOff>
    </xdr:to>
    <xdr:cxnSp macro="">
      <xdr:nvCxnSpPr>
        <xdr:cNvPr id="422" name="直線コネクタ 421"/>
        <xdr:cNvCxnSpPr/>
      </xdr:nvCxnSpPr>
      <xdr:spPr>
        <a:xfrm>
          <a:off x="3797300" y="1779106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49893</xdr:rowOff>
    </xdr:from>
    <xdr:to>
      <xdr:col>15</xdr:col>
      <xdr:colOff>101600</xdr:colOff>
      <xdr:row>103</xdr:row>
      <xdr:rowOff>151493</xdr:rowOff>
    </xdr:to>
    <xdr:sp macro="" textlink="">
      <xdr:nvSpPr>
        <xdr:cNvPr id="423" name="楕円 422"/>
        <xdr:cNvSpPr/>
      </xdr:nvSpPr>
      <xdr:spPr>
        <a:xfrm>
          <a:off x="2857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100693</xdr:rowOff>
    </xdr:from>
    <xdr:to>
      <xdr:col>19</xdr:col>
      <xdr:colOff>177800</xdr:colOff>
      <xdr:row>103</xdr:row>
      <xdr:rowOff>131718</xdr:rowOff>
    </xdr:to>
    <xdr:cxnSp macro="">
      <xdr:nvCxnSpPr>
        <xdr:cNvPr id="424" name="直線コネクタ 423"/>
        <xdr:cNvCxnSpPr/>
      </xdr:nvCxnSpPr>
      <xdr:spPr>
        <a:xfrm>
          <a:off x="2908300" y="177600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17236</xdr:rowOff>
    </xdr:from>
    <xdr:to>
      <xdr:col>10</xdr:col>
      <xdr:colOff>165100</xdr:colOff>
      <xdr:row>103</xdr:row>
      <xdr:rowOff>118836</xdr:rowOff>
    </xdr:to>
    <xdr:sp macro="" textlink="">
      <xdr:nvSpPr>
        <xdr:cNvPr id="425" name="楕円 424"/>
        <xdr:cNvSpPr/>
      </xdr:nvSpPr>
      <xdr:spPr>
        <a:xfrm>
          <a:off x="1968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68036</xdr:rowOff>
    </xdr:from>
    <xdr:to>
      <xdr:col>15</xdr:col>
      <xdr:colOff>50800</xdr:colOff>
      <xdr:row>103</xdr:row>
      <xdr:rowOff>100693</xdr:rowOff>
    </xdr:to>
    <xdr:cxnSp macro="">
      <xdr:nvCxnSpPr>
        <xdr:cNvPr id="426" name="直線コネクタ 425"/>
        <xdr:cNvCxnSpPr/>
      </xdr:nvCxnSpPr>
      <xdr:spPr>
        <a:xfrm>
          <a:off x="2019300" y="17727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156029</xdr:rowOff>
    </xdr:from>
    <xdr:to>
      <xdr:col>6</xdr:col>
      <xdr:colOff>38100</xdr:colOff>
      <xdr:row>103</xdr:row>
      <xdr:rowOff>86179</xdr:rowOff>
    </xdr:to>
    <xdr:sp macro="" textlink="">
      <xdr:nvSpPr>
        <xdr:cNvPr id="427" name="楕円 426"/>
        <xdr:cNvSpPr/>
      </xdr:nvSpPr>
      <xdr:spPr>
        <a:xfrm>
          <a:off x="1079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35379</xdr:rowOff>
    </xdr:from>
    <xdr:to>
      <xdr:col>10</xdr:col>
      <xdr:colOff>114300</xdr:colOff>
      <xdr:row>103</xdr:row>
      <xdr:rowOff>68036</xdr:rowOff>
    </xdr:to>
    <xdr:cxnSp macro="">
      <xdr:nvCxnSpPr>
        <xdr:cNvPr id="428" name="直線コネクタ 427"/>
        <xdr:cNvCxnSpPr/>
      </xdr:nvCxnSpPr>
      <xdr:spPr>
        <a:xfrm>
          <a:off x="1130300" y="17694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25054</xdr:rowOff>
    </xdr:from>
    <xdr:ext cx="405111" cy="259045"/>
    <xdr:sp macro="" textlink="">
      <xdr:nvSpPr>
        <xdr:cNvPr id="429" name="n_1aveValue【市民会館】&#10;有形固定資産減価償却率"/>
        <xdr:cNvSpPr txBox="1"/>
      </xdr:nvSpPr>
      <xdr:spPr>
        <a:xfrm>
          <a:off x="3582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26688</xdr:rowOff>
    </xdr:from>
    <xdr:ext cx="405111" cy="259045"/>
    <xdr:sp macro="" textlink="">
      <xdr:nvSpPr>
        <xdr:cNvPr id="430" name="n_2aveValue【市民会館】&#10;有形固定資産減価償却率"/>
        <xdr:cNvSpPr txBox="1"/>
      </xdr:nvSpPr>
      <xdr:spPr>
        <a:xfrm>
          <a:off x="2705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31" name="n_3aveValue【市民会館】&#10;有形固定資産減価償却率"/>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149151</xdr:rowOff>
    </xdr:from>
    <xdr:ext cx="405111" cy="259045"/>
    <xdr:sp macro="" textlink="">
      <xdr:nvSpPr>
        <xdr:cNvPr id="432" name="n_4aveValue【市民会館】&#10;有形固定資産減価償却率"/>
        <xdr:cNvSpPr txBox="1"/>
      </xdr:nvSpPr>
      <xdr:spPr>
        <a:xfrm>
          <a:off x="927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27595</xdr:rowOff>
    </xdr:from>
    <xdr:ext cx="405111" cy="259045"/>
    <xdr:sp macro="" textlink="">
      <xdr:nvSpPr>
        <xdr:cNvPr id="433" name="n_1mainValue【市民会館】&#10;有形固定資産減価償却率"/>
        <xdr:cNvSpPr txBox="1"/>
      </xdr:nvSpPr>
      <xdr:spPr>
        <a:xfrm>
          <a:off x="35820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168020</xdr:rowOff>
    </xdr:from>
    <xdr:ext cx="405111" cy="259045"/>
    <xdr:sp macro="" textlink="">
      <xdr:nvSpPr>
        <xdr:cNvPr id="434" name="n_2mainValue【市民会館】&#10;有形固定資産減価償却率"/>
        <xdr:cNvSpPr txBox="1"/>
      </xdr:nvSpPr>
      <xdr:spPr>
        <a:xfrm>
          <a:off x="2705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135363</xdr:rowOff>
    </xdr:from>
    <xdr:ext cx="405111" cy="259045"/>
    <xdr:sp macro="" textlink="">
      <xdr:nvSpPr>
        <xdr:cNvPr id="435" name="n_3mainValue【市民会館】&#10;有形固定資産減価償却率"/>
        <xdr:cNvSpPr txBox="1"/>
      </xdr:nvSpPr>
      <xdr:spPr>
        <a:xfrm>
          <a:off x="18167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102706</xdr:rowOff>
    </xdr:from>
    <xdr:ext cx="405111" cy="259045"/>
    <xdr:sp macro="" textlink="">
      <xdr:nvSpPr>
        <xdr:cNvPr id="436" name="n_4mainValue【市民会館】&#10;有形固定資産減価償却率"/>
        <xdr:cNvSpPr txBox="1"/>
      </xdr:nvSpPr>
      <xdr:spPr>
        <a:xfrm>
          <a:off x="927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85725</xdr:rowOff>
    </xdr:from>
    <xdr:to>
      <xdr:col>54</xdr:col>
      <xdr:colOff>189865</xdr:colOff>
      <xdr:row>108</xdr:row>
      <xdr:rowOff>135255</xdr:rowOff>
    </xdr:to>
    <xdr:cxnSp macro="">
      <xdr:nvCxnSpPr>
        <xdr:cNvPr id="460" name="直線コネクタ 459"/>
        <xdr:cNvCxnSpPr/>
      </xdr:nvCxnSpPr>
      <xdr:spPr>
        <a:xfrm flipV="1">
          <a:off x="10476865" y="1740217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1" name="【市民会館】&#10;一人当たり面積最小値テキスト"/>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2" name="直線コネクタ 461"/>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32402</xdr:rowOff>
    </xdr:from>
    <xdr:ext cx="469744" cy="259045"/>
    <xdr:sp macro="" textlink="">
      <xdr:nvSpPr>
        <xdr:cNvPr id="463" name="【市民会館】&#10;一人当たり面積最大値テキスト"/>
        <xdr:cNvSpPr txBox="1"/>
      </xdr:nvSpPr>
      <xdr:spPr>
        <a:xfrm>
          <a:off x="10515600" y="1717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85725</xdr:rowOff>
    </xdr:from>
    <xdr:to>
      <xdr:col>55</xdr:col>
      <xdr:colOff>88900</xdr:colOff>
      <xdr:row>101</xdr:row>
      <xdr:rowOff>85725</xdr:rowOff>
    </xdr:to>
    <xdr:cxnSp macro="">
      <xdr:nvCxnSpPr>
        <xdr:cNvPr id="464" name="直線コネクタ 463"/>
        <xdr:cNvCxnSpPr/>
      </xdr:nvCxnSpPr>
      <xdr:spPr>
        <a:xfrm>
          <a:off x="10388600" y="174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6366</xdr:rowOff>
    </xdr:from>
    <xdr:ext cx="469744" cy="259045"/>
    <xdr:sp macro="" textlink="">
      <xdr:nvSpPr>
        <xdr:cNvPr id="465" name="【市民会館】&#10;一人当たり面積平均値テキスト"/>
        <xdr:cNvSpPr txBox="1"/>
      </xdr:nvSpPr>
      <xdr:spPr>
        <a:xfrm>
          <a:off x="10515600" y="1818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154939</xdr:rowOff>
    </xdr:from>
    <xdr:to>
      <xdr:col>55</xdr:col>
      <xdr:colOff>50800</xdr:colOff>
      <xdr:row>107</xdr:row>
      <xdr:rowOff>85089</xdr:rowOff>
    </xdr:to>
    <xdr:sp macro="" textlink="">
      <xdr:nvSpPr>
        <xdr:cNvPr id="466" name="フローチャート: 判断 465"/>
        <xdr:cNvSpPr/>
      </xdr:nvSpPr>
      <xdr:spPr>
        <a:xfrm>
          <a:off x="104267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162561</xdr:rowOff>
    </xdr:from>
    <xdr:to>
      <xdr:col>50</xdr:col>
      <xdr:colOff>165100</xdr:colOff>
      <xdr:row>107</xdr:row>
      <xdr:rowOff>92711</xdr:rowOff>
    </xdr:to>
    <xdr:sp macro="" textlink="">
      <xdr:nvSpPr>
        <xdr:cNvPr id="467" name="フローチャート: 判断 466"/>
        <xdr:cNvSpPr/>
      </xdr:nvSpPr>
      <xdr:spPr>
        <a:xfrm>
          <a:off x="958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160655</xdr:rowOff>
    </xdr:from>
    <xdr:to>
      <xdr:col>46</xdr:col>
      <xdr:colOff>38100</xdr:colOff>
      <xdr:row>107</xdr:row>
      <xdr:rowOff>90805</xdr:rowOff>
    </xdr:to>
    <xdr:sp macro="" textlink="">
      <xdr:nvSpPr>
        <xdr:cNvPr id="468" name="フローチャート: 判断 467"/>
        <xdr:cNvSpPr/>
      </xdr:nvSpPr>
      <xdr:spPr>
        <a:xfrm>
          <a:off x="8699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143511</xdr:rowOff>
    </xdr:from>
    <xdr:to>
      <xdr:col>41</xdr:col>
      <xdr:colOff>101600</xdr:colOff>
      <xdr:row>107</xdr:row>
      <xdr:rowOff>73661</xdr:rowOff>
    </xdr:to>
    <xdr:sp macro="" textlink="">
      <xdr:nvSpPr>
        <xdr:cNvPr id="469" name="フローチャート: 判断 468"/>
        <xdr:cNvSpPr/>
      </xdr:nvSpPr>
      <xdr:spPr>
        <a:xfrm>
          <a:off x="7810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151130</xdr:rowOff>
    </xdr:from>
    <xdr:to>
      <xdr:col>36</xdr:col>
      <xdr:colOff>165100</xdr:colOff>
      <xdr:row>107</xdr:row>
      <xdr:rowOff>81280</xdr:rowOff>
    </xdr:to>
    <xdr:sp macro="" textlink="">
      <xdr:nvSpPr>
        <xdr:cNvPr id="470" name="フローチャート: 判断 469"/>
        <xdr:cNvSpPr/>
      </xdr:nvSpPr>
      <xdr:spPr>
        <a:xfrm>
          <a:off x="6921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65405</xdr:rowOff>
    </xdr:from>
    <xdr:to>
      <xdr:col>55</xdr:col>
      <xdr:colOff>50800</xdr:colOff>
      <xdr:row>107</xdr:row>
      <xdr:rowOff>167005</xdr:rowOff>
    </xdr:to>
    <xdr:sp macro="" textlink="">
      <xdr:nvSpPr>
        <xdr:cNvPr id="476" name="楕円 475"/>
        <xdr:cNvSpPr/>
      </xdr:nvSpPr>
      <xdr:spPr>
        <a:xfrm>
          <a:off x="104267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43832</xdr:rowOff>
    </xdr:from>
    <xdr:ext cx="469744" cy="259045"/>
    <xdr:sp macro="" textlink="">
      <xdr:nvSpPr>
        <xdr:cNvPr id="477" name="【市民会館】&#10;一人当たり面積該当値テキスト"/>
        <xdr:cNvSpPr txBox="1"/>
      </xdr:nvSpPr>
      <xdr:spPr>
        <a:xfrm>
          <a:off x="10515600"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63500</xdr:rowOff>
    </xdr:from>
    <xdr:to>
      <xdr:col>50</xdr:col>
      <xdr:colOff>165100</xdr:colOff>
      <xdr:row>107</xdr:row>
      <xdr:rowOff>165100</xdr:rowOff>
    </xdr:to>
    <xdr:sp macro="" textlink="">
      <xdr:nvSpPr>
        <xdr:cNvPr id="478" name="楕円 477"/>
        <xdr:cNvSpPr/>
      </xdr:nvSpPr>
      <xdr:spPr>
        <a:xfrm>
          <a:off x="9588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114300</xdr:rowOff>
    </xdr:from>
    <xdr:to>
      <xdr:col>55</xdr:col>
      <xdr:colOff>0</xdr:colOff>
      <xdr:row>107</xdr:row>
      <xdr:rowOff>116205</xdr:rowOff>
    </xdr:to>
    <xdr:cxnSp macro="">
      <xdr:nvCxnSpPr>
        <xdr:cNvPr id="479" name="直線コネクタ 478"/>
        <xdr:cNvCxnSpPr/>
      </xdr:nvCxnSpPr>
      <xdr:spPr>
        <a:xfrm>
          <a:off x="9639300" y="184594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63500</xdr:rowOff>
    </xdr:from>
    <xdr:to>
      <xdr:col>46</xdr:col>
      <xdr:colOff>38100</xdr:colOff>
      <xdr:row>107</xdr:row>
      <xdr:rowOff>165100</xdr:rowOff>
    </xdr:to>
    <xdr:sp macro="" textlink="">
      <xdr:nvSpPr>
        <xdr:cNvPr id="480" name="楕円 479"/>
        <xdr:cNvSpPr/>
      </xdr:nvSpPr>
      <xdr:spPr>
        <a:xfrm>
          <a:off x="8699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114300</xdr:rowOff>
    </xdr:from>
    <xdr:to>
      <xdr:col>50</xdr:col>
      <xdr:colOff>114300</xdr:colOff>
      <xdr:row>107</xdr:row>
      <xdr:rowOff>114300</xdr:rowOff>
    </xdr:to>
    <xdr:cxnSp macro="">
      <xdr:nvCxnSpPr>
        <xdr:cNvPr id="481" name="直線コネクタ 480"/>
        <xdr:cNvCxnSpPr/>
      </xdr:nvCxnSpPr>
      <xdr:spPr>
        <a:xfrm>
          <a:off x="8750300" y="1845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61595</xdr:rowOff>
    </xdr:from>
    <xdr:to>
      <xdr:col>41</xdr:col>
      <xdr:colOff>101600</xdr:colOff>
      <xdr:row>107</xdr:row>
      <xdr:rowOff>163195</xdr:rowOff>
    </xdr:to>
    <xdr:sp macro="" textlink="">
      <xdr:nvSpPr>
        <xdr:cNvPr id="482" name="楕円 481"/>
        <xdr:cNvSpPr/>
      </xdr:nvSpPr>
      <xdr:spPr>
        <a:xfrm>
          <a:off x="7810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112395</xdr:rowOff>
    </xdr:from>
    <xdr:to>
      <xdr:col>45</xdr:col>
      <xdr:colOff>177800</xdr:colOff>
      <xdr:row>107</xdr:row>
      <xdr:rowOff>114300</xdr:rowOff>
    </xdr:to>
    <xdr:cxnSp macro="">
      <xdr:nvCxnSpPr>
        <xdr:cNvPr id="483" name="直線コネクタ 482"/>
        <xdr:cNvCxnSpPr/>
      </xdr:nvCxnSpPr>
      <xdr:spPr>
        <a:xfrm>
          <a:off x="7861300" y="1845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61595</xdr:rowOff>
    </xdr:from>
    <xdr:to>
      <xdr:col>36</xdr:col>
      <xdr:colOff>165100</xdr:colOff>
      <xdr:row>107</xdr:row>
      <xdr:rowOff>163195</xdr:rowOff>
    </xdr:to>
    <xdr:sp macro="" textlink="">
      <xdr:nvSpPr>
        <xdr:cNvPr id="484" name="楕円 483"/>
        <xdr:cNvSpPr/>
      </xdr:nvSpPr>
      <xdr:spPr>
        <a:xfrm>
          <a:off x="6921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112395</xdr:rowOff>
    </xdr:from>
    <xdr:to>
      <xdr:col>41</xdr:col>
      <xdr:colOff>50800</xdr:colOff>
      <xdr:row>107</xdr:row>
      <xdr:rowOff>112395</xdr:rowOff>
    </xdr:to>
    <xdr:cxnSp macro="">
      <xdr:nvCxnSpPr>
        <xdr:cNvPr id="485" name="直線コネクタ 484"/>
        <xdr:cNvCxnSpPr/>
      </xdr:nvCxnSpPr>
      <xdr:spPr>
        <a:xfrm>
          <a:off x="6972300" y="18457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109238</xdr:rowOff>
    </xdr:from>
    <xdr:ext cx="469744" cy="259045"/>
    <xdr:sp macro="" textlink="">
      <xdr:nvSpPr>
        <xdr:cNvPr id="486" name="n_1aveValue【市民会館】&#10;一人当たり面積"/>
        <xdr:cNvSpPr txBox="1"/>
      </xdr:nvSpPr>
      <xdr:spPr>
        <a:xfrm>
          <a:off x="9391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107332</xdr:rowOff>
    </xdr:from>
    <xdr:ext cx="469744" cy="259045"/>
    <xdr:sp macro="" textlink="">
      <xdr:nvSpPr>
        <xdr:cNvPr id="487" name="n_2aveValue【市民会館】&#10;一人当たり面積"/>
        <xdr:cNvSpPr txBox="1"/>
      </xdr:nvSpPr>
      <xdr:spPr>
        <a:xfrm>
          <a:off x="8515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90188</xdr:rowOff>
    </xdr:from>
    <xdr:ext cx="469744" cy="259045"/>
    <xdr:sp macro="" textlink="">
      <xdr:nvSpPr>
        <xdr:cNvPr id="488" name="n_3aveValue【市民会館】&#10;一人当たり面積"/>
        <xdr:cNvSpPr txBox="1"/>
      </xdr:nvSpPr>
      <xdr:spPr>
        <a:xfrm>
          <a:off x="7626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97807</xdr:rowOff>
    </xdr:from>
    <xdr:ext cx="469744" cy="259045"/>
    <xdr:sp macro="" textlink="">
      <xdr:nvSpPr>
        <xdr:cNvPr id="489" name="n_4aveValue【市民会館】&#10;一人当たり面積"/>
        <xdr:cNvSpPr txBox="1"/>
      </xdr:nvSpPr>
      <xdr:spPr>
        <a:xfrm>
          <a:off x="6737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156227</xdr:rowOff>
    </xdr:from>
    <xdr:ext cx="469744" cy="259045"/>
    <xdr:sp macro="" textlink="">
      <xdr:nvSpPr>
        <xdr:cNvPr id="490" name="n_1mainValue【市民会館】&#10;一人当たり面積"/>
        <xdr:cNvSpPr txBox="1"/>
      </xdr:nvSpPr>
      <xdr:spPr>
        <a:xfrm>
          <a:off x="93917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156227</xdr:rowOff>
    </xdr:from>
    <xdr:ext cx="469744" cy="259045"/>
    <xdr:sp macro="" textlink="">
      <xdr:nvSpPr>
        <xdr:cNvPr id="491" name="n_2mainValue【市民会館】&#10;一人当たり面積"/>
        <xdr:cNvSpPr txBox="1"/>
      </xdr:nvSpPr>
      <xdr:spPr>
        <a:xfrm>
          <a:off x="8515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154322</xdr:rowOff>
    </xdr:from>
    <xdr:ext cx="469744" cy="259045"/>
    <xdr:sp macro="" textlink="">
      <xdr:nvSpPr>
        <xdr:cNvPr id="492" name="n_3mainValue【市民会館】&#10;一人当たり面積"/>
        <xdr:cNvSpPr txBox="1"/>
      </xdr:nvSpPr>
      <xdr:spPr>
        <a:xfrm>
          <a:off x="7626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154322</xdr:rowOff>
    </xdr:from>
    <xdr:ext cx="469744" cy="259045"/>
    <xdr:sp macro="" textlink="">
      <xdr:nvSpPr>
        <xdr:cNvPr id="493" name="n_4mainValue【市民会館】&#10;一人当たり面積"/>
        <xdr:cNvSpPr txBox="1"/>
      </xdr:nvSpPr>
      <xdr:spPr>
        <a:xfrm>
          <a:off x="6737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519" name="直線コネクタ 518"/>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1" name="直線コネクタ 5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22"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23" name="直線コネクタ 522"/>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115224</xdr:rowOff>
    </xdr:from>
    <xdr:ext cx="405111" cy="259045"/>
    <xdr:sp macro="" textlink="">
      <xdr:nvSpPr>
        <xdr:cNvPr id="524" name="【一般廃棄物処理施設】&#10;有形固定資産減価償却率平均値テキスト"/>
        <xdr:cNvSpPr txBox="1"/>
      </xdr:nvSpPr>
      <xdr:spPr>
        <a:xfrm>
          <a:off x="16357600" y="645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525" name="フローチャート: 判断 524"/>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6" name="フローチャート: 判断 525"/>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528" name="フローチャート: 判断 527"/>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529" name="フローチャート: 判断 528"/>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105410</xdr:rowOff>
    </xdr:from>
    <xdr:to>
      <xdr:col>85</xdr:col>
      <xdr:colOff>177800</xdr:colOff>
      <xdr:row>41</xdr:row>
      <xdr:rowOff>35560</xdr:rowOff>
    </xdr:to>
    <xdr:sp macro="" textlink="">
      <xdr:nvSpPr>
        <xdr:cNvPr id="535" name="楕円 534"/>
        <xdr:cNvSpPr/>
      </xdr:nvSpPr>
      <xdr:spPr>
        <a:xfrm>
          <a:off x="16268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83837</xdr:rowOff>
    </xdr:from>
    <xdr:ext cx="405111" cy="259045"/>
    <xdr:sp macro="" textlink="">
      <xdr:nvSpPr>
        <xdr:cNvPr id="536" name="【一般廃棄物処理施設】&#10;有形固定資産減価償却率該当値テキスト"/>
        <xdr:cNvSpPr txBox="1"/>
      </xdr:nvSpPr>
      <xdr:spPr>
        <a:xfrm>
          <a:off x="16357600"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80917</xdr:rowOff>
    </xdr:from>
    <xdr:to>
      <xdr:col>81</xdr:col>
      <xdr:colOff>101600</xdr:colOff>
      <xdr:row>41</xdr:row>
      <xdr:rowOff>11067</xdr:rowOff>
    </xdr:to>
    <xdr:sp macro="" textlink="">
      <xdr:nvSpPr>
        <xdr:cNvPr id="537" name="楕円 536"/>
        <xdr:cNvSpPr/>
      </xdr:nvSpPr>
      <xdr:spPr>
        <a:xfrm>
          <a:off x="15430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131717</xdr:rowOff>
    </xdr:from>
    <xdr:to>
      <xdr:col>85</xdr:col>
      <xdr:colOff>127000</xdr:colOff>
      <xdr:row>40</xdr:row>
      <xdr:rowOff>156210</xdr:rowOff>
    </xdr:to>
    <xdr:cxnSp macro="">
      <xdr:nvCxnSpPr>
        <xdr:cNvPr id="538" name="直線コネクタ 537"/>
        <xdr:cNvCxnSpPr/>
      </xdr:nvCxnSpPr>
      <xdr:spPr>
        <a:xfrm>
          <a:off x="15481300" y="698971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58057</xdr:rowOff>
    </xdr:from>
    <xdr:to>
      <xdr:col>76</xdr:col>
      <xdr:colOff>165100</xdr:colOff>
      <xdr:row>40</xdr:row>
      <xdr:rowOff>159657</xdr:rowOff>
    </xdr:to>
    <xdr:sp macro="" textlink="">
      <xdr:nvSpPr>
        <xdr:cNvPr id="539" name="楕円 538"/>
        <xdr:cNvSpPr/>
      </xdr:nvSpPr>
      <xdr:spPr>
        <a:xfrm>
          <a:off x="14541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108857</xdr:rowOff>
    </xdr:from>
    <xdr:to>
      <xdr:col>81</xdr:col>
      <xdr:colOff>50800</xdr:colOff>
      <xdr:row>40</xdr:row>
      <xdr:rowOff>131717</xdr:rowOff>
    </xdr:to>
    <xdr:cxnSp macro="">
      <xdr:nvCxnSpPr>
        <xdr:cNvPr id="540" name="直線コネクタ 539"/>
        <xdr:cNvCxnSpPr/>
      </xdr:nvCxnSpPr>
      <xdr:spPr>
        <a:xfrm>
          <a:off x="14592300" y="69668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27033</xdr:rowOff>
    </xdr:from>
    <xdr:to>
      <xdr:col>72</xdr:col>
      <xdr:colOff>38100</xdr:colOff>
      <xdr:row>40</xdr:row>
      <xdr:rowOff>128633</xdr:rowOff>
    </xdr:to>
    <xdr:sp macro="" textlink="">
      <xdr:nvSpPr>
        <xdr:cNvPr id="541" name="楕円 540"/>
        <xdr:cNvSpPr/>
      </xdr:nvSpPr>
      <xdr:spPr>
        <a:xfrm>
          <a:off x="13652500" y="68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77833</xdr:rowOff>
    </xdr:from>
    <xdr:to>
      <xdr:col>76</xdr:col>
      <xdr:colOff>114300</xdr:colOff>
      <xdr:row>40</xdr:row>
      <xdr:rowOff>108857</xdr:rowOff>
    </xdr:to>
    <xdr:cxnSp macro="">
      <xdr:nvCxnSpPr>
        <xdr:cNvPr id="542" name="直線コネクタ 541"/>
        <xdr:cNvCxnSpPr/>
      </xdr:nvCxnSpPr>
      <xdr:spPr>
        <a:xfrm>
          <a:off x="13703300" y="693583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10704</xdr:rowOff>
    </xdr:from>
    <xdr:to>
      <xdr:col>67</xdr:col>
      <xdr:colOff>101600</xdr:colOff>
      <xdr:row>40</xdr:row>
      <xdr:rowOff>112304</xdr:rowOff>
    </xdr:to>
    <xdr:sp macro="" textlink="">
      <xdr:nvSpPr>
        <xdr:cNvPr id="543" name="楕円 542"/>
        <xdr:cNvSpPr/>
      </xdr:nvSpPr>
      <xdr:spPr>
        <a:xfrm>
          <a:off x="12763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61504</xdr:rowOff>
    </xdr:from>
    <xdr:to>
      <xdr:col>71</xdr:col>
      <xdr:colOff>177800</xdr:colOff>
      <xdr:row>40</xdr:row>
      <xdr:rowOff>77833</xdr:rowOff>
    </xdr:to>
    <xdr:cxnSp macro="">
      <xdr:nvCxnSpPr>
        <xdr:cNvPr id="544" name="直線コネクタ 543"/>
        <xdr:cNvCxnSpPr/>
      </xdr:nvCxnSpPr>
      <xdr:spPr>
        <a:xfrm>
          <a:off x="12814300" y="691950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5"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55353</xdr:rowOff>
    </xdr:from>
    <xdr:ext cx="405111" cy="259045"/>
    <xdr:sp macro="" textlink="">
      <xdr:nvSpPr>
        <xdr:cNvPr id="547" name="n_3aveValue【一般廃棄物処理施設】&#10;有形固定資産減価償却率"/>
        <xdr:cNvSpPr txBox="1"/>
      </xdr:nvSpPr>
      <xdr:spPr>
        <a:xfrm>
          <a:off x="13500744" y="639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48821</xdr:rowOff>
    </xdr:from>
    <xdr:ext cx="405111" cy="259045"/>
    <xdr:sp macro="" textlink="">
      <xdr:nvSpPr>
        <xdr:cNvPr id="548" name="n_4aveValue【一般廃棄物処理施設】&#10;有形固定資産減価償却率"/>
        <xdr:cNvSpPr txBox="1"/>
      </xdr:nvSpPr>
      <xdr:spPr>
        <a:xfrm>
          <a:off x="12611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2194</xdr:rowOff>
    </xdr:from>
    <xdr:ext cx="405111" cy="259045"/>
    <xdr:sp macro="" textlink="">
      <xdr:nvSpPr>
        <xdr:cNvPr id="549" name="n_1mainValue【一般廃棄物処理施設】&#10;有形固定資産減価償却率"/>
        <xdr:cNvSpPr txBox="1"/>
      </xdr:nvSpPr>
      <xdr:spPr>
        <a:xfrm>
          <a:off x="152660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150784</xdr:rowOff>
    </xdr:from>
    <xdr:ext cx="405111" cy="259045"/>
    <xdr:sp macro="" textlink="">
      <xdr:nvSpPr>
        <xdr:cNvPr id="550" name="n_2mainValue【一般廃棄物処理施設】&#10;有形固定資産減価償却率"/>
        <xdr:cNvSpPr txBox="1"/>
      </xdr:nvSpPr>
      <xdr:spPr>
        <a:xfrm>
          <a:off x="14389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119760</xdr:rowOff>
    </xdr:from>
    <xdr:ext cx="405111" cy="259045"/>
    <xdr:sp macro="" textlink="">
      <xdr:nvSpPr>
        <xdr:cNvPr id="551" name="n_3mainValue【一般廃棄物処理施設】&#10;有形固定資産減価償却率"/>
        <xdr:cNvSpPr txBox="1"/>
      </xdr:nvSpPr>
      <xdr:spPr>
        <a:xfrm>
          <a:off x="135007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103431</xdr:rowOff>
    </xdr:from>
    <xdr:ext cx="405111" cy="259045"/>
    <xdr:sp macro="" textlink="">
      <xdr:nvSpPr>
        <xdr:cNvPr id="552" name="n_4mainValue【一般廃棄物処理施設】&#10;有形固定資産減価償却率"/>
        <xdr:cNvSpPr txBox="1"/>
      </xdr:nvSpPr>
      <xdr:spPr>
        <a:xfrm>
          <a:off x="126117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574" name="直線コネクタ 573"/>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575" name="【一般廃棄物処理施設】&#10;一人当たり有形固定資産（償却資産）額最小値テキスト"/>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576" name="直線コネクタ 575"/>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577" name="【一般廃棄物処理施設】&#10;一人当たり有形固定資産（償却資産）額最大値テキスト"/>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578" name="直線コネクタ 577"/>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579" name="【一般廃棄物処理施設】&#10;一人当たり有形固定資産（償却資産）額平均値テキスト"/>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580" name="フローチャート: 判断 579"/>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581" name="フローチャート: 判断 580"/>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582" name="フローチャート: 判断 581"/>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583" name="フローチャート: 判断 582"/>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584" name="フローチャート: 判断 583"/>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90578</xdr:rowOff>
    </xdr:from>
    <xdr:to>
      <xdr:col>116</xdr:col>
      <xdr:colOff>114300</xdr:colOff>
      <xdr:row>40</xdr:row>
      <xdr:rowOff>20728</xdr:rowOff>
    </xdr:to>
    <xdr:sp macro="" textlink="">
      <xdr:nvSpPr>
        <xdr:cNvPr id="590" name="楕円 589"/>
        <xdr:cNvSpPr/>
      </xdr:nvSpPr>
      <xdr:spPr>
        <a:xfrm>
          <a:off x="22110700" y="67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69005</xdr:rowOff>
    </xdr:from>
    <xdr:ext cx="534377" cy="259045"/>
    <xdr:sp macro="" textlink="">
      <xdr:nvSpPr>
        <xdr:cNvPr id="591" name="【一般廃棄物処理施設】&#10;一人当たり有形固定資産（償却資産）額該当値テキスト"/>
        <xdr:cNvSpPr txBox="1"/>
      </xdr:nvSpPr>
      <xdr:spPr>
        <a:xfrm>
          <a:off x="22199600" y="675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97953</xdr:rowOff>
    </xdr:from>
    <xdr:to>
      <xdr:col>112</xdr:col>
      <xdr:colOff>38100</xdr:colOff>
      <xdr:row>40</xdr:row>
      <xdr:rowOff>28103</xdr:rowOff>
    </xdr:to>
    <xdr:sp macro="" textlink="">
      <xdr:nvSpPr>
        <xdr:cNvPr id="592" name="楕円 591"/>
        <xdr:cNvSpPr/>
      </xdr:nvSpPr>
      <xdr:spPr>
        <a:xfrm>
          <a:off x="21272500" y="678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141378</xdr:rowOff>
    </xdr:from>
    <xdr:to>
      <xdr:col>116</xdr:col>
      <xdr:colOff>63500</xdr:colOff>
      <xdr:row>39</xdr:row>
      <xdr:rowOff>148753</xdr:rowOff>
    </xdr:to>
    <xdr:cxnSp macro="">
      <xdr:nvCxnSpPr>
        <xdr:cNvPr id="593" name="直線コネクタ 592"/>
        <xdr:cNvCxnSpPr/>
      </xdr:nvCxnSpPr>
      <xdr:spPr>
        <a:xfrm flipV="1">
          <a:off x="21323300" y="6827928"/>
          <a:ext cx="8382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101094</xdr:rowOff>
    </xdr:from>
    <xdr:to>
      <xdr:col>107</xdr:col>
      <xdr:colOff>101600</xdr:colOff>
      <xdr:row>40</xdr:row>
      <xdr:rowOff>31244</xdr:rowOff>
    </xdr:to>
    <xdr:sp macro="" textlink="">
      <xdr:nvSpPr>
        <xdr:cNvPr id="594" name="楕円 593"/>
        <xdr:cNvSpPr/>
      </xdr:nvSpPr>
      <xdr:spPr>
        <a:xfrm>
          <a:off x="20383500" y="67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148753</xdr:rowOff>
    </xdr:from>
    <xdr:to>
      <xdr:col>111</xdr:col>
      <xdr:colOff>177800</xdr:colOff>
      <xdr:row>39</xdr:row>
      <xdr:rowOff>151894</xdr:rowOff>
    </xdr:to>
    <xdr:cxnSp macro="">
      <xdr:nvCxnSpPr>
        <xdr:cNvPr id="595" name="直線コネクタ 594"/>
        <xdr:cNvCxnSpPr/>
      </xdr:nvCxnSpPr>
      <xdr:spPr>
        <a:xfrm flipV="1">
          <a:off x="20434300" y="6835303"/>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109424</xdr:rowOff>
    </xdr:from>
    <xdr:to>
      <xdr:col>102</xdr:col>
      <xdr:colOff>165100</xdr:colOff>
      <xdr:row>40</xdr:row>
      <xdr:rowOff>39574</xdr:rowOff>
    </xdr:to>
    <xdr:sp macro="" textlink="">
      <xdr:nvSpPr>
        <xdr:cNvPr id="596" name="楕円 595"/>
        <xdr:cNvSpPr/>
      </xdr:nvSpPr>
      <xdr:spPr>
        <a:xfrm>
          <a:off x="19494500" y="67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151894</xdr:rowOff>
    </xdr:from>
    <xdr:to>
      <xdr:col>107</xdr:col>
      <xdr:colOff>50800</xdr:colOff>
      <xdr:row>39</xdr:row>
      <xdr:rowOff>160224</xdr:rowOff>
    </xdr:to>
    <xdr:cxnSp macro="">
      <xdr:nvCxnSpPr>
        <xdr:cNvPr id="597" name="直線コネクタ 596"/>
        <xdr:cNvCxnSpPr/>
      </xdr:nvCxnSpPr>
      <xdr:spPr>
        <a:xfrm flipV="1">
          <a:off x="19545300" y="6838444"/>
          <a:ext cx="889000" cy="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108940</xdr:rowOff>
    </xdr:from>
    <xdr:to>
      <xdr:col>98</xdr:col>
      <xdr:colOff>38100</xdr:colOff>
      <xdr:row>40</xdr:row>
      <xdr:rowOff>39090</xdr:rowOff>
    </xdr:to>
    <xdr:sp macro="" textlink="">
      <xdr:nvSpPr>
        <xdr:cNvPr id="598" name="楕円 597"/>
        <xdr:cNvSpPr/>
      </xdr:nvSpPr>
      <xdr:spPr>
        <a:xfrm>
          <a:off x="18605500" y="67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159740</xdr:rowOff>
    </xdr:from>
    <xdr:to>
      <xdr:col>102</xdr:col>
      <xdr:colOff>114300</xdr:colOff>
      <xdr:row>39</xdr:row>
      <xdr:rowOff>160224</xdr:rowOff>
    </xdr:to>
    <xdr:cxnSp macro="">
      <xdr:nvCxnSpPr>
        <xdr:cNvPr id="599" name="直線コネクタ 598"/>
        <xdr:cNvCxnSpPr/>
      </xdr:nvCxnSpPr>
      <xdr:spPr>
        <a:xfrm>
          <a:off x="18656300" y="6846290"/>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600" name="n_1aveValue【一般廃棄物処理施設】&#10;一人当たり有形固定資産（償却資産）額"/>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601" name="n_2aveValue【一般廃棄物処理施設】&#10;一人当たり有形固定資産（償却資産）額"/>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602" name="n_3aveValue【一般廃棄物処理施設】&#10;一人当たり有形固定資産（償却資産）額"/>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603" name="n_4aveValue【一般廃棄物処理施設】&#10;一人当たり有形固定資産（償却資産）額"/>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19230</xdr:rowOff>
    </xdr:from>
    <xdr:ext cx="534377" cy="259045"/>
    <xdr:sp macro="" textlink="">
      <xdr:nvSpPr>
        <xdr:cNvPr id="604" name="n_1mainValue【一般廃棄物処理施設】&#10;一人当たり有形固定資産（償却資産）額"/>
        <xdr:cNvSpPr txBox="1"/>
      </xdr:nvSpPr>
      <xdr:spPr>
        <a:xfrm>
          <a:off x="21043411" y="687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22371</xdr:rowOff>
    </xdr:from>
    <xdr:ext cx="534377" cy="259045"/>
    <xdr:sp macro="" textlink="">
      <xdr:nvSpPr>
        <xdr:cNvPr id="605" name="n_2mainValue【一般廃棄物処理施設】&#10;一人当たり有形固定資産（償却資産）額"/>
        <xdr:cNvSpPr txBox="1"/>
      </xdr:nvSpPr>
      <xdr:spPr>
        <a:xfrm>
          <a:off x="20167111" y="688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30701</xdr:rowOff>
    </xdr:from>
    <xdr:ext cx="534377" cy="259045"/>
    <xdr:sp macro="" textlink="">
      <xdr:nvSpPr>
        <xdr:cNvPr id="606" name="n_3mainValue【一般廃棄物処理施設】&#10;一人当たり有形固定資産（償却資産）額"/>
        <xdr:cNvSpPr txBox="1"/>
      </xdr:nvSpPr>
      <xdr:spPr>
        <a:xfrm>
          <a:off x="19278111" y="68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30217</xdr:rowOff>
    </xdr:from>
    <xdr:ext cx="534377" cy="259045"/>
    <xdr:sp macro="" textlink="">
      <xdr:nvSpPr>
        <xdr:cNvPr id="607" name="n_4mainValue【一般廃棄物処理施設】&#10;一人当たり有形固定資産（償却資産）額"/>
        <xdr:cNvSpPr txBox="1"/>
      </xdr:nvSpPr>
      <xdr:spPr>
        <a:xfrm>
          <a:off x="18389111" y="688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633" name="直線コネクタ 632"/>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634" name="【保健センター・保健所】&#10;有形固定資産減価償却率最小値テキスト"/>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635" name="直線コネクタ 634"/>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36"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37" name="直線コネクタ 636"/>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638" name="【保健センター・保健所】&#10;有形固定資産減価償却率平均値テキスト"/>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39" name="フローチャート: 判断 638"/>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640" name="フローチャート: 判断 639"/>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41" name="フローチャート: 判断 640"/>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642" name="フローチャート: 判断 641"/>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3" name="フローチャート: 判断 642"/>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107587</xdr:rowOff>
    </xdr:from>
    <xdr:to>
      <xdr:col>85</xdr:col>
      <xdr:colOff>177800</xdr:colOff>
      <xdr:row>61</xdr:row>
      <xdr:rowOff>37737</xdr:rowOff>
    </xdr:to>
    <xdr:sp macro="" textlink="">
      <xdr:nvSpPr>
        <xdr:cNvPr id="649" name="楕円 648"/>
        <xdr:cNvSpPr/>
      </xdr:nvSpPr>
      <xdr:spPr>
        <a:xfrm>
          <a:off x="162687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86014</xdr:rowOff>
    </xdr:from>
    <xdr:ext cx="405111" cy="259045"/>
    <xdr:sp macro="" textlink="">
      <xdr:nvSpPr>
        <xdr:cNvPr id="650" name="【保健センター・保健所】&#10;有形固定資産減価償却率該当値テキスト"/>
        <xdr:cNvSpPr txBox="1"/>
      </xdr:nvSpPr>
      <xdr:spPr>
        <a:xfrm>
          <a:off x="16357600"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146776</xdr:rowOff>
    </xdr:from>
    <xdr:to>
      <xdr:col>81</xdr:col>
      <xdr:colOff>101600</xdr:colOff>
      <xdr:row>61</xdr:row>
      <xdr:rowOff>76926</xdr:rowOff>
    </xdr:to>
    <xdr:sp macro="" textlink="">
      <xdr:nvSpPr>
        <xdr:cNvPr id="651" name="楕円 650"/>
        <xdr:cNvSpPr/>
      </xdr:nvSpPr>
      <xdr:spPr>
        <a:xfrm>
          <a:off x="15430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158387</xdr:rowOff>
    </xdr:from>
    <xdr:to>
      <xdr:col>85</xdr:col>
      <xdr:colOff>127000</xdr:colOff>
      <xdr:row>61</xdr:row>
      <xdr:rowOff>26126</xdr:rowOff>
    </xdr:to>
    <xdr:cxnSp macro="">
      <xdr:nvCxnSpPr>
        <xdr:cNvPr id="652" name="直線コネクタ 651"/>
        <xdr:cNvCxnSpPr/>
      </xdr:nvCxnSpPr>
      <xdr:spPr>
        <a:xfrm flipV="1">
          <a:off x="15481300" y="1044538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653" name="楕円 652"/>
        <xdr:cNvSpPr/>
      </xdr:nvSpPr>
      <xdr:spPr>
        <a:xfrm>
          <a:off x="14541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153488</xdr:rowOff>
    </xdr:from>
    <xdr:to>
      <xdr:col>81</xdr:col>
      <xdr:colOff>50800</xdr:colOff>
      <xdr:row>61</xdr:row>
      <xdr:rowOff>26126</xdr:rowOff>
    </xdr:to>
    <xdr:cxnSp macro="">
      <xdr:nvCxnSpPr>
        <xdr:cNvPr id="654" name="直線コネクタ 653"/>
        <xdr:cNvCxnSpPr/>
      </xdr:nvCxnSpPr>
      <xdr:spPr>
        <a:xfrm>
          <a:off x="14592300" y="104404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58601</xdr:rowOff>
    </xdr:from>
    <xdr:to>
      <xdr:col>72</xdr:col>
      <xdr:colOff>38100</xdr:colOff>
      <xdr:row>60</xdr:row>
      <xdr:rowOff>160201</xdr:rowOff>
    </xdr:to>
    <xdr:sp macro="" textlink="">
      <xdr:nvSpPr>
        <xdr:cNvPr id="655" name="楕円 654"/>
        <xdr:cNvSpPr/>
      </xdr:nvSpPr>
      <xdr:spPr>
        <a:xfrm>
          <a:off x="13652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109401</xdr:rowOff>
    </xdr:from>
    <xdr:to>
      <xdr:col>76</xdr:col>
      <xdr:colOff>114300</xdr:colOff>
      <xdr:row>60</xdr:row>
      <xdr:rowOff>153488</xdr:rowOff>
    </xdr:to>
    <xdr:cxnSp macro="">
      <xdr:nvCxnSpPr>
        <xdr:cNvPr id="656" name="直線コネクタ 655"/>
        <xdr:cNvCxnSpPr/>
      </xdr:nvCxnSpPr>
      <xdr:spPr>
        <a:xfrm>
          <a:off x="13703300" y="1039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657" name="楕円 656"/>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109401</xdr:rowOff>
    </xdr:to>
    <xdr:cxnSp macro="">
      <xdr:nvCxnSpPr>
        <xdr:cNvPr id="658" name="直線コネクタ 657"/>
        <xdr:cNvCxnSpPr/>
      </xdr:nvCxnSpPr>
      <xdr:spPr>
        <a:xfrm>
          <a:off x="12814300" y="103523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659" name="n_1aveValue【保健センター・保健所】&#10;有形固定資産減価償却率"/>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660" name="n_2aveValue【保健センター・保健所】&#10;有形固定資産減価償却率"/>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661" name="n_3aveValue【保健センター・保健所】&#10;有形固定資産減価償却率"/>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2" name="n_4aveValue【保健センター・保健所】&#10;有形固定資産減価償却率"/>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68053</xdr:rowOff>
    </xdr:from>
    <xdr:ext cx="405111" cy="259045"/>
    <xdr:sp macro="" textlink="">
      <xdr:nvSpPr>
        <xdr:cNvPr id="663" name="n_1mainValue【保健センター・保健所】&#10;有形固定資産減価償却率"/>
        <xdr:cNvSpPr txBox="1"/>
      </xdr:nvSpPr>
      <xdr:spPr>
        <a:xfrm>
          <a:off x="15266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664" name="n_2mainValue【保健センター・保健所】&#10;有形固定資産減価償却率"/>
        <xdr:cNvSpPr txBox="1"/>
      </xdr:nvSpPr>
      <xdr:spPr>
        <a:xfrm>
          <a:off x="143897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151328</xdr:rowOff>
    </xdr:from>
    <xdr:ext cx="405111" cy="259045"/>
    <xdr:sp macro="" textlink="">
      <xdr:nvSpPr>
        <xdr:cNvPr id="665" name="n_3mainValue【保健センター・保健所】&#10;有形固定資産減価償却率"/>
        <xdr:cNvSpPr txBox="1"/>
      </xdr:nvSpPr>
      <xdr:spPr>
        <a:xfrm>
          <a:off x="13500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666" name="n_4mainValue【保健センター・保健所】&#10;有形固定資産減価償却率"/>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692" name="直線コネクタ 691"/>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3"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4" name="直線コネクタ 693"/>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695" name="【保健センター・保健所】&#10;一人当たり面積最大値テキスト"/>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696" name="直線コネクタ 695"/>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697" name="【保健センター・保健所】&#10;一人当たり面積平均値テキスト"/>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698" name="フローチャート: 判断 697"/>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99" name="フローチャート: 判断 698"/>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700" name="フローチャート: 判断 699"/>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701" name="フローチャート: 判断 700"/>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702" name="フローチャート: 判断 701"/>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136978</xdr:rowOff>
    </xdr:from>
    <xdr:to>
      <xdr:col>116</xdr:col>
      <xdr:colOff>114300</xdr:colOff>
      <xdr:row>64</xdr:row>
      <xdr:rowOff>67128</xdr:rowOff>
    </xdr:to>
    <xdr:sp macro="" textlink="">
      <xdr:nvSpPr>
        <xdr:cNvPr id="708" name="楕円 707"/>
        <xdr:cNvSpPr/>
      </xdr:nvSpPr>
      <xdr:spPr>
        <a:xfrm>
          <a:off x="221107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51905</xdr:rowOff>
    </xdr:from>
    <xdr:ext cx="469744" cy="259045"/>
    <xdr:sp macro="" textlink="">
      <xdr:nvSpPr>
        <xdr:cNvPr id="709" name="【保健センター・保健所】&#10;一人当たり面積該当値テキスト"/>
        <xdr:cNvSpPr txBox="1"/>
      </xdr:nvSpPr>
      <xdr:spPr>
        <a:xfrm>
          <a:off x="22199600" y="108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133713</xdr:rowOff>
    </xdr:from>
    <xdr:to>
      <xdr:col>112</xdr:col>
      <xdr:colOff>38100</xdr:colOff>
      <xdr:row>64</xdr:row>
      <xdr:rowOff>63863</xdr:rowOff>
    </xdr:to>
    <xdr:sp macro="" textlink="">
      <xdr:nvSpPr>
        <xdr:cNvPr id="710" name="楕円 709"/>
        <xdr:cNvSpPr/>
      </xdr:nvSpPr>
      <xdr:spPr>
        <a:xfrm>
          <a:off x="21272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13063</xdr:rowOff>
    </xdr:from>
    <xdr:to>
      <xdr:col>116</xdr:col>
      <xdr:colOff>63500</xdr:colOff>
      <xdr:row>64</xdr:row>
      <xdr:rowOff>16328</xdr:rowOff>
    </xdr:to>
    <xdr:cxnSp macro="">
      <xdr:nvCxnSpPr>
        <xdr:cNvPr id="711" name="直線コネクタ 710"/>
        <xdr:cNvCxnSpPr/>
      </xdr:nvCxnSpPr>
      <xdr:spPr>
        <a:xfrm>
          <a:off x="21323300" y="109858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133713</xdr:rowOff>
    </xdr:from>
    <xdr:to>
      <xdr:col>107</xdr:col>
      <xdr:colOff>101600</xdr:colOff>
      <xdr:row>64</xdr:row>
      <xdr:rowOff>63863</xdr:rowOff>
    </xdr:to>
    <xdr:sp macro="" textlink="">
      <xdr:nvSpPr>
        <xdr:cNvPr id="712" name="楕円 711"/>
        <xdr:cNvSpPr/>
      </xdr:nvSpPr>
      <xdr:spPr>
        <a:xfrm>
          <a:off x="20383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13063</xdr:rowOff>
    </xdr:from>
    <xdr:to>
      <xdr:col>111</xdr:col>
      <xdr:colOff>177800</xdr:colOff>
      <xdr:row>64</xdr:row>
      <xdr:rowOff>13063</xdr:rowOff>
    </xdr:to>
    <xdr:cxnSp macro="">
      <xdr:nvCxnSpPr>
        <xdr:cNvPr id="713" name="直線コネクタ 712"/>
        <xdr:cNvCxnSpPr/>
      </xdr:nvCxnSpPr>
      <xdr:spPr>
        <a:xfrm>
          <a:off x="20434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133713</xdr:rowOff>
    </xdr:from>
    <xdr:to>
      <xdr:col>102</xdr:col>
      <xdr:colOff>165100</xdr:colOff>
      <xdr:row>64</xdr:row>
      <xdr:rowOff>63863</xdr:rowOff>
    </xdr:to>
    <xdr:sp macro="" textlink="">
      <xdr:nvSpPr>
        <xdr:cNvPr id="714" name="楕円 713"/>
        <xdr:cNvSpPr/>
      </xdr:nvSpPr>
      <xdr:spPr>
        <a:xfrm>
          <a:off x="19494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13063</xdr:rowOff>
    </xdr:from>
    <xdr:to>
      <xdr:col>107</xdr:col>
      <xdr:colOff>50800</xdr:colOff>
      <xdr:row>64</xdr:row>
      <xdr:rowOff>13063</xdr:rowOff>
    </xdr:to>
    <xdr:cxnSp macro="">
      <xdr:nvCxnSpPr>
        <xdr:cNvPr id="715" name="直線コネクタ 714"/>
        <xdr:cNvCxnSpPr/>
      </xdr:nvCxnSpPr>
      <xdr:spPr>
        <a:xfrm>
          <a:off x="19545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133713</xdr:rowOff>
    </xdr:from>
    <xdr:to>
      <xdr:col>98</xdr:col>
      <xdr:colOff>38100</xdr:colOff>
      <xdr:row>64</xdr:row>
      <xdr:rowOff>63863</xdr:rowOff>
    </xdr:to>
    <xdr:sp macro="" textlink="">
      <xdr:nvSpPr>
        <xdr:cNvPr id="716" name="楕円 715"/>
        <xdr:cNvSpPr/>
      </xdr:nvSpPr>
      <xdr:spPr>
        <a:xfrm>
          <a:off x="18605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13063</xdr:rowOff>
    </xdr:from>
    <xdr:to>
      <xdr:col>102</xdr:col>
      <xdr:colOff>114300</xdr:colOff>
      <xdr:row>64</xdr:row>
      <xdr:rowOff>13063</xdr:rowOff>
    </xdr:to>
    <xdr:cxnSp macro="">
      <xdr:nvCxnSpPr>
        <xdr:cNvPr id="717" name="直線コネクタ 716"/>
        <xdr:cNvCxnSpPr/>
      </xdr:nvCxnSpPr>
      <xdr:spPr>
        <a:xfrm>
          <a:off x="18656300" y="1098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18"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719" name="n_2aveValue【保健センター・保健所】&#10;一人当たり面積"/>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720" name="n_3aveValue【保健センター・保健所】&#10;一人当たり面積"/>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721" name="n_4aveValue【保健センター・保健所】&#10;一人当たり面積"/>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54990</xdr:rowOff>
    </xdr:from>
    <xdr:ext cx="469744" cy="259045"/>
    <xdr:sp macro="" textlink="">
      <xdr:nvSpPr>
        <xdr:cNvPr id="722" name="n_1mainValue【保健センター・保健所】&#10;一人当たり面積"/>
        <xdr:cNvSpPr txBox="1"/>
      </xdr:nvSpPr>
      <xdr:spPr>
        <a:xfrm>
          <a:off x="210757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54990</xdr:rowOff>
    </xdr:from>
    <xdr:ext cx="469744" cy="259045"/>
    <xdr:sp macro="" textlink="">
      <xdr:nvSpPr>
        <xdr:cNvPr id="723" name="n_2mainValue【保健センター・保健所】&#10;一人当たり面積"/>
        <xdr:cNvSpPr txBox="1"/>
      </xdr:nvSpPr>
      <xdr:spPr>
        <a:xfrm>
          <a:off x="20199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54990</xdr:rowOff>
    </xdr:from>
    <xdr:ext cx="469744" cy="259045"/>
    <xdr:sp macro="" textlink="">
      <xdr:nvSpPr>
        <xdr:cNvPr id="724" name="n_3mainValue【保健センター・保健所】&#10;一人当たり面積"/>
        <xdr:cNvSpPr txBox="1"/>
      </xdr:nvSpPr>
      <xdr:spPr>
        <a:xfrm>
          <a:off x="19310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54990</xdr:rowOff>
    </xdr:from>
    <xdr:ext cx="469744" cy="259045"/>
    <xdr:sp macro="" textlink="">
      <xdr:nvSpPr>
        <xdr:cNvPr id="725" name="n_4mainValue【保健センター・保健所】&#10;一人当たり面積"/>
        <xdr:cNvSpPr txBox="1"/>
      </xdr:nvSpPr>
      <xdr:spPr>
        <a:xfrm>
          <a:off x="18421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751" name="直線コネクタ 750"/>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754" name="【消防施設】&#10;有形固定資産減価償却率最大値テキスト"/>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755" name="直線コネクタ 754"/>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756" name="【消防施設】&#10;有形固定資産減価償却率平均値テキスト"/>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57" name="フローチャート: 判断 756"/>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8" name="フローチャート: 判断 757"/>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759" name="フローチャート: 判断 758"/>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760" name="フローチャート: 判断 759"/>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761" name="フローチャート: 判断 760"/>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10161</xdr:rowOff>
    </xdr:from>
    <xdr:to>
      <xdr:col>85</xdr:col>
      <xdr:colOff>177800</xdr:colOff>
      <xdr:row>83</xdr:row>
      <xdr:rowOff>111761</xdr:rowOff>
    </xdr:to>
    <xdr:sp macro="" textlink="">
      <xdr:nvSpPr>
        <xdr:cNvPr id="767" name="楕円 766"/>
        <xdr:cNvSpPr/>
      </xdr:nvSpPr>
      <xdr:spPr>
        <a:xfrm>
          <a:off x="16268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160038</xdr:rowOff>
    </xdr:from>
    <xdr:ext cx="405111" cy="259045"/>
    <xdr:sp macro="" textlink="">
      <xdr:nvSpPr>
        <xdr:cNvPr id="768" name="【消防施設】&#10;有形固定資産減価償却率該当値テキスト"/>
        <xdr:cNvSpPr txBox="1"/>
      </xdr:nvSpPr>
      <xdr:spPr>
        <a:xfrm>
          <a:off x="16357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145687</xdr:rowOff>
    </xdr:from>
    <xdr:to>
      <xdr:col>81</xdr:col>
      <xdr:colOff>101600</xdr:colOff>
      <xdr:row>83</xdr:row>
      <xdr:rowOff>75837</xdr:rowOff>
    </xdr:to>
    <xdr:sp macro="" textlink="">
      <xdr:nvSpPr>
        <xdr:cNvPr id="769" name="楕円 768"/>
        <xdr:cNvSpPr/>
      </xdr:nvSpPr>
      <xdr:spPr>
        <a:xfrm>
          <a:off x="15430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25037</xdr:rowOff>
    </xdr:from>
    <xdr:to>
      <xdr:col>85</xdr:col>
      <xdr:colOff>127000</xdr:colOff>
      <xdr:row>83</xdr:row>
      <xdr:rowOff>60961</xdr:rowOff>
    </xdr:to>
    <xdr:cxnSp macro="">
      <xdr:nvCxnSpPr>
        <xdr:cNvPr id="770" name="直線コネクタ 769"/>
        <xdr:cNvCxnSpPr/>
      </xdr:nvCxnSpPr>
      <xdr:spPr>
        <a:xfrm>
          <a:off x="15481300" y="1425538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71" name="楕円 770"/>
        <xdr:cNvSpPr/>
      </xdr:nvSpPr>
      <xdr:spPr>
        <a:xfrm>
          <a:off x="14541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162198</xdr:rowOff>
    </xdr:from>
    <xdr:to>
      <xdr:col>81</xdr:col>
      <xdr:colOff>50800</xdr:colOff>
      <xdr:row>83</xdr:row>
      <xdr:rowOff>25037</xdr:rowOff>
    </xdr:to>
    <xdr:cxnSp macro="">
      <xdr:nvCxnSpPr>
        <xdr:cNvPr id="772" name="直線コネクタ 771"/>
        <xdr:cNvCxnSpPr/>
      </xdr:nvCxnSpPr>
      <xdr:spPr>
        <a:xfrm>
          <a:off x="14592300" y="142210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86905</xdr:rowOff>
    </xdr:from>
    <xdr:to>
      <xdr:col>72</xdr:col>
      <xdr:colOff>38100</xdr:colOff>
      <xdr:row>83</xdr:row>
      <xdr:rowOff>17055</xdr:rowOff>
    </xdr:to>
    <xdr:sp macro="" textlink="">
      <xdr:nvSpPr>
        <xdr:cNvPr id="773" name="楕円 772"/>
        <xdr:cNvSpPr/>
      </xdr:nvSpPr>
      <xdr:spPr>
        <a:xfrm>
          <a:off x="13652500" y="1414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137705</xdr:rowOff>
    </xdr:from>
    <xdr:to>
      <xdr:col>76</xdr:col>
      <xdr:colOff>114300</xdr:colOff>
      <xdr:row>82</xdr:row>
      <xdr:rowOff>162198</xdr:rowOff>
    </xdr:to>
    <xdr:cxnSp macro="">
      <xdr:nvCxnSpPr>
        <xdr:cNvPr id="774" name="直線コネクタ 773"/>
        <xdr:cNvCxnSpPr/>
      </xdr:nvCxnSpPr>
      <xdr:spPr>
        <a:xfrm>
          <a:off x="13703300" y="141966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150586</xdr:rowOff>
    </xdr:from>
    <xdr:to>
      <xdr:col>67</xdr:col>
      <xdr:colOff>101600</xdr:colOff>
      <xdr:row>81</xdr:row>
      <xdr:rowOff>80736</xdr:rowOff>
    </xdr:to>
    <xdr:sp macro="" textlink="">
      <xdr:nvSpPr>
        <xdr:cNvPr id="775" name="楕円 774"/>
        <xdr:cNvSpPr/>
      </xdr:nvSpPr>
      <xdr:spPr>
        <a:xfrm>
          <a:off x="12763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29936</xdr:rowOff>
    </xdr:from>
    <xdr:to>
      <xdr:col>71</xdr:col>
      <xdr:colOff>177800</xdr:colOff>
      <xdr:row>82</xdr:row>
      <xdr:rowOff>137705</xdr:rowOff>
    </xdr:to>
    <xdr:cxnSp macro="">
      <xdr:nvCxnSpPr>
        <xdr:cNvPr id="776" name="直線コネクタ 775"/>
        <xdr:cNvCxnSpPr/>
      </xdr:nvCxnSpPr>
      <xdr:spPr>
        <a:xfrm>
          <a:off x="12814300" y="13917386"/>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77" name="n_1aveValue【消防施設】&#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778" name="n_2aveValue【消防施設】&#10;有形固定資産減価償却率"/>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779" name="n_3aveValue【消防施設】&#10;有形固定資産減価償却率"/>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780" name="n_4aveValue【消防施設】&#10;有形固定資産減価償却率"/>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66964</xdr:rowOff>
    </xdr:from>
    <xdr:ext cx="405111" cy="259045"/>
    <xdr:sp macro="" textlink="">
      <xdr:nvSpPr>
        <xdr:cNvPr id="781" name="n_1mainValue【消防施設】&#10;有形固定資産減価償却率"/>
        <xdr:cNvSpPr txBox="1"/>
      </xdr:nvSpPr>
      <xdr:spPr>
        <a:xfrm>
          <a:off x="152660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82" name="n_2mainValue【消防施設】&#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783" name="n_3mainValue【消防施設】&#10;有形固定資産減価償却率"/>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97263</xdr:rowOff>
    </xdr:from>
    <xdr:ext cx="405111" cy="259045"/>
    <xdr:sp macro="" textlink="">
      <xdr:nvSpPr>
        <xdr:cNvPr id="784" name="n_4mainValue【消防施設】&#10;有形固定資産減価償却率"/>
        <xdr:cNvSpPr txBox="1"/>
      </xdr:nvSpPr>
      <xdr:spPr>
        <a:xfrm>
          <a:off x="12611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806" name="直線コネクタ 805"/>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7"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8" name="直線コネクタ 80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809" name="【消防施設】&#10;一人当たり面積最大値テキスト"/>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810" name="直線コネクタ 809"/>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811"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2" name="フローチャート: 判断 811"/>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813" name="フローチャート: 判断 812"/>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814" name="フローチャート: 判断 813"/>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5" name="フローチャート: 判断 814"/>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816" name="フローチャート: 判断 815"/>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53594</xdr:rowOff>
    </xdr:from>
    <xdr:to>
      <xdr:col>116</xdr:col>
      <xdr:colOff>114300</xdr:colOff>
      <xdr:row>83</xdr:row>
      <xdr:rowOff>155194</xdr:rowOff>
    </xdr:to>
    <xdr:sp macro="" textlink="">
      <xdr:nvSpPr>
        <xdr:cNvPr id="822" name="楕円 821"/>
        <xdr:cNvSpPr/>
      </xdr:nvSpPr>
      <xdr:spPr>
        <a:xfrm>
          <a:off x="221107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76471</xdr:rowOff>
    </xdr:from>
    <xdr:ext cx="469744" cy="259045"/>
    <xdr:sp macro="" textlink="">
      <xdr:nvSpPr>
        <xdr:cNvPr id="823" name="【消防施設】&#10;一人当たり面積該当値テキスト"/>
        <xdr:cNvSpPr txBox="1"/>
      </xdr:nvSpPr>
      <xdr:spPr>
        <a:xfrm>
          <a:off x="22199600" y="1413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58165</xdr:rowOff>
    </xdr:from>
    <xdr:to>
      <xdr:col>112</xdr:col>
      <xdr:colOff>38100</xdr:colOff>
      <xdr:row>83</xdr:row>
      <xdr:rowOff>159765</xdr:rowOff>
    </xdr:to>
    <xdr:sp macro="" textlink="">
      <xdr:nvSpPr>
        <xdr:cNvPr id="824" name="楕円 823"/>
        <xdr:cNvSpPr/>
      </xdr:nvSpPr>
      <xdr:spPr>
        <a:xfrm>
          <a:off x="21272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104394</xdr:rowOff>
    </xdr:from>
    <xdr:to>
      <xdr:col>116</xdr:col>
      <xdr:colOff>63500</xdr:colOff>
      <xdr:row>83</xdr:row>
      <xdr:rowOff>108965</xdr:rowOff>
    </xdr:to>
    <xdr:cxnSp macro="">
      <xdr:nvCxnSpPr>
        <xdr:cNvPr id="825" name="直線コネクタ 824"/>
        <xdr:cNvCxnSpPr/>
      </xdr:nvCxnSpPr>
      <xdr:spPr>
        <a:xfrm flipV="1">
          <a:off x="21323300" y="143347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58165</xdr:rowOff>
    </xdr:from>
    <xdr:to>
      <xdr:col>107</xdr:col>
      <xdr:colOff>101600</xdr:colOff>
      <xdr:row>83</xdr:row>
      <xdr:rowOff>159765</xdr:rowOff>
    </xdr:to>
    <xdr:sp macro="" textlink="">
      <xdr:nvSpPr>
        <xdr:cNvPr id="826" name="楕円 825"/>
        <xdr:cNvSpPr/>
      </xdr:nvSpPr>
      <xdr:spPr>
        <a:xfrm>
          <a:off x="20383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108965</xdr:rowOff>
    </xdr:from>
    <xdr:to>
      <xdr:col>111</xdr:col>
      <xdr:colOff>177800</xdr:colOff>
      <xdr:row>83</xdr:row>
      <xdr:rowOff>108965</xdr:rowOff>
    </xdr:to>
    <xdr:cxnSp macro="">
      <xdr:nvCxnSpPr>
        <xdr:cNvPr id="827" name="直線コネクタ 826"/>
        <xdr:cNvCxnSpPr/>
      </xdr:nvCxnSpPr>
      <xdr:spPr>
        <a:xfrm>
          <a:off x="20434300" y="1433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828" name="楕円 827"/>
        <xdr:cNvSpPr/>
      </xdr:nvSpPr>
      <xdr:spPr>
        <a:xfrm>
          <a:off x="19494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108965</xdr:rowOff>
    </xdr:from>
    <xdr:to>
      <xdr:col>107</xdr:col>
      <xdr:colOff>50800</xdr:colOff>
      <xdr:row>83</xdr:row>
      <xdr:rowOff>108965</xdr:rowOff>
    </xdr:to>
    <xdr:cxnSp macro="">
      <xdr:nvCxnSpPr>
        <xdr:cNvPr id="829" name="直線コネクタ 828"/>
        <xdr:cNvCxnSpPr/>
      </xdr:nvCxnSpPr>
      <xdr:spPr>
        <a:xfrm>
          <a:off x="19545300" y="1433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30" name="楕円 829"/>
        <xdr:cNvSpPr/>
      </xdr:nvSpPr>
      <xdr:spPr>
        <a:xfrm>
          <a:off x="18605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108965</xdr:rowOff>
    </xdr:from>
    <xdr:to>
      <xdr:col>102</xdr:col>
      <xdr:colOff>114300</xdr:colOff>
      <xdr:row>83</xdr:row>
      <xdr:rowOff>108965</xdr:rowOff>
    </xdr:to>
    <xdr:cxnSp macro="">
      <xdr:nvCxnSpPr>
        <xdr:cNvPr id="831" name="直線コネクタ 830"/>
        <xdr:cNvCxnSpPr/>
      </xdr:nvCxnSpPr>
      <xdr:spPr>
        <a:xfrm>
          <a:off x="18656300" y="14339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832" name="n_1aveValue【消防施設】&#10;一人当たり面積"/>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833" name="n_2aveValue【消防施設】&#10;一人当たり面積"/>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834" name="n_3aveValue【消防施設】&#10;一人当たり面積"/>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835" name="n_4aveValue【消防施設】&#10;一人当たり面積"/>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4842</xdr:rowOff>
    </xdr:from>
    <xdr:ext cx="469744" cy="259045"/>
    <xdr:sp macro="" textlink="">
      <xdr:nvSpPr>
        <xdr:cNvPr id="836" name="n_1mainValue【消防施設】&#10;一人当たり面積"/>
        <xdr:cNvSpPr txBox="1"/>
      </xdr:nvSpPr>
      <xdr:spPr>
        <a:xfrm>
          <a:off x="21075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837" name="n_2main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838" name="n_3mainValue【消防施設】&#10;一人当たり面積"/>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839" name="n_4mainValue【消防施設】&#10;一人当たり面積"/>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0" name="テキスト ボックス 85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3" name="直線コネクタ 862"/>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4"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5" name="直線コネクタ 86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6"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868" name="【庁舎】&#10;有形固定資産減価償却率平均値テキスト"/>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869" name="フローチャート: 判断 868"/>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870" name="フローチャート: 判断 869"/>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871" name="フローチャート: 判断 870"/>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872" name="フローチャート: 判断 871"/>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873" name="フローチャート: 判断 872"/>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158750</xdr:rowOff>
    </xdr:from>
    <xdr:to>
      <xdr:col>85</xdr:col>
      <xdr:colOff>177800</xdr:colOff>
      <xdr:row>105</xdr:row>
      <xdr:rowOff>88900</xdr:rowOff>
    </xdr:to>
    <xdr:sp macro="" textlink="">
      <xdr:nvSpPr>
        <xdr:cNvPr id="879" name="楕円 878"/>
        <xdr:cNvSpPr/>
      </xdr:nvSpPr>
      <xdr:spPr>
        <a:xfrm>
          <a:off x="16268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137177</xdr:rowOff>
    </xdr:from>
    <xdr:ext cx="405111" cy="259045"/>
    <xdr:sp macro="" textlink="">
      <xdr:nvSpPr>
        <xdr:cNvPr id="880" name="【庁舎】&#10;有形固定資産減価償却率該当値テキスト"/>
        <xdr:cNvSpPr txBox="1"/>
      </xdr:nvSpPr>
      <xdr:spPr>
        <a:xfrm>
          <a:off x="16357600"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132080</xdr:rowOff>
    </xdr:from>
    <xdr:to>
      <xdr:col>81</xdr:col>
      <xdr:colOff>101600</xdr:colOff>
      <xdr:row>105</xdr:row>
      <xdr:rowOff>62230</xdr:rowOff>
    </xdr:to>
    <xdr:sp macro="" textlink="">
      <xdr:nvSpPr>
        <xdr:cNvPr id="881" name="楕円 880"/>
        <xdr:cNvSpPr/>
      </xdr:nvSpPr>
      <xdr:spPr>
        <a:xfrm>
          <a:off x="15430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xdr:rowOff>
    </xdr:from>
    <xdr:to>
      <xdr:col>85</xdr:col>
      <xdr:colOff>127000</xdr:colOff>
      <xdr:row>105</xdr:row>
      <xdr:rowOff>38100</xdr:rowOff>
    </xdr:to>
    <xdr:cxnSp macro="">
      <xdr:nvCxnSpPr>
        <xdr:cNvPr id="882" name="直線コネクタ 881"/>
        <xdr:cNvCxnSpPr/>
      </xdr:nvCxnSpPr>
      <xdr:spPr>
        <a:xfrm>
          <a:off x="15481300" y="180136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83" name="楕円 882"/>
        <xdr:cNvSpPr/>
      </xdr:nvSpPr>
      <xdr:spPr>
        <a:xfrm>
          <a:off x="14541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0</xdr:rowOff>
    </xdr:from>
    <xdr:to>
      <xdr:col>81</xdr:col>
      <xdr:colOff>50800</xdr:colOff>
      <xdr:row>105</xdr:row>
      <xdr:rowOff>11430</xdr:rowOff>
    </xdr:to>
    <xdr:cxnSp macro="">
      <xdr:nvCxnSpPr>
        <xdr:cNvPr id="884" name="直線コネクタ 883"/>
        <xdr:cNvCxnSpPr/>
      </xdr:nvCxnSpPr>
      <xdr:spPr>
        <a:xfrm>
          <a:off x="14592300" y="18002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111761</xdr:rowOff>
    </xdr:from>
    <xdr:to>
      <xdr:col>72</xdr:col>
      <xdr:colOff>38100</xdr:colOff>
      <xdr:row>105</xdr:row>
      <xdr:rowOff>41911</xdr:rowOff>
    </xdr:to>
    <xdr:sp macro="" textlink="">
      <xdr:nvSpPr>
        <xdr:cNvPr id="885" name="楕円 884"/>
        <xdr:cNvSpPr/>
      </xdr:nvSpPr>
      <xdr:spPr>
        <a:xfrm>
          <a:off x="136525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162561</xdr:rowOff>
    </xdr:from>
    <xdr:to>
      <xdr:col>76</xdr:col>
      <xdr:colOff>114300</xdr:colOff>
      <xdr:row>105</xdr:row>
      <xdr:rowOff>0</xdr:rowOff>
    </xdr:to>
    <xdr:cxnSp macro="">
      <xdr:nvCxnSpPr>
        <xdr:cNvPr id="886" name="直線コネクタ 885"/>
        <xdr:cNvCxnSpPr/>
      </xdr:nvCxnSpPr>
      <xdr:spPr>
        <a:xfrm>
          <a:off x="13703300" y="179933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87630</xdr:rowOff>
    </xdr:from>
    <xdr:to>
      <xdr:col>67</xdr:col>
      <xdr:colOff>101600</xdr:colOff>
      <xdr:row>105</xdr:row>
      <xdr:rowOff>17780</xdr:rowOff>
    </xdr:to>
    <xdr:sp macro="" textlink="">
      <xdr:nvSpPr>
        <xdr:cNvPr id="887" name="楕円 886"/>
        <xdr:cNvSpPr/>
      </xdr:nvSpPr>
      <xdr:spPr>
        <a:xfrm>
          <a:off x="12763500" y="1791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138430</xdr:rowOff>
    </xdr:from>
    <xdr:to>
      <xdr:col>71</xdr:col>
      <xdr:colOff>177800</xdr:colOff>
      <xdr:row>104</xdr:row>
      <xdr:rowOff>162561</xdr:rowOff>
    </xdr:to>
    <xdr:cxnSp macro="">
      <xdr:nvCxnSpPr>
        <xdr:cNvPr id="888" name="直線コネクタ 887"/>
        <xdr:cNvCxnSpPr/>
      </xdr:nvCxnSpPr>
      <xdr:spPr>
        <a:xfrm>
          <a:off x="12814300" y="179692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889" name="n_1aveValue【庁舎】&#10;有形固定資産減価償却率"/>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890" name="n_2aveValue【庁舎】&#10;有形固定資産減価償却率"/>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891" name="n_3aveValue【庁舎】&#10;有形固定資産減価償却率"/>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892" name="n_4aveValue【庁舎】&#10;有形固定資産減価償却率"/>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53357</xdr:rowOff>
    </xdr:from>
    <xdr:ext cx="405111" cy="259045"/>
    <xdr:sp macro="" textlink="">
      <xdr:nvSpPr>
        <xdr:cNvPr id="893" name="n_1mainValue【庁舎】&#10;有形固定資産減価償却率"/>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894" name="n_2mainValue【庁舎】&#10;有形固定資産減価償却率"/>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33038</xdr:rowOff>
    </xdr:from>
    <xdr:ext cx="405111" cy="259045"/>
    <xdr:sp macro="" textlink="">
      <xdr:nvSpPr>
        <xdr:cNvPr id="895" name="n_3mainValue【庁舎】&#10;有形固定資産減価償却率"/>
        <xdr:cNvSpPr txBox="1"/>
      </xdr:nvSpPr>
      <xdr:spPr>
        <a:xfrm>
          <a:off x="13500744" y="1803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8907</xdr:rowOff>
    </xdr:from>
    <xdr:ext cx="405111" cy="259045"/>
    <xdr:sp macro="" textlink="">
      <xdr:nvSpPr>
        <xdr:cNvPr id="896" name="n_4mainValue【庁舎】&#10;有形固定資産減価償却率"/>
        <xdr:cNvSpPr txBox="1"/>
      </xdr:nvSpPr>
      <xdr:spPr>
        <a:xfrm>
          <a:off x="12611744" y="1801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7" name="テキスト ボックス 90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923" name="直線コネクタ 922"/>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4"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5" name="直線コネクタ 924"/>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926" name="【庁舎】&#10;一人当たり面積最大値テキスト"/>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927" name="直線コネクタ 926"/>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928" name="【庁舎】&#10;一人当たり面積平均値テキスト"/>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29" name="フローチャート: 判断 928"/>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0" name="フローチャート: 判断 929"/>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1" name="フローチャート: 判断 9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2" name="フローチャート: 判断 931"/>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933" name="フローチャート: 判断 932"/>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939" name="楕円 938"/>
        <xdr:cNvSpPr/>
      </xdr:nvSpPr>
      <xdr:spPr>
        <a:xfrm>
          <a:off x="221107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35214</xdr:rowOff>
    </xdr:from>
    <xdr:ext cx="469744" cy="259045"/>
    <xdr:sp macro="" textlink="">
      <xdr:nvSpPr>
        <xdr:cNvPr id="940" name="【庁舎】&#10;一人当たり面積該当値テキスト"/>
        <xdr:cNvSpPr txBox="1"/>
      </xdr:nvSpPr>
      <xdr:spPr>
        <a:xfrm>
          <a:off x="22199600" y="1803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941" name="楕円 940"/>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59871</xdr:rowOff>
    </xdr:from>
    <xdr:to>
      <xdr:col>116</xdr:col>
      <xdr:colOff>63500</xdr:colOff>
      <xdr:row>106</xdr:row>
      <xdr:rowOff>63137</xdr:rowOff>
    </xdr:to>
    <xdr:cxnSp macro="">
      <xdr:nvCxnSpPr>
        <xdr:cNvPr id="942" name="直線コネクタ 941"/>
        <xdr:cNvCxnSpPr/>
      </xdr:nvCxnSpPr>
      <xdr:spPr>
        <a:xfrm>
          <a:off x="21323300" y="182335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5806</xdr:rowOff>
    </xdr:from>
    <xdr:to>
      <xdr:col>107</xdr:col>
      <xdr:colOff>101600</xdr:colOff>
      <xdr:row>106</xdr:row>
      <xdr:rowOff>107406</xdr:rowOff>
    </xdr:to>
    <xdr:sp macro="" textlink="">
      <xdr:nvSpPr>
        <xdr:cNvPr id="943" name="楕円 942"/>
        <xdr:cNvSpPr/>
      </xdr:nvSpPr>
      <xdr:spPr>
        <a:xfrm>
          <a:off x="20383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56606</xdr:rowOff>
    </xdr:from>
    <xdr:to>
      <xdr:col>111</xdr:col>
      <xdr:colOff>177800</xdr:colOff>
      <xdr:row>106</xdr:row>
      <xdr:rowOff>59871</xdr:rowOff>
    </xdr:to>
    <xdr:cxnSp macro="">
      <xdr:nvCxnSpPr>
        <xdr:cNvPr id="944" name="直線コネクタ 943"/>
        <xdr:cNvCxnSpPr/>
      </xdr:nvCxnSpPr>
      <xdr:spPr>
        <a:xfrm>
          <a:off x="20434300" y="182303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945" name="楕円 944"/>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56606</xdr:rowOff>
    </xdr:to>
    <xdr:cxnSp macro="">
      <xdr:nvCxnSpPr>
        <xdr:cNvPr id="946" name="直線コネクタ 945"/>
        <xdr:cNvCxnSpPr/>
      </xdr:nvCxnSpPr>
      <xdr:spPr>
        <a:xfrm>
          <a:off x="19545300" y="18227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167458</xdr:rowOff>
    </xdr:from>
    <xdr:to>
      <xdr:col>98</xdr:col>
      <xdr:colOff>38100</xdr:colOff>
      <xdr:row>106</xdr:row>
      <xdr:rowOff>97608</xdr:rowOff>
    </xdr:to>
    <xdr:sp macro="" textlink="">
      <xdr:nvSpPr>
        <xdr:cNvPr id="947" name="楕円 946"/>
        <xdr:cNvSpPr/>
      </xdr:nvSpPr>
      <xdr:spPr>
        <a:xfrm>
          <a:off x="18605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46808</xdr:rowOff>
    </xdr:from>
    <xdr:to>
      <xdr:col>102</xdr:col>
      <xdr:colOff>114300</xdr:colOff>
      <xdr:row>106</xdr:row>
      <xdr:rowOff>53339</xdr:rowOff>
    </xdr:to>
    <xdr:cxnSp macro="">
      <xdr:nvCxnSpPr>
        <xdr:cNvPr id="948" name="直線コネクタ 947"/>
        <xdr:cNvCxnSpPr/>
      </xdr:nvCxnSpPr>
      <xdr:spPr>
        <a:xfrm>
          <a:off x="18656300" y="182205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949" name="n_1aveValue【庁舎】&#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50" name="n_2aveValue【庁舎】&#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951" name="n_3aveValue【庁舎】&#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952" name="n_4aveValue【庁舎】&#10;一人当たり面積"/>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127198</xdr:rowOff>
    </xdr:from>
    <xdr:ext cx="469744" cy="259045"/>
    <xdr:sp macro="" textlink="">
      <xdr:nvSpPr>
        <xdr:cNvPr id="953" name="n_1mainValue【庁舎】&#10;一人当たり面積"/>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123933</xdr:rowOff>
    </xdr:from>
    <xdr:ext cx="469744" cy="259045"/>
    <xdr:sp macro="" textlink="">
      <xdr:nvSpPr>
        <xdr:cNvPr id="954" name="n_2mainValue【庁舎】&#10;一人当たり面積"/>
        <xdr:cNvSpPr txBox="1"/>
      </xdr:nvSpPr>
      <xdr:spPr>
        <a:xfrm>
          <a:off x="201994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955" name="n_3mainValue【庁舎】&#10;一人当たり面積"/>
        <xdr:cNvSpPr txBox="1"/>
      </xdr:nvSpPr>
      <xdr:spPr>
        <a:xfrm>
          <a:off x="19310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114135</xdr:rowOff>
    </xdr:from>
    <xdr:ext cx="469744" cy="259045"/>
    <xdr:sp macro="" textlink="">
      <xdr:nvSpPr>
        <xdr:cNvPr id="956" name="n_4mainValue【庁舎】&#10;一人当たり面積"/>
        <xdr:cNvSpPr txBox="1"/>
      </xdr:nvSpPr>
      <xdr:spPr>
        <a:xfrm>
          <a:off x="18421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類似団体と比較して有形固定資産減価償却率が低い、図書館と市民会館は、合併前に旧町がそれぞれ平成</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年に整備した施設である。適正な維持管理により、施設の長寿命化を図る。</a:t>
          </a:r>
        </a:p>
        <a:p>
          <a:r>
            <a:rPr kumimoji="1" lang="ja-JP" altLang="en-US" sz="1300">
              <a:latin typeface="ＭＳ Ｐゴシック" panose="020B0600070205080204" pitchFamily="50" charset="-128"/>
              <a:ea typeface="ＭＳ Ｐゴシック" panose="020B0600070205080204" pitchFamily="50" charset="-128"/>
            </a:rPr>
            <a:t>また、類似団体よりも高水準となった各施設についてはいずれも</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％を超えており、なかでも</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％超の施設にあっては更新時期が迫りつつあることを念頭に老朽化対策に取り組む。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30,233
29,932
67.10
14,126,742
13,501,224
604,686
8,009,988
12,125,425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町内に大型事業所等が少ないため、財政基盤が弱く類似団体を下回っている。平成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年度より工業用地造成事業特別会計を設け、工業団地造成を行い、企業誘致の推進を図り、雇用の確保、税収増加の取り組みを継続している。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17639</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が、類似団体平均を下回っている。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総合計画実施計画をもとに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必要性の精査、スクラップ＆ビルドの推進</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サイクルの実施等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し行ってきた。また、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滞納対策等徴収業務の強化を図るなどして、歳入の確保に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てきたことが類似団体平均を下回っている要因であると考える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引き続き健全な財政運営に努める。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63</xdr:row>
      <xdr:rowOff>114300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0766044"/>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923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63</xdr:row>
      <xdr:rowOff>104648</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076604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64</xdr:row>
      <xdr:rowOff>39370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2336800" y="1090599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148082</xdr:rowOff>
    </xdr:from>
    <xdr:to>
      <xdr:col>11</xdr:col>
      <xdr:colOff>31750</xdr:colOff>
      <xdr:row>64</xdr:row>
      <xdr:rowOff>39370</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094943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25671</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48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165625</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37609</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前年度より物件費が増加したことにより、人口１人当たりの人件費・物件費等決算額が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今後施設の老朽化に伴う維持補修費の増加等が見込まれ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、引き続きコスト削減の意識をもって業務に取り組む必要がある。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114317</xdr:rowOff>
    </xdr:from>
    <xdr:to>
      <xdr:col>23</xdr:col>
      <xdr:colOff>133350</xdr:colOff>
      <xdr:row>82</xdr:row>
      <xdr:rowOff>132234</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114800" y="14173217"/>
          <a:ext cx="8382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82725</xdr:rowOff>
    </xdr:from>
    <xdr:to>
      <xdr:col>19</xdr:col>
      <xdr:colOff>133350</xdr:colOff>
      <xdr:row>82</xdr:row>
      <xdr:rowOff>114317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3225800" y="14141625"/>
          <a:ext cx="889000" cy="3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15615</xdr:rowOff>
    </xdr:from>
    <xdr:to>
      <xdr:col>15</xdr:col>
      <xdr:colOff>82550</xdr:colOff>
      <xdr:row>82</xdr:row>
      <xdr:rowOff>82725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4074515"/>
          <a:ext cx="889000" cy="6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150737</xdr:rowOff>
    </xdr:from>
    <xdr:to>
      <xdr:col>11</xdr:col>
      <xdr:colOff>31750</xdr:colOff>
      <xdr:row>82</xdr:row>
      <xdr:rowOff>15615</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4038187"/>
          <a:ext cx="8890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81434</xdr:rowOff>
    </xdr:from>
    <xdr:to>
      <xdr:col>23</xdr:col>
      <xdr:colOff>184150</xdr:colOff>
      <xdr:row>83</xdr:row>
      <xdr:rowOff>11584</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41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97961</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39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63517</xdr:rowOff>
    </xdr:from>
    <xdr:to>
      <xdr:col>19</xdr:col>
      <xdr:colOff>184150</xdr:colOff>
      <xdr:row>82</xdr:row>
      <xdr:rowOff>165117</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412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3844</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389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31925</xdr:rowOff>
    </xdr:from>
    <xdr:to>
      <xdr:col>15</xdr:col>
      <xdr:colOff>133350</xdr:colOff>
      <xdr:row>82</xdr:row>
      <xdr:rowOff>133525</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40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143702</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38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136265</xdr:rowOff>
    </xdr:from>
    <xdr:to>
      <xdr:col>11</xdr:col>
      <xdr:colOff>82550</xdr:colOff>
      <xdr:row>82</xdr:row>
      <xdr:rowOff>66415</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40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76592</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37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99937</xdr:rowOff>
    </xdr:from>
    <xdr:to>
      <xdr:col>7</xdr:col>
      <xdr:colOff>31750</xdr:colOff>
      <xdr:row>82</xdr:row>
      <xdr:rowOff>30087</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39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40264</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375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ポイント上昇し、類似団体平均を上回っている。今後も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給与体系の見直しを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17236</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179800" y="1501865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102507</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5290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68943</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4401800" y="149841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155121</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flipV="1">
          <a:off x="13512800" y="151565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ったが、類似団平均を下回っている。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住民サービスの低下を招くことのないよう、適切な定員管理に努める。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38281</xdr:rowOff>
    </xdr:from>
    <xdr:to>
      <xdr:col>81</xdr:col>
      <xdr:colOff>44450</xdr:colOff>
      <xdr:row>59</xdr:row>
      <xdr:rowOff>40005</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153831"/>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38281</xdr:rowOff>
    </xdr:from>
    <xdr:to>
      <xdr:col>77</xdr:col>
      <xdr:colOff>44450</xdr:colOff>
      <xdr:row>59</xdr:row>
      <xdr:rowOff>41728</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5290800" y="1015383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41728</xdr:rowOff>
    </xdr:from>
    <xdr:to>
      <xdr:col>72</xdr:col>
      <xdr:colOff>203200</xdr:colOff>
      <xdr:row>59</xdr:row>
      <xdr:rowOff>46899</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flipV="1">
          <a:off x="14401800" y="1015727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15875</xdr:rowOff>
    </xdr:from>
    <xdr:to>
      <xdr:col>68</xdr:col>
      <xdr:colOff>152400</xdr:colOff>
      <xdr:row>59</xdr:row>
      <xdr:rowOff>46899</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1013142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160655</xdr:rowOff>
    </xdr:from>
    <xdr:to>
      <xdr:col>81</xdr:col>
      <xdr:colOff>95250</xdr:colOff>
      <xdr:row>59</xdr:row>
      <xdr:rowOff>90805</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5732</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994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158931</xdr:rowOff>
    </xdr:from>
    <xdr:to>
      <xdr:col>77</xdr:col>
      <xdr:colOff>95250</xdr:colOff>
      <xdr:row>59</xdr:row>
      <xdr:rowOff>89081</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99258</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987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162378</xdr:rowOff>
    </xdr:from>
    <xdr:to>
      <xdr:col>73</xdr:col>
      <xdr:colOff>44450</xdr:colOff>
      <xdr:row>59</xdr:row>
      <xdr:rowOff>92528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102705</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167549</xdr:rowOff>
    </xdr:from>
    <xdr:to>
      <xdr:col>68</xdr:col>
      <xdr:colOff>203200</xdr:colOff>
      <xdr:row>59</xdr:row>
      <xdr:rowOff>97699</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101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107876</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988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136525</xdr:rowOff>
    </xdr:from>
    <xdr:to>
      <xdr:col>64</xdr:col>
      <xdr:colOff>152400</xdr:colOff>
      <xdr:row>59</xdr:row>
      <xdr:rowOff>66675</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76852</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上下水道整備事業や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事業により地方債残高が膨らんだことが、類似団体平均を上回っている原因であるが、計画的な償還を継続し、地方債残高は着実に減少している。実質公債費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現状より大幅に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悪化することのないよう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地方債発行額や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公営企業に対する企業債等繰入額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等に注意し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適切な財政運営に努める。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4717</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7191828"/>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42</xdr:row>
      <xdr:rowOff>32294</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719182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32294</xdr:rowOff>
    </xdr:from>
    <xdr:to>
      <xdr:col>72</xdr:col>
      <xdr:colOff>203200</xdr:colOff>
      <xdr:row>42</xdr:row>
      <xdr:rowOff>101237</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23319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101237</xdr:rowOff>
    </xdr:from>
    <xdr:to>
      <xdr:col>68</xdr:col>
      <xdr:colOff>152400</xdr:colOff>
      <xdr:row>43</xdr:row>
      <xdr:rowOff>19413</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302137"/>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125367</xdr:rowOff>
    </xdr:from>
    <xdr:to>
      <xdr:col>81</xdr:col>
      <xdr:colOff>95250</xdr:colOff>
      <xdr:row>42</xdr:row>
      <xdr:rowOff>55517</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97444</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71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152944</xdr:rowOff>
    </xdr:from>
    <xdr:to>
      <xdr:col>73</xdr:col>
      <xdr:colOff>44450</xdr:colOff>
      <xdr:row>42</xdr:row>
      <xdr:rowOff>83094</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67871</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726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50437</xdr:rowOff>
    </xdr:from>
    <xdr:to>
      <xdr:col>68</xdr:col>
      <xdr:colOff>203200</xdr:colOff>
      <xdr:row>42</xdr:row>
      <xdr:rowOff>152037</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72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136814</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733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140063</xdr:rowOff>
    </xdr:from>
    <xdr:to>
      <xdr:col>64</xdr:col>
      <xdr:colOff>152400</xdr:colOff>
      <xdr:row>43</xdr:row>
      <xdr:rowOff>70213</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73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54990</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742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上回っている状況で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が、筑前町としては年々減少している。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新町建設計画に基づく事業を進めるため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に活用した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合併特例債の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残高</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上下水道の整備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のための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借入残高</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が多いこと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事業会計への繰入額が多いことなどが要因となっている。今後も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、計画的な地方債の発行及び償還を行い、適切な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2056</xdr:rowOff>
    </xdr:from>
    <xdr:to>
      <xdr:col>81</xdr:col>
      <xdr:colOff>44450</xdr:colOff>
      <xdr:row>16</xdr:row>
      <xdr:rowOff>162923</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6179800" y="2745256"/>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162923</xdr:rowOff>
    </xdr:from>
    <xdr:to>
      <xdr:col>77</xdr:col>
      <xdr:colOff>44450</xdr:colOff>
      <xdr:row>18</xdr:row>
      <xdr:rowOff>48683</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5290800" y="2906123"/>
          <a:ext cx="889000" cy="22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48683</xdr:rowOff>
    </xdr:from>
    <xdr:to>
      <xdr:col>72</xdr:col>
      <xdr:colOff>203200</xdr:colOff>
      <xdr:row>18</xdr:row>
      <xdr:rowOff>136011</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3134783"/>
          <a:ext cx="8890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136011</xdr:rowOff>
    </xdr:from>
    <xdr:to>
      <xdr:col>68</xdr:col>
      <xdr:colOff>152400</xdr:colOff>
      <xdr:row>20</xdr:row>
      <xdr:rowOff>61988</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flipV="1">
          <a:off x="13512800" y="3222111"/>
          <a:ext cx="8890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95371</xdr:rowOff>
    </xdr:from>
    <xdr:to>
      <xdr:col>68</xdr:col>
      <xdr:colOff>203200</xdr:colOff>
      <xdr:row>15</xdr:row>
      <xdr:rowOff>25521</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122706</xdr:rowOff>
    </xdr:from>
    <xdr:to>
      <xdr:col>81</xdr:col>
      <xdr:colOff>95250</xdr:colOff>
      <xdr:row>16</xdr:row>
      <xdr:rowOff>52856</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26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94783</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266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112123</xdr:rowOff>
    </xdr:from>
    <xdr:to>
      <xdr:col>77</xdr:col>
      <xdr:colOff>95250</xdr:colOff>
      <xdr:row>17</xdr:row>
      <xdr:rowOff>42273</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27050</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2941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169333</xdr:rowOff>
    </xdr:from>
    <xdr:to>
      <xdr:col>73</xdr:col>
      <xdr:colOff>44450</xdr:colOff>
      <xdr:row>18</xdr:row>
      <xdr:rowOff>99483</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30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84260</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317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85211</xdr:rowOff>
    </xdr:from>
    <xdr:to>
      <xdr:col>68</xdr:col>
      <xdr:colOff>203200</xdr:colOff>
      <xdr:row>19</xdr:row>
      <xdr:rowOff>15361</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138</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32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11188</xdr:rowOff>
    </xdr:from>
    <xdr:to>
      <xdr:col>64</xdr:col>
      <xdr:colOff>152400</xdr:colOff>
      <xdr:row>20</xdr:row>
      <xdr:rowOff>112788</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34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97565</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52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30,233
29,932
67.10
14,126,742
13,501,224
604,686
8,009,988
12,125,425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給与体系の見直しや適正な人員管理に努める。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35</xdr:row>
      <xdr:rowOff>147574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1208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35</xdr:row>
      <xdr:rowOff>147574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143002</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0706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60706</xdr:rowOff>
    </xdr:from>
    <xdr:to>
      <xdr:col>11</xdr:col>
      <xdr:colOff>9525</xdr:colOff>
      <xdr:row>35</xdr:row>
      <xdr:rowOff>69850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061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69342</xdr:rowOff>
    </xdr:from>
    <xdr:to>
      <xdr:col>24</xdr:col>
      <xdr:colOff>76200</xdr:colOff>
      <xdr:row>35</xdr:row>
      <xdr:rowOff>170942</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149369</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7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9906</xdr:rowOff>
    </xdr:from>
    <xdr:to>
      <xdr:col>6</xdr:col>
      <xdr:colOff>171450</xdr:colOff>
      <xdr:row>35</xdr:row>
      <xdr:rowOff>111506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121683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が、今後、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各種施設の維持管理費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が見込まれる。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その縮減・平準化を図るため、公共施設等総合管理計画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に基づき、適切な施設管理に努める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xmlns=""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xmlns=""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xmlns=""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56134</xdr:rowOff>
    </xdr:from>
    <xdr:to>
      <xdr:col>82</xdr:col>
      <xdr:colOff>107950</xdr:colOff>
      <xdr:row>16</xdr:row>
      <xdr:rowOff>21844</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5671800" y="262788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a:extLst>
            <a:ext uri="{FF2B5EF4-FFF2-40B4-BE49-F238E27FC236}">
              <a16:creationId xmlns:a16="http://schemas.microsoft.com/office/drawing/2014/main" xmlns="" id="{00000000-0008-0000-0400-00007C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56134</xdr:rowOff>
    </xdr:from>
    <xdr:to>
      <xdr:col>78</xdr:col>
      <xdr:colOff>69850</xdr:colOff>
      <xdr:row>15</xdr:row>
      <xdr:rowOff>110998</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4782800" y="26278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a:extLst>
            <a:ext uri="{FF2B5EF4-FFF2-40B4-BE49-F238E27FC236}">
              <a16:creationId xmlns:a16="http://schemas.microsoft.com/office/drawing/2014/main" xmlns="" id="{00000000-0008-0000-0400-000080000000}"/>
            </a:ext>
          </a:extLst>
        </xdr:cNvPr>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16</xdr:row>
      <xdr:rowOff>168148</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3893800" y="268274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16</xdr:row>
      <xdr:rowOff>168148</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3004800" y="2856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159021</xdr:rowOff>
    </xdr:from>
    <xdr:ext cx="762000" cy="259045"/>
    <xdr:sp macro="" textlink="">
      <xdr:nvSpPr>
        <xdr:cNvPr id="143" name="物件費該当値テキスト">
          <a:extLst>
            <a:ext uri="{FF2B5EF4-FFF2-40B4-BE49-F238E27FC236}">
              <a16:creationId xmlns:a16="http://schemas.microsoft.com/office/drawing/2014/main" xmlns="" id="{00000000-0008-0000-0400-00008F000000}"/>
            </a:ext>
          </a:extLst>
        </xdr:cNvPr>
        <xdr:cNvSpPr txBox="1"/>
      </xdr:nvSpPr>
      <xdr:spPr>
        <a:xfrm>
          <a:off x="16598900" y="255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xdr:rowOff>
    </xdr:from>
    <xdr:to>
      <xdr:col>78</xdr:col>
      <xdr:colOff>120650</xdr:colOff>
      <xdr:row>15</xdr:row>
      <xdr:rowOff>106934</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5621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117111</xdr:rowOff>
    </xdr:from>
    <xdr:ext cx="7366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5290800" y="234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60198</xdr:rowOff>
    </xdr:from>
    <xdr:to>
      <xdr:col>74</xdr:col>
      <xdr:colOff>31750</xdr:colOff>
      <xdr:row>15</xdr:row>
      <xdr:rowOff>161798</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4732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xmlns=""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いが、今後も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保育所運営費用や自立支援給付費等の増加が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医療費等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健康推進事業に積極的に取り組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む</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64407</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987800" y="9417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107950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3098800" y="9417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107950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64407</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472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ポイント下回っている。引き続き、独立採算の原則に立って、経費節減をはじめ経営の健全化に努める。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75293</xdr:rowOff>
    </xdr:from>
    <xdr:to>
      <xdr:col>82</xdr:col>
      <xdr:colOff>107950</xdr:colOff>
      <xdr:row>55</xdr:row>
      <xdr:rowOff>151493</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5050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75293</xdr:rowOff>
    </xdr:from>
    <xdr:to>
      <xdr:col>78</xdr:col>
      <xdr:colOff>69850</xdr:colOff>
      <xdr:row>55</xdr:row>
      <xdr:rowOff>129722</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129722</xdr:rowOff>
    </xdr:from>
    <xdr:to>
      <xdr:col>73</xdr:col>
      <xdr:colOff>180975</xdr:colOff>
      <xdr:row>56</xdr:row>
      <xdr:rowOff>12700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893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56</xdr:row>
      <xdr:rowOff>12700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24493</xdr:rowOff>
    </xdr:from>
    <xdr:to>
      <xdr:col>78</xdr:col>
      <xdr:colOff>120650</xdr:colOff>
      <xdr:row>55</xdr:row>
      <xdr:rowOff>126093</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136270</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78922</xdr:rowOff>
    </xdr:from>
    <xdr:to>
      <xdr:col>74</xdr:col>
      <xdr:colOff>31750</xdr:colOff>
      <xdr:row>56</xdr:row>
      <xdr:rowOff>9072</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19249</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ポイント上回っている。上下水道事業や一部事務組合への負担金によるものであり、負担金の内容精査に努める。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90424</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5671800" y="65826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67564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4782800" y="65460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30988</xdr:rowOff>
    </xdr:from>
    <xdr:to>
      <xdr:col>73</xdr:col>
      <xdr:colOff>180975</xdr:colOff>
      <xdr:row>38</xdr:row>
      <xdr:rowOff>90424</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893800" y="65460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90424</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3004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合併特例債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大規模事業により、類似団体平均を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適切な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と計画的な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xmlns=""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xmlns=""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77</xdr:row>
      <xdr:rowOff>124713</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3987800" y="1331264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a:extLst>
            <a:ext uri="{FF2B5EF4-FFF2-40B4-BE49-F238E27FC236}">
              <a16:creationId xmlns:a16="http://schemas.microsoft.com/office/drawing/2014/main" xmlns="" id="{00000000-0008-0000-0400-00006E010000}"/>
            </a:ext>
          </a:extLst>
        </xdr:cNvPr>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110998</xdr:rowOff>
    </xdr:from>
    <xdr:to>
      <xdr:col>19</xdr:col>
      <xdr:colOff>187325</xdr:colOff>
      <xdr:row>78</xdr:row>
      <xdr:rowOff>12700</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3098800" y="133126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12700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2209800" y="13381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53848</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1320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45990</xdr:rowOff>
    </xdr:from>
    <xdr:ext cx="762000" cy="259045"/>
    <xdr:sp macro="" textlink="">
      <xdr:nvSpPr>
        <xdr:cNvPr id="385" name="公債費該当値テキスト">
          <a:extLst>
            <a:ext uri="{FF2B5EF4-FFF2-40B4-BE49-F238E27FC236}">
              <a16:creationId xmlns:a16="http://schemas.microsoft.com/office/drawing/2014/main" xmlns="" id="{00000000-0008-0000-0400-000081010000}"/>
            </a:ext>
          </a:extLst>
        </xdr:cNvPr>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ポイント下回っている。要因は補助費等であるため、負担金の内容精査に努める。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119380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5671800" y="1321435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77</xdr:row>
      <xdr:rowOff>62230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4782800" y="132143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77</xdr:row>
      <xdr:rowOff>149861</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3893800" y="132638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77</xdr:row>
      <xdr:rowOff>149861</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32638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68580</xdr:rowOff>
    </xdr:from>
    <xdr:to>
      <xdr:col>82</xdr:col>
      <xdr:colOff>158750</xdr:colOff>
      <xdr:row>77</xdr:row>
      <xdr:rowOff>170180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85107</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11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73677</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xdr:rowOff>
    </xdr:from>
    <xdr:to>
      <xdr:col>74</xdr:col>
      <xdr:colOff>31750</xdr:colOff>
      <xdr:row>77</xdr:row>
      <xdr:rowOff>113030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123207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123207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135420</xdr:rowOff>
    </xdr:from>
    <xdr:to>
      <xdr:col>29</xdr:col>
      <xdr:colOff>127000</xdr:colOff>
      <xdr:row>17</xdr:row>
      <xdr:rowOff>145985</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a:off x="5003800" y="3097695"/>
          <a:ext cx="647700" cy="10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135420</xdr:rowOff>
    </xdr:from>
    <xdr:to>
      <xdr:col>26</xdr:col>
      <xdr:colOff>50800</xdr:colOff>
      <xdr:row>18</xdr:row>
      <xdr:rowOff>16320</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097695"/>
          <a:ext cx="698500" cy="52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10523</xdr:rowOff>
    </xdr:from>
    <xdr:to>
      <xdr:col>22</xdr:col>
      <xdr:colOff>114300</xdr:colOff>
      <xdr:row>18</xdr:row>
      <xdr:rowOff>16320</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3144248"/>
          <a:ext cx="698500" cy="5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10523</xdr:rowOff>
    </xdr:from>
    <xdr:to>
      <xdr:col>18</xdr:col>
      <xdr:colOff>177800</xdr:colOff>
      <xdr:row>18</xdr:row>
      <xdr:rowOff>30362</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144248"/>
          <a:ext cx="698500" cy="1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95185</xdr:rowOff>
    </xdr:from>
    <xdr:to>
      <xdr:col>29</xdr:col>
      <xdr:colOff>177800</xdr:colOff>
      <xdr:row>18</xdr:row>
      <xdr:rowOff>25335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05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67262</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0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84620</xdr:rowOff>
    </xdr:from>
    <xdr:to>
      <xdr:col>26</xdr:col>
      <xdr:colOff>101600</xdr:colOff>
      <xdr:row>18</xdr:row>
      <xdr:rowOff>14770</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046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170997</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133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136970</xdr:rowOff>
    </xdr:from>
    <xdr:to>
      <xdr:col>22</xdr:col>
      <xdr:colOff>165100</xdr:colOff>
      <xdr:row>18</xdr:row>
      <xdr:rowOff>67120</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09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51897</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18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131173</xdr:rowOff>
    </xdr:from>
    <xdr:to>
      <xdr:col>19</xdr:col>
      <xdr:colOff>38100</xdr:colOff>
      <xdr:row>18</xdr:row>
      <xdr:rowOff>61323</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09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46100</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1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151012</xdr:rowOff>
    </xdr:from>
    <xdr:to>
      <xdr:col>15</xdr:col>
      <xdr:colOff>101600</xdr:colOff>
      <xdr:row>18</xdr:row>
      <xdr:rowOff>81162</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113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65939</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19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109703</xdr:rowOff>
    </xdr:from>
    <xdr:to>
      <xdr:col>29</xdr:col>
      <xdr:colOff>127000</xdr:colOff>
      <xdr:row>35</xdr:row>
      <xdr:rowOff>133496</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6720053"/>
          <a:ext cx="647700" cy="23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208621</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81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127191</xdr:rowOff>
    </xdr:from>
    <xdr:to>
      <xdr:col>26</xdr:col>
      <xdr:colOff>50800</xdr:colOff>
      <xdr:row>35</xdr:row>
      <xdr:rowOff>133496</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4305300" y="6737541"/>
          <a:ext cx="698500" cy="6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127191</xdr:rowOff>
    </xdr:from>
    <xdr:to>
      <xdr:col>22</xdr:col>
      <xdr:colOff>114300</xdr:colOff>
      <xdr:row>35</xdr:row>
      <xdr:rowOff>162928</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6737541"/>
          <a:ext cx="698500" cy="35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115018</xdr:rowOff>
    </xdr:from>
    <xdr:to>
      <xdr:col>18</xdr:col>
      <xdr:colOff>177800</xdr:colOff>
      <xdr:row>35</xdr:row>
      <xdr:rowOff>162928</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6725368"/>
          <a:ext cx="698500" cy="47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58903</xdr:rowOff>
    </xdr:from>
    <xdr:to>
      <xdr:col>29</xdr:col>
      <xdr:colOff>177800</xdr:colOff>
      <xdr:row>35</xdr:row>
      <xdr:rowOff>160503</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669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246880</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51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82696</xdr:rowOff>
    </xdr:from>
    <xdr:to>
      <xdr:col>26</xdr:col>
      <xdr:colOff>101600</xdr:colOff>
      <xdr:row>35</xdr:row>
      <xdr:rowOff>184296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693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194473</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46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76391</xdr:rowOff>
    </xdr:from>
    <xdr:to>
      <xdr:col>22</xdr:col>
      <xdr:colOff>165100</xdr:colOff>
      <xdr:row>35</xdr:row>
      <xdr:rowOff>177991</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68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188168</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45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112128</xdr:rowOff>
    </xdr:from>
    <xdr:to>
      <xdr:col>19</xdr:col>
      <xdr:colOff>38100</xdr:colOff>
      <xdr:row>35</xdr:row>
      <xdr:rowOff>213728</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722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223905</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49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64218</xdr:rowOff>
    </xdr:from>
    <xdr:to>
      <xdr:col>15</xdr:col>
      <xdr:colOff>101600</xdr:colOff>
      <xdr:row>35</xdr:row>
      <xdr:rowOff>165818</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674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175995</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44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30,233
29,932
67.10
14,126,742
13,501,224
604,686
8,009,988
12,125,425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1702</xdr:rowOff>
    </xdr:from>
    <xdr:to>
      <xdr:col>24</xdr:col>
      <xdr:colOff>63500</xdr:colOff>
      <xdr:row>37</xdr:row>
      <xdr:rowOff>39840</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345352"/>
          <a:ext cx="8382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44092</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44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1702</xdr:rowOff>
    </xdr:from>
    <xdr:to>
      <xdr:col>19</xdr:col>
      <xdr:colOff>177800</xdr:colOff>
      <xdr:row>37</xdr:row>
      <xdr:rowOff>58947</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345352"/>
          <a:ext cx="889000" cy="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148448</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597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58947</xdr:rowOff>
    </xdr:from>
    <xdr:to>
      <xdr:col>15</xdr:col>
      <xdr:colOff>50800</xdr:colOff>
      <xdr:row>38</xdr:row>
      <xdr:rowOff>42278</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402597"/>
          <a:ext cx="889000" cy="1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3554</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42278</xdr:rowOff>
    </xdr:from>
    <xdr:to>
      <xdr:col>10</xdr:col>
      <xdr:colOff>114300</xdr:colOff>
      <xdr:row>38</xdr:row>
      <xdr:rowOff>44279</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557378"/>
          <a:ext cx="8890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133780</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140562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160490</xdr:rowOff>
    </xdr:from>
    <xdr:to>
      <xdr:col>24</xdr:col>
      <xdr:colOff>114300</xdr:colOff>
      <xdr:row>37</xdr:row>
      <xdr:rowOff>90640</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33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138917</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3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122352</xdr:rowOff>
    </xdr:from>
    <xdr:to>
      <xdr:col>20</xdr:col>
      <xdr:colOff>38100</xdr:colOff>
      <xdr:row>37</xdr:row>
      <xdr:rowOff>52502</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2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43629</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38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8147</xdr:rowOff>
    </xdr:from>
    <xdr:to>
      <xdr:col>15</xdr:col>
      <xdr:colOff>101600</xdr:colOff>
      <xdr:row>37</xdr:row>
      <xdr:rowOff>109747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3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100874</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4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162928</xdr:rowOff>
    </xdr:from>
    <xdr:to>
      <xdr:col>10</xdr:col>
      <xdr:colOff>165100</xdr:colOff>
      <xdr:row>38</xdr:row>
      <xdr:rowOff>93078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5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84205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5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164929</xdr:rowOff>
    </xdr:from>
    <xdr:to>
      <xdr:col>6</xdr:col>
      <xdr:colOff>38100</xdr:colOff>
      <xdr:row>38</xdr:row>
      <xdr:rowOff>95079</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50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86206</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6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57099</xdr:rowOff>
    </xdr:from>
    <xdr:to>
      <xdr:col>24</xdr:col>
      <xdr:colOff>63500</xdr:colOff>
      <xdr:row>58</xdr:row>
      <xdr:rowOff>80035</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10001199"/>
          <a:ext cx="8382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80035</xdr:rowOff>
    </xdr:from>
    <xdr:to>
      <xdr:col>19</xdr:col>
      <xdr:colOff>177800</xdr:colOff>
      <xdr:row>58</xdr:row>
      <xdr:rowOff>93439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908300" y="10024135"/>
          <a:ext cx="889000" cy="1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93439</xdr:rowOff>
    </xdr:from>
    <xdr:to>
      <xdr:col>15</xdr:col>
      <xdr:colOff>50800</xdr:colOff>
      <xdr:row>58</xdr:row>
      <xdr:rowOff>114569</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10037539"/>
          <a:ext cx="889000" cy="2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114569</xdr:rowOff>
    </xdr:from>
    <xdr:to>
      <xdr:col>10</xdr:col>
      <xdr:colOff>114300</xdr:colOff>
      <xdr:row>58</xdr:row>
      <xdr:rowOff>145728</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1130300" y="10058669"/>
          <a:ext cx="889000" cy="3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6299</xdr:rowOff>
    </xdr:from>
    <xdr:to>
      <xdr:col>24</xdr:col>
      <xdr:colOff>114300</xdr:colOff>
      <xdr:row>58</xdr:row>
      <xdr:rowOff>107899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99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156176</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99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29235</xdr:rowOff>
    </xdr:from>
    <xdr:to>
      <xdr:col>20</xdr:col>
      <xdr:colOff>38100</xdr:colOff>
      <xdr:row>58</xdr:row>
      <xdr:rowOff>130835</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99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121962</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100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42639</xdr:rowOff>
    </xdr:from>
    <xdr:to>
      <xdr:col>15</xdr:col>
      <xdr:colOff>101600</xdr:colOff>
      <xdr:row>58</xdr:row>
      <xdr:rowOff>144239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99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160766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976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63769</xdr:rowOff>
    </xdr:from>
    <xdr:to>
      <xdr:col>10</xdr:col>
      <xdr:colOff>165100</xdr:colOff>
      <xdr:row>58</xdr:row>
      <xdr:rowOff>165369</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100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10446</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978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94928</xdr:rowOff>
    </xdr:from>
    <xdr:to>
      <xdr:col>6</xdr:col>
      <xdr:colOff>38100</xdr:colOff>
      <xdr:row>59</xdr:row>
      <xdr:rowOff>25078</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1003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16205</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101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104724</xdr:rowOff>
    </xdr:from>
    <xdr:to>
      <xdr:col>24</xdr:col>
      <xdr:colOff>63500</xdr:colOff>
      <xdr:row>77</xdr:row>
      <xdr:rowOff>137185</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306374"/>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47119</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248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137185</xdr:rowOff>
    </xdr:from>
    <xdr:to>
      <xdr:col>19</xdr:col>
      <xdr:colOff>177800</xdr:colOff>
      <xdr:row>78</xdr:row>
      <xdr:rowOff>20507</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908300" y="13338835"/>
          <a:ext cx="889000" cy="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20507</xdr:rowOff>
    </xdr:from>
    <xdr:to>
      <xdr:col>15</xdr:col>
      <xdr:colOff>50800</xdr:colOff>
      <xdr:row>78</xdr:row>
      <xdr:rowOff>24394</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2019300" y="1339360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24394</xdr:rowOff>
    </xdr:from>
    <xdr:to>
      <xdr:col>10</xdr:col>
      <xdr:colOff>114300</xdr:colOff>
      <xdr:row>78</xdr:row>
      <xdr:rowOff>58821</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3397494"/>
          <a:ext cx="8890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53924</xdr:rowOff>
    </xdr:from>
    <xdr:to>
      <xdr:col>24</xdr:col>
      <xdr:colOff>114300</xdr:colOff>
      <xdr:row>77</xdr:row>
      <xdr:rowOff>155524</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2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76801</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10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86385</xdr:rowOff>
    </xdr:from>
    <xdr:to>
      <xdr:col>20</xdr:col>
      <xdr:colOff>38100</xdr:colOff>
      <xdr:row>78</xdr:row>
      <xdr:rowOff>16535</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2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7662</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38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141157</xdr:rowOff>
    </xdr:from>
    <xdr:to>
      <xdr:col>15</xdr:col>
      <xdr:colOff>101600</xdr:colOff>
      <xdr:row>78</xdr:row>
      <xdr:rowOff>71307</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62434</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43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145044</xdr:rowOff>
    </xdr:from>
    <xdr:to>
      <xdr:col>10</xdr:col>
      <xdr:colOff>165100</xdr:colOff>
      <xdr:row>78</xdr:row>
      <xdr:rowOff>75194</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34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66321</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4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8021</xdr:rowOff>
    </xdr:from>
    <xdr:to>
      <xdr:col>6</xdr:col>
      <xdr:colOff>38100</xdr:colOff>
      <xdr:row>78</xdr:row>
      <xdr:rowOff>109621</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3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100748</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47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39932</xdr:rowOff>
    </xdr:from>
    <xdr:to>
      <xdr:col>24</xdr:col>
      <xdr:colOff>63500</xdr:colOff>
      <xdr:row>96</xdr:row>
      <xdr:rowOff>4880</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3797300" y="16327682"/>
          <a:ext cx="8382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117601</xdr:rowOff>
    </xdr:from>
    <xdr:ext cx="534377"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2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39932</xdr:rowOff>
    </xdr:from>
    <xdr:to>
      <xdr:col>19</xdr:col>
      <xdr:colOff>177800</xdr:colOff>
      <xdr:row>96</xdr:row>
      <xdr:rowOff>146472</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908300" y="16327682"/>
          <a:ext cx="889000" cy="27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80894</xdr:rowOff>
    </xdr:from>
    <xdr:ext cx="599010"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497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146472</xdr:rowOff>
    </xdr:from>
    <xdr:to>
      <xdr:col>15</xdr:col>
      <xdr:colOff>50800</xdr:colOff>
      <xdr:row>96</xdr:row>
      <xdr:rowOff>152828</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6605672"/>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9549</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41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152828</xdr:rowOff>
    </xdr:from>
    <xdr:to>
      <xdr:col>10</xdr:col>
      <xdr:colOff>114300</xdr:colOff>
      <xdr:row>97</xdr:row>
      <xdr:rowOff>14232</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1130300" y="16612028"/>
          <a:ext cx="889000" cy="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125530</xdr:rowOff>
    </xdr:from>
    <xdr:to>
      <xdr:col>24</xdr:col>
      <xdr:colOff>114300</xdr:colOff>
      <xdr:row>96</xdr:row>
      <xdr:rowOff>55680</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4584700" y="1641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103957</xdr:rowOff>
    </xdr:from>
    <xdr:ext cx="534377"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63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160582</xdr:rowOff>
    </xdr:from>
    <xdr:to>
      <xdr:col>20</xdr:col>
      <xdr:colOff>38100</xdr:colOff>
      <xdr:row>95</xdr:row>
      <xdr:rowOff>90732</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3746500" y="162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81859</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530111" y="16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95672</xdr:rowOff>
    </xdr:from>
    <xdr:to>
      <xdr:col>15</xdr:col>
      <xdr:colOff>101600</xdr:colOff>
      <xdr:row>97</xdr:row>
      <xdr:rowOff>25822</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2857500" y="1655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16949</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41111" y="166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102028</xdr:rowOff>
    </xdr:from>
    <xdr:to>
      <xdr:col>10</xdr:col>
      <xdr:colOff>165100</xdr:colOff>
      <xdr:row>97</xdr:row>
      <xdr:rowOff>32178</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968500" y="165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48705</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52111" y="1633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134882</xdr:rowOff>
    </xdr:from>
    <xdr:to>
      <xdr:col>6</xdr:col>
      <xdr:colOff>38100</xdr:colOff>
      <xdr:row>97</xdr:row>
      <xdr:rowOff>65032</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079500" y="1659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81559</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63111" y="163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121915</xdr:rowOff>
    </xdr:from>
    <xdr:to>
      <xdr:col>54</xdr:col>
      <xdr:colOff>189865</xdr:colOff>
      <xdr:row>38</xdr:row>
      <xdr:rowOff>41631</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608315"/>
          <a:ext cx="1270" cy="948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45458</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5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41631</xdr:rowOff>
    </xdr:from>
    <xdr:to>
      <xdr:col>55</xdr:col>
      <xdr:colOff>88900</xdr:colOff>
      <xdr:row>38</xdr:row>
      <xdr:rowOff>41631</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5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68592</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38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121915</xdr:rowOff>
    </xdr:from>
    <xdr:to>
      <xdr:col>55</xdr:col>
      <xdr:colOff>88900</xdr:colOff>
      <xdr:row>32</xdr:row>
      <xdr:rowOff>121915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60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65077</xdr:rowOff>
    </xdr:from>
    <xdr:to>
      <xdr:col>55</xdr:col>
      <xdr:colOff>0</xdr:colOff>
      <xdr:row>35</xdr:row>
      <xdr:rowOff>70434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9639300" y="6065827"/>
          <a:ext cx="8382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41610</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21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63183</xdr:rowOff>
    </xdr:from>
    <xdr:to>
      <xdr:col>55</xdr:col>
      <xdr:colOff>50800</xdr:colOff>
      <xdr:row>36</xdr:row>
      <xdr:rowOff>164783</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127264</xdr:rowOff>
    </xdr:from>
    <xdr:to>
      <xdr:col>50</xdr:col>
      <xdr:colOff>114300</xdr:colOff>
      <xdr:row>35</xdr:row>
      <xdr:rowOff>65077</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8750300" y="5270764"/>
          <a:ext cx="889000" cy="79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92680</xdr:rowOff>
    </xdr:from>
    <xdr:to>
      <xdr:col>50</xdr:col>
      <xdr:colOff>165100</xdr:colOff>
      <xdr:row>37</xdr:row>
      <xdr:rowOff>22830</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13957</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127264</xdr:rowOff>
    </xdr:from>
    <xdr:to>
      <xdr:col>45</xdr:col>
      <xdr:colOff>177800</xdr:colOff>
      <xdr:row>35</xdr:row>
      <xdr:rowOff>83335</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7861300" y="5270764"/>
          <a:ext cx="889000" cy="8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17935</xdr:rowOff>
    </xdr:from>
    <xdr:to>
      <xdr:col>46</xdr:col>
      <xdr:colOff>38100</xdr:colOff>
      <xdr:row>32</xdr:row>
      <xdr:rowOff>119535</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110662</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50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150726</xdr:rowOff>
    </xdr:from>
    <xdr:to>
      <xdr:col>41</xdr:col>
      <xdr:colOff>50800</xdr:colOff>
      <xdr:row>35</xdr:row>
      <xdr:rowOff>83335</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6972300" y="5980026"/>
          <a:ext cx="889000" cy="10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161099</xdr:rowOff>
    </xdr:from>
    <xdr:to>
      <xdr:col>41</xdr:col>
      <xdr:colOff>101600</xdr:colOff>
      <xdr:row>37</xdr:row>
      <xdr:rowOff>91249</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82376</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165199</xdr:rowOff>
    </xdr:from>
    <xdr:to>
      <xdr:col>36</xdr:col>
      <xdr:colOff>165100</xdr:colOff>
      <xdr:row>37</xdr:row>
      <xdr:rowOff>95349</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3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86476</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4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19634</xdr:rowOff>
    </xdr:from>
    <xdr:to>
      <xdr:col>55</xdr:col>
      <xdr:colOff>50800</xdr:colOff>
      <xdr:row>35</xdr:row>
      <xdr:rowOff>121234</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0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42511</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587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14277</xdr:rowOff>
    </xdr:from>
    <xdr:to>
      <xdr:col>50</xdr:col>
      <xdr:colOff>165100</xdr:colOff>
      <xdr:row>35</xdr:row>
      <xdr:rowOff>115877</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01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132404</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57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76464</xdr:rowOff>
    </xdr:from>
    <xdr:to>
      <xdr:col>46</xdr:col>
      <xdr:colOff>38100</xdr:colOff>
      <xdr:row>31</xdr:row>
      <xdr:rowOff>6614</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521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23141</xdr:rowOff>
    </xdr:from>
    <xdr:ext cx="59901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50795" y="499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32535</xdr:rowOff>
    </xdr:from>
    <xdr:to>
      <xdr:col>41</xdr:col>
      <xdr:colOff>101600</xdr:colOff>
      <xdr:row>35</xdr:row>
      <xdr:rowOff>134135</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0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150662</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580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99926</xdr:rowOff>
    </xdr:from>
    <xdr:to>
      <xdr:col>36</xdr:col>
      <xdr:colOff>165100</xdr:colOff>
      <xdr:row>35</xdr:row>
      <xdr:rowOff>30076</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592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46603</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570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xmlns=""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4" name="普通建設事業費最小値テキスト">
          <a:extLst>
            <a:ext uri="{FF2B5EF4-FFF2-40B4-BE49-F238E27FC236}">
              <a16:creationId xmlns:a16="http://schemas.microsoft.com/office/drawing/2014/main" xmlns="" id="{00000000-0008-0000-0600-000058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6" name="普通建設事業費最大値テキスト">
          <a:extLst>
            <a:ext uri="{FF2B5EF4-FFF2-40B4-BE49-F238E27FC236}">
              <a16:creationId xmlns:a16="http://schemas.microsoft.com/office/drawing/2014/main" xmlns="" id="{00000000-0008-0000-0600-00005A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16820</xdr:rowOff>
    </xdr:from>
    <xdr:to>
      <xdr:col>55</xdr:col>
      <xdr:colOff>0</xdr:colOff>
      <xdr:row>58</xdr:row>
      <xdr:rowOff>51910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9639300" y="9960920"/>
          <a:ext cx="8382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49" name="普通建設事業費平均値テキスト">
          <a:extLst>
            <a:ext uri="{FF2B5EF4-FFF2-40B4-BE49-F238E27FC236}">
              <a16:creationId xmlns:a16="http://schemas.microsoft.com/office/drawing/2014/main" xmlns="" id="{00000000-0008-0000-0600-00005D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77559</xdr:rowOff>
    </xdr:from>
    <xdr:to>
      <xdr:col>50</xdr:col>
      <xdr:colOff>114300</xdr:colOff>
      <xdr:row>58</xdr:row>
      <xdr:rowOff>51910</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8750300" y="9850209"/>
          <a:ext cx="889000" cy="14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77559</xdr:rowOff>
    </xdr:from>
    <xdr:to>
      <xdr:col>45</xdr:col>
      <xdr:colOff>177800</xdr:colOff>
      <xdr:row>58</xdr:row>
      <xdr:rowOff>35786</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7861300" y="9850209"/>
          <a:ext cx="889000" cy="12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18778</xdr:rowOff>
    </xdr:from>
    <xdr:to>
      <xdr:col>41</xdr:col>
      <xdr:colOff>50800</xdr:colOff>
      <xdr:row>58</xdr:row>
      <xdr:rowOff>35786</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6972300" y="9962878"/>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137470</xdr:rowOff>
    </xdr:from>
    <xdr:to>
      <xdr:col>55</xdr:col>
      <xdr:colOff>50800</xdr:colOff>
      <xdr:row>58</xdr:row>
      <xdr:rowOff>67620</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10426700" y="99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115897</xdr:rowOff>
    </xdr:from>
    <xdr:ext cx="534377" cy="259045"/>
    <xdr:sp macro="" textlink="">
      <xdr:nvSpPr>
        <xdr:cNvPr id="368" name="普通建設事業費該当値テキスト">
          <a:extLst>
            <a:ext uri="{FF2B5EF4-FFF2-40B4-BE49-F238E27FC236}">
              <a16:creationId xmlns:a16="http://schemas.microsoft.com/office/drawing/2014/main" xmlns="" id="{00000000-0008-0000-0600-000070010000}"/>
            </a:ext>
          </a:extLst>
        </xdr:cNvPr>
        <xdr:cNvSpPr txBox="1"/>
      </xdr:nvSpPr>
      <xdr:spPr>
        <a:xfrm>
          <a:off x="10528300" y="98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1110</xdr:rowOff>
    </xdr:from>
    <xdr:to>
      <xdr:col>50</xdr:col>
      <xdr:colOff>165100</xdr:colOff>
      <xdr:row>58</xdr:row>
      <xdr:rowOff>102710</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9588500" y="99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93837</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372111" y="1003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26759</xdr:rowOff>
    </xdr:from>
    <xdr:to>
      <xdr:col>46</xdr:col>
      <xdr:colOff>38100</xdr:colOff>
      <xdr:row>57</xdr:row>
      <xdr:rowOff>128359</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8699500" y="97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119486</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483111" y="989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156436</xdr:rowOff>
    </xdr:from>
    <xdr:to>
      <xdr:col>41</xdr:col>
      <xdr:colOff>101600</xdr:colOff>
      <xdr:row>58</xdr:row>
      <xdr:rowOff>86586</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7810500" y="99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77713</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7594111" y="1002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139428</xdr:rowOff>
    </xdr:from>
    <xdr:to>
      <xdr:col>36</xdr:col>
      <xdr:colOff>165100</xdr:colOff>
      <xdr:row>58</xdr:row>
      <xdr:rowOff>69578</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6921500" y="99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60705</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6705111" y="1000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111964</xdr:rowOff>
    </xdr:from>
    <xdr:to>
      <xdr:col>55</xdr:col>
      <xdr:colOff>0</xdr:colOff>
      <xdr:row>78</xdr:row>
      <xdr:rowOff>128727</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9639300" y="13485064"/>
          <a:ext cx="8382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56014</xdr:rowOff>
    </xdr:from>
    <xdr:to>
      <xdr:col>50</xdr:col>
      <xdr:colOff>114300</xdr:colOff>
      <xdr:row>78</xdr:row>
      <xdr:rowOff>128727</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8750300" y="13086214"/>
          <a:ext cx="889000" cy="4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56014</xdr:rowOff>
    </xdr:from>
    <xdr:to>
      <xdr:col>45</xdr:col>
      <xdr:colOff>177800</xdr:colOff>
      <xdr:row>78</xdr:row>
      <xdr:rowOff>61080</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7861300" y="13086214"/>
          <a:ext cx="889000" cy="34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87864</xdr:rowOff>
    </xdr:from>
    <xdr:to>
      <xdr:col>41</xdr:col>
      <xdr:colOff>50800</xdr:colOff>
      <xdr:row>78</xdr:row>
      <xdr:rowOff>61080</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6972300" y="13289514"/>
          <a:ext cx="889000" cy="14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133907</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3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61164</xdr:rowOff>
    </xdr:from>
    <xdr:to>
      <xdr:col>55</xdr:col>
      <xdr:colOff>50800</xdr:colOff>
      <xdr:row>78</xdr:row>
      <xdr:rowOff>162764</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147541</xdr:rowOff>
    </xdr:from>
    <xdr:ext cx="469744"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34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77927</xdr:rowOff>
    </xdr:from>
    <xdr:to>
      <xdr:col>50</xdr:col>
      <xdr:colOff>165100</xdr:colOff>
      <xdr:row>79</xdr:row>
      <xdr:rowOff>8077</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170654</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404428" y="135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5214</xdr:rowOff>
    </xdr:from>
    <xdr:to>
      <xdr:col>46</xdr:col>
      <xdr:colOff>38100</xdr:colOff>
      <xdr:row>76</xdr:row>
      <xdr:rowOff>106814</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0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123341</xdr:rowOff>
    </xdr:from>
    <xdr:ext cx="534377"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483111" y="1281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10280</xdr:rowOff>
    </xdr:from>
    <xdr:to>
      <xdr:col>41</xdr:col>
      <xdr:colOff>101600</xdr:colOff>
      <xdr:row>78</xdr:row>
      <xdr:rowOff>111880</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3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103007</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626428" y="1347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37064</xdr:rowOff>
    </xdr:from>
    <xdr:to>
      <xdr:col>36</xdr:col>
      <xdr:colOff>165100</xdr:colOff>
      <xdr:row>77</xdr:row>
      <xdr:rowOff>138664</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323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155191</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05111" y="1301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xmlns=""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0" name="普通建設事業費 （ うち更新整備　）最小値テキスト">
          <a:extLst>
            <a:ext uri="{FF2B5EF4-FFF2-40B4-BE49-F238E27FC236}">
              <a16:creationId xmlns:a16="http://schemas.microsoft.com/office/drawing/2014/main" xmlns="" id="{00000000-0008-0000-0600-0000CC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2" name="普通建設事業費 （ うち更新整備　）最大値テキスト">
          <a:extLst>
            <a:ext uri="{FF2B5EF4-FFF2-40B4-BE49-F238E27FC236}">
              <a16:creationId xmlns:a16="http://schemas.microsoft.com/office/drawing/2014/main" xmlns="" id="{00000000-0008-0000-0600-0000CE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93800</xdr:rowOff>
    </xdr:from>
    <xdr:to>
      <xdr:col>55</xdr:col>
      <xdr:colOff>0</xdr:colOff>
      <xdr:row>98</xdr:row>
      <xdr:rowOff>133414</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9639300" y="16895900"/>
          <a:ext cx="838200" cy="3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5" name="普通建設事業費 （ うち更新整備　）平均値テキスト">
          <a:extLst>
            <a:ext uri="{FF2B5EF4-FFF2-40B4-BE49-F238E27FC236}">
              <a16:creationId xmlns:a16="http://schemas.microsoft.com/office/drawing/2014/main" xmlns="" id="{00000000-0008-0000-0600-0000D1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133414</xdr:rowOff>
    </xdr:from>
    <xdr:to>
      <xdr:col>50</xdr:col>
      <xdr:colOff>114300</xdr:colOff>
      <xdr:row>99</xdr:row>
      <xdr:rowOff>21433</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flipV="1">
          <a:off x="8750300" y="16935514"/>
          <a:ext cx="8890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158102</xdr:rowOff>
    </xdr:from>
    <xdr:to>
      <xdr:col>45</xdr:col>
      <xdr:colOff>177800</xdr:colOff>
      <xdr:row>99</xdr:row>
      <xdr:rowOff>21433</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7861300" y="16960202"/>
          <a:ext cx="889000" cy="3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158102</xdr:rowOff>
    </xdr:from>
    <xdr:to>
      <xdr:col>41</xdr:col>
      <xdr:colOff>50800</xdr:colOff>
      <xdr:row>98</xdr:row>
      <xdr:rowOff>166870</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flipV="1">
          <a:off x="6972300" y="16960202"/>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43000</xdr:rowOff>
    </xdr:from>
    <xdr:to>
      <xdr:col>55</xdr:col>
      <xdr:colOff>50800</xdr:colOff>
      <xdr:row>98</xdr:row>
      <xdr:rowOff>144600</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10426700" y="168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129377</xdr:rowOff>
    </xdr:from>
    <xdr:ext cx="534377" cy="259045"/>
    <xdr:sp macro="" textlink="">
      <xdr:nvSpPr>
        <xdr:cNvPr id="484" name="普通建設事業費 （ うち更新整備　）該当値テキスト">
          <a:extLst>
            <a:ext uri="{FF2B5EF4-FFF2-40B4-BE49-F238E27FC236}">
              <a16:creationId xmlns:a16="http://schemas.microsoft.com/office/drawing/2014/main" xmlns="" id="{00000000-0008-0000-0600-0000E4010000}"/>
            </a:ext>
          </a:extLst>
        </xdr:cNvPr>
        <xdr:cNvSpPr txBox="1"/>
      </xdr:nvSpPr>
      <xdr:spPr>
        <a:xfrm>
          <a:off x="10528300" y="1676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82614</xdr:rowOff>
    </xdr:from>
    <xdr:to>
      <xdr:col>50</xdr:col>
      <xdr:colOff>165100</xdr:colOff>
      <xdr:row>99</xdr:row>
      <xdr:rowOff>12764</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9588500" y="16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3891</xdr:rowOff>
    </xdr:from>
    <xdr:ext cx="469744"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9404428" y="169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142083</xdr:rowOff>
    </xdr:from>
    <xdr:to>
      <xdr:col>46</xdr:col>
      <xdr:colOff>38100</xdr:colOff>
      <xdr:row>99</xdr:row>
      <xdr:rowOff>72233</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8699500" y="169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63360</xdr:rowOff>
    </xdr:from>
    <xdr:ext cx="469744"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8515428" y="1703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107302</xdr:rowOff>
    </xdr:from>
    <xdr:to>
      <xdr:col>41</xdr:col>
      <xdr:colOff>101600</xdr:colOff>
      <xdr:row>99</xdr:row>
      <xdr:rowOff>37452</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7810500" y="169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28579</xdr:rowOff>
    </xdr:from>
    <xdr:ext cx="469744"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7626428" y="170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116070</xdr:rowOff>
    </xdr:from>
    <xdr:to>
      <xdr:col>36</xdr:col>
      <xdr:colOff>165100</xdr:colOff>
      <xdr:row>99</xdr:row>
      <xdr:rowOff>46220</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6921500" y="169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37347</xdr:rowOff>
    </xdr:from>
    <xdr:ext cx="469744"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6737428" y="170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xmlns=""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19" name="災害復旧事業費最小値テキスト">
          <a:extLst>
            <a:ext uri="{FF2B5EF4-FFF2-40B4-BE49-F238E27FC236}">
              <a16:creationId xmlns:a16="http://schemas.microsoft.com/office/drawing/2014/main" xmlns="" id="{00000000-0008-0000-0600-000007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1" name="災害復旧事業費最大値テキスト">
          <a:extLst>
            <a:ext uri="{FF2B5EF4-FFF2-40B4-BE49-F238E27FC236}">
              <a16:creationId xmlns:a16="http://schemas.microsoft.com/office/drawing/2014/main" xmlns="" id="{00000000-0008-0000-0600-000009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20403</xdr:rowOff>
    </xdr:from>
    <xdr:to>
      <xdr:col>85</xdr:col>
      <xdr:colOff>127000</xdr:colOff>
      <xdr:row>39</xdr:row>
      <xdr:rowOff>20828</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5481300" y="6706953"/>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169446</xdr:rowOff>
    </xdr:from>
    <xdr:ext cx="469744" cy="259045"/>
    <xdr:sp macro="" textlink="">
      <xdr:nvSpPr>
        <xdr:cNvPr id="524" name="災害復旧事業費平均値テキスト">
          <a:extLst>
            <a:ext uri="{FF2B5EF4-FFF2-40B4-BE49-F238E27FC236}">
              <a16:creationId xmlns:a16="http://schemas.microsoft.com/office/drawing/2014/main" xmlns="" id="{00000000-0008-0000-0600-00000C020000}"/>
            </a:ext>
          </a:extLst>
        </xdr:cNvPr>
        <xdr:cNvSpPr txBox="1"/>
      </xdr:nvSpPr>
      <xdr:spPr>
        <a:xfrm>
          <a:off x="16370300" y="6684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35393</xdr:rowOff>
    </xdr:from>
    <xdr:to>
      <xdr:col>81</xdr:col>
      <xdr:colOff>50800</xdr:colOff>
      <xdr:row>39</xdr:row>
      <xdr:rowOff>20403</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4592300" y="6550493"/>
          <a:ext cx="889000" cy="15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104622</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46428" y="679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59543</xdr:rowOff>
    </xdr:from>
    <xdr:to>
      <xdr:col>76</xdr:col>
      <xdr:colOff>114300</xdr:colOff>
      <xdr:row>38</xdr:row>
      <xdr:rowOff>35393</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3703300" y="6403193"/>
          <a:ext cx="889000" cy="14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113798</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357428" y="680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59543</xdr:rowOff>
    </xdr:from>
    <xdr:to>
      <xdr:col>71</xdr:col>
      <xdr:colOff>177800</xdr:colOff>
      <xdr:row>38</xdr:row>
      <xdr:rowOff>99875</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flipV="1">
          <a:off x="12814300" y="6403193"/>
          <a:ext cx="889000" cy="21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107740</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468428" y="679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116411</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579428" y="68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141478</xdr:rowOff>
    </xdr:from>
    <xdr:to>
      <xdr:col>85</xdr:col>
      <xdr:colOff>177800</xdr:colOff>
      <xdr:row>39</xdr:row>
      <xdr:rowOff>71628</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62687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100855</xdr:rowOff>
    </xdr:from>
    <xdr:ext cx="469744" cy="259045"/>
    <xdr:sp macro="" textlink="">
      <xdr:nvSpPr>
        <xdr:cNvPr id="543" name="災害復旧事業費該当値テキスト">
          <a:extLst>
            <a:ext uri="{FF2B5EF4-FFF2-40B4-BE49-F238E27FC236}">
              <a16:creationId xmlns:a16="http://schemas.microsoft.com/office/drawing/2014/main" xmlns="" id="{00000000-0008-0000-0600-00001F020000}"/>
            </a:ext>
          </a:extLst>
        </xdr:cNvPr>
        <xdr:cNvSpPr txBox="1"/>
      </xdr:nvSpPr>
      <xdr:spPr>
        <a:xfrm>
          <a:off x="16370300" y="644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141053</xdr:rowOff>
    </xdr:from>
    <xdr:to>
      <xdr:col>81</xdr:col>
      <xdr:colOff>101600</xdr:colOff>
      <xdr:row>39</xdr:row>
      <xdr:rowOff>71203</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5430500" y="665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87730</xdr:rowOff>
    </xdr:from>
    <xdr:ext cx="469744"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246428" y="643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156043</xdr:rowOff>
    </xdr:from>
    <xdr:to>
      <xdr:col>76</xdr:col>
      <xdr:colOff>165100</xdr:colOff>
      <xdr:row>38</xdr:row>
      <xdr:rowOff>86193</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4541500" y="649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102720</xdr:rowOff>
    </xdr:from>
    <xdr:ext cx="534377"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4325111" y="62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8743</xdr:rowOff>
    </xdr:from>
    <xdr:to>
      <xdr:col>72</xdr:col>
      <xdr:colOff>38100</xdr:colOff>
      <xdr:row>37</xdr:row>
      <xdr:rowOff>110343</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3652500" y="635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126870</xdr:rowOff>
    </xdr:from>
    <xdr:ext cx="534377"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3436111" y="612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49075</xdr:rowOff>
    </xdr:from>
    <xdr:to>
      <xdr:col>67</xdr:col>
      <xdr:colOff>101600</xdr:colOff>
      <xdr:row>38</xdr:row>
      <xdr:rowOff>150675</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2763500" y="65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167202</xdr:rowOff>
    </xdr:from>
    <xdr:ext cx="534377"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547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xmlns=""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xmlns=""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xmlns=""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xmlns=""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xmlns=""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7" name="公債費最小値テキスト">
          <a:extLst>
            <a:ext uri="{FF2B5EF4-FFF2-40B4-BE49-F238E27FC236}">
              <a16:creationId xmlns:a16="http://schemas.microsoft.com/office/drawing/2014/main" xmlns="" id="{00000000-0008-0000-0600-000073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29" name="公債費最大値テキスト">
          <a:extLst>
            <a:ext uri="{FF2B5EF4-FFF2-40B4-BE49-F238E27FC236}">
              <a16:creationId xmlns:a16="http://schemas.microsoft.com/office/drawing/2014/main" xmlns="" id="{00000000-0008-0000-0600-000075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117411</xdr:rowOff>
    </xdr:from>
    <xdr:to>
      <xdr:col>85</xdr:col>
      <xdr:colOff>127000</xdr:colOff>
      <xdr:row>75</xdr:row>
      <xdr:rowOff>29058</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5481300" y="12804711"/>
          <a:ext cx="838200" cy="8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32" name="公債費平均値テキスト">
          <a:extLst>
            <a:ext uri="{FF2B5EF4-FFF2-40B4-BE49-F238E27FC236}">
              <a16:creationId xmlns:a16="http://schemas.microsoft.com/office/drawing/2014/main" xmlns="" id="{00000000-0008-0000-0600-000078020000}"/>
            </a:ext>
          </a:extLst>
        </xdr:cNvPr>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24224</xdr:rowOff>
    </xdr:from>
    <xdr:to>
      <xdr:col>81</xdr:col>
      <xdr:colOff>50800</xdr:colOff>
      <xdr:row>75</xdr:row>
      <xdr:rowOff>29058</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4592300" y="12882974"/>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24224</xdr:rowOff>
    </xdr:from>
    <xdr:to>
      <xdr:col>76</xdr:col>
      <xdr:colOff>114300</xdr:colOff>
      <xdr:row>75</xdr:row>
      <xdr:rowOff>29433</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3703300" y="12882974"/>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106732</xdr:rowOff>
    </xdr:from>
    <xdr:to>
      <xdr:col>71</xdr:col>
      <xdr:colOff>177800</xdr:colOff>
      <xdr:row>75</xdr:row>
      <xdr:rowOff>29433</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a:off x="12814300" y="12622582"/>
          <a:ext cx="889000" cy="2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1" name="フローチャート: 判断 640">
          <a:extLst>
            <a:ext uri="{FF2B5EF4-FFF2-40B4-BE49-F238E27FC236}">
              <a16:creationId xmlns:a16="http://schemas.microsoft.com/office/drawing/2014/main" xmlns="" id="{00000000-0008-0000-0600-000081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138030</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130503</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66611</xdr:rowOff>
    </xdr:from>
    <xdr:to>
      <xdr:col>85</xdr:col>
      <xdr:colOff>177800</xdr:colOff>
      <xdr:row>74</xdr:row>
      <xdr:rowOff>168211</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6268700" y="127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89488</xdr:rowOff>
    </xdr:from>
    <xdr:ext cx="534377" cy="259045"/>
    <xdr:sp macro="" textlink="">
      <xdr:nvSpPr>
        <xdr:cNvPr id="651" name="公債費該当値テキスト">
          <a:extLst>
            <a:ext uri="{FF2B5EF4-FFF2-40B4-BE49-F238E27FC236}">
              <a16:creationId xmlns:a16="http://schemas.microsoft.com/office/drawing/2014/main" xmlns="" id="{00000000-0008-0000-0600-00008B020000}"/>
            </a:ext>
          </a:extLst>
        </xdr:cNvPr>
        <xdr:cNvSpPr txBox="1"/>
      </xdr:nvSpPr>
      <xdr:spPr>
        <a:xfrm>
          <a:off x="16370300" y="1260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149708</xdr:rowOff>
    </xdr:from>
    <xdr:to>
      <xdr:col>81</xdr:col>
      <xdr:colOff>101600</xdr:colOff>
      <xdr:row>75</xdr:row>
      <xdr:rowOff>79858</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5430500" y="128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96385</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5214111" y="126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144874</xdr:rowOff>
    </xdr:from>
    <xdr:to>
      <xdr:col>76</xdr:col>
      <xdr:colOff>165100</xdr:colOff>
      <xdr:row>75</xdr:row>
      <xdr:rowOff>75024</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4541500" y="1283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91551</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4325111" y="126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150083</xdr:rowOff>
    </xdr:from>
    <xdr:to>
      <xdr:col>72</xdr:col>
      <xdr:colOff>38100</xdr:colOff>
      <xdr:row>75</xdr:row>
      <xdr:rowOff>80233</xdr:rowOff>
    </xdr:to>
    <xdr:sp macro="" textlink="">
      <xdr:nvSpPr>
        <xdr:cNvPr id="656" name="楕円 655">
          <a:extLst>
            <a:ext uri="{FF2B5EF4-FFF2-40B4-BE49-F238E27FC236}">
              <a16:creationId xmlns:a16="http://schemas.microsoft.com/office/drawing/2014/main" xmlns="" id="{00000000-0008-0000-0600-000090020000}"/>
            </a:ext>
          </a:extLst>
        </xdr:cNvPr>
        <xdr:cNvSpPr/>
      </xdr:nvSpPr>
      <xdr:spPr>
        <a:xfrm>
          <a:off x="13652500" y="128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96760</xdr:rowOff>
    </xdr:from>
    <xdr:ext cx="534377"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3436111" y="126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55932</xdr:rowOff>
    </xdr:from>
    <xdr:to>
      <xdr:col>67</xdr:col>
      <xdr:colOff>101600</xdr:colOff>
      <xdr:row>73</xdr:row>
      <xdr:rowOff>157532</xdr:rowOff>
    </xdr:to>
    <xdr:sp macro="" textlink="">
      <xdr:nvSpPr>
        <xdr:cNvPr id="658" name="楕円 657">
          <a:extLst>
            <a:ext uri="{FF2B5EF4-FFF2-40B4-BE49-F238E27FC236}">
              <a16:creationId xmlns:a16="http://schemas.microsoft.com/office/drawing/2014/main" xmlns="" id="{00000000-0008-0000-0600-000092020000}"/>
            </a:ext>
          </a:extLst>
        </xdr:cNvPr>
        <xdr:cNvSpPr/>
      </xdr:nvSpPr>
      <xdr:spPr>
        <a:xfrm>
          <a:off x="12763500" y="1257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2609</xdr:rowOff>
    </xdr:from>
    <xdr:ext cx="534377"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547111" y="1234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xmlns=""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2" name="積立金最小値テキスト">
          <a:extLst>
            <a:ext uri="{FF2B5EF4-FFF2-40B4-BE49-F238E27FC236}">
              <a16:creationId xmlns:a16="http://schemas.microsoft.com/office/drawing/2014/main" xmlns="" id="{00000000-0008-0000-0600-0000AA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4" name="積立金最大値テキスト">
          <a:extLst>
            <a:ext uri="{FF2B5EF4-FFF2-40B4-BE49-F238E27FC236}">
              <a16:creationId xmlns:a16="http://schemas.microsoft.com/office/drawing/2014/main" xmlns="" id="{00000000-0008-0000-0600-0000AC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44172</xdr:rowOff>
    </xdr:from>
    <xdr:to>
      <xdr:col>85</xdr:col>
      <xdr:colOff>127000</xdr:colOff>
      <xdr:row>98</xdr:row>
      <xdr:rowOff>87616</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5481300" y="16846272"/>
          <a:ext cx="838200" cy="4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1894</xdr:rowOff>
    </xdr:from>
    <xdr:ext cx="534377" cy="259045"/>
    <xdr:sp macro="" textlink="">
      <xdr:nvSpPr>
        <xdr:cNvPr id="687" name="積立金平均値テキスト">
          <a:extLst>
            <a:ext uri="{FF2B5EF4-FFF2-40B4-BE49-F238E27FC236}">
              <a16:creationId xmlns:a16="http://schemas.microsoft.com/office/drawing/2014/main" xmlns="" id="{00000000-0008-0000-0600-0000AF020000}"/>
            </a:ext>
          </a:extLst>
        </xdr:cNvPr>
        <xdr:cNvSpPr txBox="1"/>
      </xdr:nvSpPr>
      <xdr:spPr>
        <a:xfrm>
          <a:off x="16370300" y="1663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44172</xdr:rowOff>
    </xdr:from>
    <xdr:to>
      <xdr:col>81</xdr:col>
      <xdr:colOff>50800</xdr:colOff>
      <xdr:row>98</xdr:row>
      <xdr:rowOff>93111</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4592300" y="16846272"/>
          <a:ext cx="889000" cy="4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93111</xdr:rowOff>
    </xdr:from>
    <xdr:to>
      <xdr:col>76</xdr:col>
      <xdr:colOff>114300</xdr:colOff>
      <xdr:row>98</xdr:row>
      <xdr:rowOff>94095</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flipV="1">
          <a:off x="13703300" y="16895211"/>
          <a:ext cx="889000" cy="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94095</xdr:rowOff>
    </xdr:from>
    <xdr:to>
      <xdr:col>71</xdr:col>
      <xdr:colOff>177800</xdr:colOff>
      <xdr:row>98</xdr:row>
      <xdr:rowOff>101547</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flipV="1">
          <a:off x="12814300" y="16896195"/>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6" name="フローチャート: 判断 695">
          <a:extLst>
            <a:ext uri="{FF2B5EF4-FFF2-40B4-BE49-F238E27FC236}">
              <a16:creationId xmlns:a16="http://schemas.microsoft.com/office/drawing/2014/main" xmlns="" id="{00000000-0008-0000-0600-0000B8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8" name="フローチャート: 判断 697">
          <a:extLst>
            <a:ext uri="{FF2B5EF4-FFF2-40B4-BE49-F238E27FC236}">
              <a16:creationId xmlns:a16="http://schemas.microsoft.com/office/drawing/2014/main" xmlns="" id="{00000000-0008-0000-0600-0000BA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36816</xdr:rowOff>
    </xdr:from>
    <xdr:to>
      <xdr:col>85</xdr:col>
      <xdr:colOff>177800</xdr:colOff>
      <xdr:row>98</xdr:row>
      <xdr:rowOff>138416</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6268700" y="1683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128894</xdr:rowOff>
    </xdr:from>
    <xdr:ext cx="534377" cy="259045"/>
    <xdr:sp macro="" textlink="">
      <xdr:nvSpPr>
        <xdr:cNvPr id="706" name="積立金該当値テキスト">
          <a:extLst>
            <a:ext uri="{FF2B5EF4-FFF2-40B4-BE49-F238E27FC236}">
              <a16:creationId xmlns:a16="http://schemas.microsoft.com/office/drawing/2014/main" xmlns="" id="{00000000-0008-0000-0600-0000C2020000}"/>
            </a:ext>
          </a:extLst>
        </xdr:cNvPr>
        <xdr:cNvSpPr txBox="1"/>
      </xdr:nvSpPr>
      <xdr:spPr>
        <a:xfrm>
          <a:off x="16370300" y="1675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164822</xdr:rowOff>
    </xdr:from>
    <xdr:to>
      <xdr:col>81</xdr:col>
      <xdr:colOff>101600</xdr:colOff>
      <xdr:row>98</xdr:row>
      <xdr:rowOff>94972</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5430500" y="167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86099</xdr:rowOff>
    </xdr:from>
    <xdr:ext cx="534377"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5214111" y="168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42311</xdr:rowOff>
    </xdr:from>
    <xdr:to>
      <xdr:col>76</xdr:col>
      <xdr:colOff>165100</xdr:colOff>
      <xdr:row>98</xdr:row>
      <xdr:rowOff>143911</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4541500" y="1684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135038</xdr:rowOff>
    </xdr:from>
    <xdr:ext cx="534377"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4325111" y="1693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43295</xdr:rowOff>
    </xdr:from>
    <xdr:to>
      <xdr:col>72</xdr:col>
      <xdr:colOff>38100</xdr:colOff>
      <xdr:row>98</xdr:row>
      <xdr:rowOff>144895</xdr:rowOff>
    </xdr:to>
    <xdr:sp macro="" textlink="">
      <xdr:nvSpPr>
        <xdr:cNvPr id="711" name="楕円 710">
          <a:extLst>
            <a:ext uri="{FF2B5EF4-FFF2-40B4-BE49-F238E27FC236}">
              <a16:creationId xmlns:a16="http://schemas.microsoft.com/office/drawing/2014/main" xmlns="" id="{00000000-0008-0000-0600-0000C7020000}"/>
            </a:ext>
          </a:extLst>
        </xdr:cNvPr>
        <xdr:cNvSpPr/>
      </xdr:nvSpPr>
      <xdr:spPr>
        <a:xfrm>
          <a:off x="13652500" y="1684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136022</xdr:rowOff>
    </xdr:from>
    <xdr:ext cx="469744"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3468428" y="169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50747</xdr:rowOff>
    </xdr:from>
    <xdr:to>
      <xdr:col>67</xdr:col>
      <xdr:colOff>101600</xdr:colOff>
      <xdr:row>98</xdr:row>
      <xdr:rowOff>152347</xdr:rowOff>
    </xdr:to>
    <xdr:sp macro="" textlink="">
      <xdr:nvSpPr>
        <xdr:cNvPr id="713" name="楕円 712">
          <a:extLst>
            <a:ext uri="{FF2B5EF4-FFF2-40B4-BE49-F238E27FC236}">
              <a16:creationId xmlns:a16="http://schemas.microsoft.com/office/drawing/2014/main" xmlns="" id="{00000000-0008-0000-0600-0000C9020000}"/>
            </a:ext>
          </a:extLst>
        </xdr:cNvPr>
        <xdr:cNvSpPr/>
      </xdr:nvSpPr>
      <xdr:spPr>
        <a:xfrm>
          <a:off x="12763500" y="1685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143474</xdr:rowOff>
    </xdr:from>
    <xdr:ext cx="469744"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2579428" y="1694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xmlns=""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xmlns=""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39" name="投資及び出資金最大値テキスト">
          <a:extLst>
            <a:ext uri="{FF2B5EF4-FFF2-40B4-BE49-F238E27FC236}">
              <a16:creationId xmlns:a16="http://schemas.microsoft.com/office/drawing/2014/main" xmlns="" id="{00000000-0008-0000-0600-0000E3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75326</xdr:rowOff>
    </xdr:from>
    <xdr:to>
      <xdr:col>116</xdr:col>
      <xdr:colOff>63500</xdr:colOff>
      <xdr:row>33</xdr:row>
      <xdr:rowOff>105227</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flipV="1">
          <a:off x="21323300" y="5733176"/>
          <a:ext cx="8382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50411</xdr:rowOff>
    </xdr:from>
    <xdr:ext cx="469744" cy="259045"/>
    <xdr:sp macro="" textlink="">
      <xdr:nvSpPr>
        <xdr:cNvPr id="742" name="投資及び出資金平均値テキスト">
          <a:extLst>
            <a:ext uri="{FF2B5EF4-FFF2-40B4-BE49-F238E27FC236}">
              <a16:creationId xmlns:a16="http://schemas.microsoft.com/office/drawing/2014/main" xmlns="" id="{00000000-0008-0000-0600-0000E6020000}"/>
            </a:ext>
          </a:extLst>
        </xdr:cNvPr>
        <xdr:cNvSpPr txBox="1"/>
      </xdr:nvSpPr>
      <xdr:spPr>
        <a:xfrm>
          <a:off x="22212300" y="6394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105227</xdr:rowOff>
    </xdr:from>
    <xdr:to>
      <xdr:col>111</xdr:col>
      <xdr:colOff>177800</xdr:colOff>
      <xdr:row>38</xdr:row>
      <xdr:rowOff>90597</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0434300" y="5763077"/>
          <a:ext cx="889000" cy="84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088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90597</xdr:rowOff>
    </xdr:from>
    <xdr:to>
      <xdr:col>107</xdr:col>
      <xdr:colOff>50800</xdr:colOff>
      <xdr:row>38</xdr:row>
      <xdr:rowOff>112725</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flipV="1">
          <a:off x="19545300" y="6605697"/>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165486</xdr:rowOff>
    </xdr:from>
    <xdr:to>
      <xdr:col>102</xdr:col>
      <xdr:colOff>114300</xdr:colOff>
      <xdr:row>38</xdr:row>
      <xdr:rowOff>112725</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8656300" y="6509136"/>
          <a:ext cx="889000" cy="1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77111</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21428" y="659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24526</xdr:rowOff>
    </xdr:from>
    <xdr:to>
      <xdr:col>116</xdr:col>
      <xdr:colOff>114300</xdr:colOff>
      <xdr:row>33</xdr:row>
      <xdr:rowOff>126126</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2110700" y="56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47403</xdr:rowOff>
    </xdr:from>
    <xdr:ext cx="534377" cy="259045"/>
    <xdr:sp macro="" textlink="">
      <xdr:nvSpPr>
        <xdr:cNvPr id="761" name="投資及び出資金該当値テキスト">
          <a:extLst>
            <a:ext uri="{FF2B5EF4-FFF2-40B4-BE49-F238E27FC236}">
              <a16:creationId xmlns:a16="http://schemas.microsoft.com/office/drawing/2014/main" xmlns="" id="{00000000-0008-0000-0600-0000F9020000}"/>
            </a:ext>
          </a:extLst>
        </xdr:cNvPr>
        <xdr:cNvSpPr txBox="1"/>
      </xdr:nvSpPr>
      <xdr:spPr>
        <a:xfrm>
          <a:off x="22212300" y="553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54427</xdr:rowOff>
    </xdr:from>
    <xdr:to>
      <xdr:col>112</xdr:col>
      <xdr:colOff>38100</xdr:colOff>
      <xdr:row>33</xdr:row>
      <xdr:rowOff>156027</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21272500" y="571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1104</xdr:rowOff>
    </xdr:from>
    <xdr:ext cx="469744"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21088428" y="548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39797</xdr:rowOff>
    </xdr:from>
    <xdr:to>
      <xdr:col>107</xdr:col>
      <xdr:colOff>101600</xdr:colOff>
      <xdr:row>38</xdr:row>
      <xdr:rowOff>141397</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20383500" y="65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132524</xdr:rowOff>
    </xdr:from>
    <xdr:ext cx="378565"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20245017" y="6647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61925</xdr:rowOff>
    </xdr:from>
    <xdr:to>
      <xdr:col>102</xdr:col>
      <xdr:colOff>165100</xdr:colOff>
      <xdr:row>38</xdr:row>
      <xdr:rowOff>163525</xdr:rowOff>
    </xdr:to>
    <xdr:sp macro="" textlink="">
      <xdr:nvSpPr>
        <xdr:cNvPr id="766" name="楕円 765">
          <a:extLst>
            <a:ext uri="{FF2B5EF4-FFF2-40B4-BE49-F238E27FC236}">
              <a16:creationId xmlns:a16="http://schemas.microsoft.com/office/drawing/2014/main" xmlns="" id="{00000000-0008-0000-0600-0000FE020000}"/>
            </a:ext>
          </a:extLst>
        </xdr:cNvPr>
        <xdr:cNvSpPr/>
      </xdr:nvSpPr>
      <xdr:spPr>
        <a:xfrm>
          <a:off x="194945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154652</xdr:rowOff>
    </xdr:from>
    <xdr:ext cx="378565"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9356017" y="6669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114686</xdr:rowOff>
    </xdr:from>
    <xdr:to>
      <xdr:col>98</xdr:col>
      <xdr:colOff>38100</xdr:colOff>
      <xdr:row>38</xdr:row>
      <xdr:rowOff>44836</xdr:rowOff>
    </xdr:to>
    <xdr:sp macro="" textlink="">
      <xdr:nvSpPr>
        <xdr:cNvPr id="768" name="楕円 767">
          <a:extLst>
            <a:ext uri="{FF2B5EF4-FFF2-40B4-BE49-F238E27FC236}">
              <a16:creationId xmlns:a16="http://schemas.microsoft.com/office/drawing/2014/main" xmlns="" id="{00000000-0008-0000-0600-000000030000}"/>
            </a:ext>
          </a:extLst>
        </xdr:cNvPr>
        <xdr:cNvSpPr/>
      </xdr:nvSpPr>
      <xdr:spPr>
        <a:xfrm>
          <a:off x="18605500" y="64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61363</xdr:rowOff>
    </xdr:from>
    <xdr:ext cx="469744"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421428" y="623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xmlns=""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xmlns=""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6" name="貸付金最大値テキスト">
          <a:extLst>
            <a:ext uri="{FF2B5EF4-FFF2-40B4-BE49-F238E27FC236}">
              <a16:creationId xmlns:a16="http://schemas.microsoft.com/office/drawing/2014/main" xmlns="" id="{00000000-0008-0000-0600-00001C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43764</xdr:rowOff>
    </xdr:from>
    <xdr:to>
      <xdr:col>116</xdr:col>
      <xdr:colOff>63500</xdr:colOff>
      <xdr:row>59</xdr:row>
      <xdr:rowOff>44221</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1323300" y="1015931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799" name="貸付金平均値テキスト">
          <a:extLst>
            <a:ext uri="{FF2B5EF4-FFF2-40B4-BE49-F238E27FC236}">
              <a16:creationId xmlns:a16="http://schemas.microsoft.com/office/drawing/2014/main" xmlns="" id="{00000000-0008-0000-0600-00001F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42393</xdr:rowOff>
    </xdr:from>
    <xdr:to>
      <xdr:col>111</xdr:col>
      <xdr:colOff>177800</xdr:colOff>
      <xdr:row>59</xdr:row>
      <xdr:rowOff>43764</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20434300" y="1015794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41326</xdr:rowOff>
    </xdr:from>
    <xdr:to>
      <xdr:col>107</xdr:col>
      <xdr:colOff>50800</xdr:colOff>
      <xdr:row>59</xdr:row>
      <xdr:rowOff>42393</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9545300" y="10156876"/>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40030</xdr:rowOff>
    </xdr:from>
    <xdr:to>
      <xdr:col>102</xdr:col>
      <xdr:colOff>114300</xdr:colOff>
      <xdr:row>59</xdr:row>
      <xdr:rowOff>41326</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a:off x="18656300" y="10155580"/>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164871</xdr:rowOff>
    </xdr:from>
    <xdr:to>
      <xdr:col>116</xdr:col>
      <xdr:colOff>114300</xdr:colOff>
      <xdr:row>59</xdr:row>
      <xdr:rowOff>95021</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21107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79798</xdr:rowOff>
    </xdr:from>
    <xdr:ext cx="249299" cy="259045"/>
    <xdr:sp macro="" textlink="">
      <xdr:nvSpPr>
        <xdr:cNvPr id="818" name="貸付金該当値テキスト">
          <a:extLst>
            <a:ext uri="{FF2B5EF4-FFF2-40B4-BE49-F238E27FC236}">
              <a16:creationId xmlns:a16="http://schemas.microsoft.com/office/drawing/2014/main" xmlns="" id="{00000000-0008-0000-0600-000032030000}"/>
            </a:ext>
          </a:extLst>
        </xdr:cNvPr>
        <xdr:cNvSpPr txBox="1"/>
      </xdr:nvSpPr>
      <xdr:spPr>
        <a:xfrm>
          <a:off x="22212300" y="10023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164414</xdr:rowOff>
    </xdr:from>
    <xdr:to>
      <xdr:col>112</xdr:col>
      <xdr:colOff>38100</xdr:colOff>
      <xdr:row>59</xdr:row>
      <xdr:rowOff>94564</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21272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85691</xdr:rowOff>
    </xdr:from>
    <xdr:ext cx="24929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21198650" y="102012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163043</xdr:rowOff>
    </xdr:from>
    <xdr:to>
      <xdr:col>107</xdr:col>
      <xdr:colOff>101600</xdr:colOff>
      <xdr:row>59</xdr:row>
      <xdr:rowOff>93193</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20383500" y="101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84320</xdr:rowOff>
    </xdr:from>
    <xdr:ext cx="313932"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20277333" y="10199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161976</xdr:rowOff>
    </xdr:from>
    <xdr:to>
      <xdr:col>102</xdr:col>
      <xdr:colOff>165100</xdr:colOff>
      <xdr:row>59</xdr:row>
      <xdr:rowOff>92126</xdr:rowOff>
    </xdr:to>
    <xdr:sp macro="" textlink="">
      <xdr:nvSpPr>
        <xdr:cNvPr id="823" name="楕円 822">
          <a:extLst>
            <a:ext uri="{FF2B5EF4-FFF2-40B4-BE49-F238E27FC236}">
              <a16:creationId xmlns:a16="http://schemas.microsoft.com/office/drawing/2014/main" xmlns="" id="{00000000-0008-0000-0600-000037030000}"/>
            </a:ext>
          </a:extLst>
        </xdr:cNvPr>
        <xdr:cNvSpPr/>
      </xdr:nvSpPr>
      <xdr:spPr>
        <a:xfrm>
          <a:off x="19494500" y="101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83253</xdr:rowOff>
    </xdr:from>
    <xdr:ext cx="313932"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9388333" y="10198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160680</xdr:rowOff>
    </xdr:from>
    <xdr:to>
      <xdr:col>98</xdr:col>
      <xdr:colOff>38100</xdr:colOff>
      <xdr:row>59</xdr:row>
      <xdr:rowOff>90830</xdr:rowOff>
    </xdr:to>
    <xdr:sp macro="" textlink="">
      <xdr:nvSpPr>
        <xdr:cNvPr id="825" name="楕円 824">
          <a:extLst>
            <a:ext uri="{FF2B5EF4-FFF2-40B4-BE49-F238E27FC236}">
              <a16:creationId xmlns:a16="http://schemas.microsoft.com/office/drawing/2014/main" xmlns="" id="{00000000-0008-0000-0600-000039030000}"/>
            </a:ext>
          </a:extLst>
        </xdr:cNvPr>
        <xdr:cNvSpPr/>
      </xdr:nvSpPr>
      <xdr:spPr>
        <a:xfrm>
          <a:off x="18605500" y="101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81957</xdr:rowOff>
    </xdr:from>
    <xdr:ext cx="313932"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499333" y="1019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xmlns=""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2" name="繰出金最小値テキスト">
          <a:extLst>
            <a:ext uri="{FF2B5EF4-FFF2-40B4-BE49-F238E27FC236}">
              <a16:creationId xmlns:a16="http://schemas.microsoft.com/office/drawing/2014/main" xmlns="" id="{00000000-0008-0000-0600-000054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4" name="繰出金最大値テキスト">
          <a:extLst>
            <a:ext uri="{FF2B5EF4-FFF2-40B4-BE49-F238E27FC236}">
              <a16:creationId xmlns:a16="http://schemas.microsoft.com/office/drawing/2014/main" xmlns="" id="{00000000-0008-0000-0600-000056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68168</xdr:rowOff>
    </xdr:from>
    <xdr:to>
      <xdr:col>116</xdr:col>
      <xdr:colOff>63500</xdr:colOff>
      <xdr:row>77</xdr:row>
      <xdr:rowOff>83007</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1323300" y="13269818"/>
          <a:ext cx="838200" cy="1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57" name="繰出金平均値テキスト">
          <a:extLst>
            <a:ext uri="{FF2B5EF4-FFF2-40B4-BE49-F238E27FC236}">
              <a16:creationId xmlns:a16="http://schemas.microsoft.com/office/drawing/2014/main" xmlns="" id="{00000000-0008-0000-0600-000059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83007</xdr:rowOff>
    </xdr:from>
    <xdr:to>
      <xdr:col>111</xdr:col>
      <xdr:colOff>177800</xdr:colOff>
      <xdr:row>77</xdr:row>
      <xdr:rowOff>96876</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20434300" y="13284657"/>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96876</xdr:rowOff>
    </xdr:from>
    <xdr:to>
      <xdr:col>107</xdr:col>
      <xdr:colOff>50800</xdr:colOff>
      <xdr:row>77</xdr:row>
      <xdr:rowOff>99333</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9545300" y="13298526"/>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61728</xdr:rowOff>
    </xdr:from>
    <xdr:to>
      <xdr:col>102</xdr:col>
      <xdr:colOff>114300</xdr:colOff>
      <xdr:row>77</xdr:row>
      <xdr:rowOff>99333</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a:off x="18656300" y="13263378"/>
          <a:ext cx="8890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17368</xdr:rowOff>
    </xdr:from>
    <xdr:to>
      <xdr:col>116</xdr:col>
      <xdr:colOff>114300</xdr:colOff>
      <xdr:row>77</xdr:row>
      <xdr:rowOff>118968</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2110700" y="132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167245</xdr:rowOff>
    </xdr:from>
    <xdr:ext cx="534377" cy="259045"/>
    <xdr:sp macro="" textlink="">
      <xdr:nvSpPr>
        <xdr:cNvPr id="876" name="繰出金該当値テキスト">
          <a:extLst>
            <a:ext uri="{FF2B5EF4-FFF2-40B4-BE49-F238E27FC236}">
              <a16:creationId xmlns:a16="http://schemas.microsoft.com/office/drawing/2014/main" xmlns="" id="{00000000-0008-0000-0600-00006C030000}"/>
            </a:ext>
          </a:extLst>
        </xdr:cNvPr>
        <xdr:cNvSpPr txBox="1"/>
      </xdr:nvSpPr>
      <xdr:spPr>
        <a:xfrm>
          <a:off x="22212300" y="131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32207</xdr:rowOff>
    </xdr:from>
    <xdr:to>
      <xdr:col>112</xdr:col>
      <xdr:colOff>38100</xdr:colOff>
      <xdr:row>77</xdr:row>
      <xdr:rowOff>133807</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21272500" y="132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124934</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1056111" y="1332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46076</xdr:rowOff>
    </xdr:from>
    <xdr:to>
      <xdr:col>107</xdr:col>
      <xdr:colOff>101600</xdr:colOff>
      <xdr:row>77</xdr:row>
      <xdr:rowOff>147676</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20383500" y="132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138803</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20167111" y="133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48533</xdr:rowOff>
    </xdr:from>
    <xdr:to>
      <xdr:col>102</xdr:col>
      <xdr:colOff>165100</xdr:colOff>
      <xdr:row>77</xdr:row>
      <xdr:rowOff>150133</xdr:rowOff>
    </xdr:to>
    <xdr:sp macro="" textlink="">
      <xdr:nvSpPr>
        <xdr:cNvPr id="881" name="楕円 880">
          <a:extLst>
            <a:ext uri="{FF2B5EF4-FFF2-40B4-BE49-F238E27FC236}">
              <a16:creationId xmlns:a16="http://schemas.microsoft.com/office/drawing/2014/main" xmlns="" id="{00000000-0008-0000-0600-000071030000}"/>
            </a:ext>
          </a:extLst>
        </xdr:cNvPr>
        <xdr:cNvSpPr/>
      </xdr:nvSpPr>
      <xdr:spPr>
        <a:xfrm>
          <a:off x="19494500" y="132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141260</xdr:rowOff>
    </xdr:from>
    <xdr:ext cx="534377"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9278111" y="1334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10928</xdr:rowOff>
    </xdr:from>
    <xdr:to>
      <xdr:col>98</xdr:col>
      <xdr:colOff>38100</xdr:colOff>
      <xdr:row>77</xdr:row>
      <xdr:rowOff>112528</xdr:rowOff>
    </xdr:to>
    <xdr:sp macro="" textlink="">
      <xdr:nvSpPr>
        <xdr:cNvPr id="883" name="楕円 882">
          <a:extLst>
            <a:ext uri="{FF2B5EF4-FFF2-40B4-BE49-F238E27FC236}">
              <a16:creationId xmlns:a16="http://schemas.microsoft.com/office/drawing/2014/main" xmlns="" id="{00000000-0008-0000-0600-000073030000}"/>
            </a:ext>
          </a:extLst>
        </xdr:cNvPr>
        <xdr:cNvSpPr/>
      </xdr:nvSpPr>
      <xdr:spPr>
        <a:xfrm>
          <a:off x="18605500" y="132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103655</xdr:rowOff>
    </xdr:from>
    <xdr:ext cx="534377"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389111" y="1330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xmlns=""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xmlns=""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xmlns=""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xmlns=""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xmlns=""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xmlns=""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xmlns=""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xmlns=""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歳出総額を住民一人当たりに換算すると、約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447,000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円となる。性質別歳出のうち、類似団体平均を大きく上回っているのは補助費等、公債費、投資及び出資金。</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補助費等は、上下水道の整備を急速に進めたことにより借入が膨らみ、事業会計への繰出金が多額になっていることが要因である。独立採算の原則に立ち、経費節減をはじめとした経営の健全化に努める。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公債費は、上下水道整備事業や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り借入が膨らんだことが要因であるが、計画的な償還を行い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借入残高を着実に減少させている。今後も適切な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と計画的な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投資及び出資金は、令和３年度から下水道事業への基準外繰出を補助金と出資金に分けたことが要因である。ただし、下水道事業への繰出金総額は大きく変化していない。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30,233
29,932
67.10
14,126,742
13,501,224
604,686
8,009,988
12,125,425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157226</xdr:rowOff>
    </xdr:from>
    <xdr:to>
      <xdr:col>24</xdr:col>
      <xdr:colOff>63500</xdr:colOff>
      <xdr:row>35</xdr:row>
      <xdr:rowOff>166751</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15797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119126</xdr:rowOff>
    </xdr:from>
    <xdr:to>
      <xdr:col>19</xdr:col>
      <xdr:colOff>177800</xdr:colOff>
      <xdr:row>35</xdr:row>
      <xdr:rowOff>166751</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5948426"/>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119126</xdr:rowOff>
    </xdr:from>
    <xdr:to>
      <xdr:col>15</xdr:col>
      <xdr:colOff>50800</xdr:colOff>
      <xdr:row>35</xdr:row>
      <xdr:rowOff>145415</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5948426"/>
          <a:ext cx="8890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131318</xdr:rowOff>
    </xdr:from>
    <xdr:to>
      <xdr:col>10</xdr:col>
      <xdr:colOff>114300</xdr:colOff>
      <xdr:row>35</xdr:row>
      <xdr:rowOff>145415</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13206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106426</xdr:rowOff>
    </xdr:from>
    <xdr:to>
      <xdr:col>24</xdr:col>
      <xdr:colOff>114300</xdr:colOff>
      <xdr:row>36</xdr:row>
      <xdr:rowOff>36576</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84853</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115951</xdr:rowOff>
    </xdr:from>
    <xdr:to>
      <xdr:col>20</xdr:col>
      <xdr:colOff>38100</xdr:colOff>
      <xdr:row>36</xdr:row>
      <xdr:rowOff>46101</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1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37228</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2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68326</xdr:rowOff>
    </xdr:from>
    <xdr:to>
      <xdr:col>15</xdr:col>
      <xdr:colOff>101600</xdr:colOff>
      <xdr:row>34</xdr:row>
      <xdr:rowOff>169926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15003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94615</xdr:rowOff>
    </xdr:from>
    <xdr:to>
      <xdr:col>10</xdr:col>
      <xdr:colOff>165100</xdr:colOff>
      <xdr:row>36</xdr:row>
      <xdr:rowOff>24765</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15892</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80518</xdr:rowOff>
    </xdr:from>
    <xdr:to>
      <xdr:col>6</xdr:col>
      <xdr:colOff>38100</xdr:colOff>
      <xdr:row>36</xdr:row>
      <xdr:rowOff>10668</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1795</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115308</xdr:rowOff>
    </xdr:from>
    <xdr:to>
      <xdr:col>24</xdr:col>
      <xdr:colOff>63500</xdr:colOff>
      <xdr:row>57</xdr:row>
      <xdr:rowOff>155904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887958"/>
          <a:ext cx="8382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91706</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692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133185</xdr:rowOff>
    </xdr:from>
    <xdr:to>
      <xdr:col>19</xdr:col>
      <xdr:colOff>177800</xdr:colOff>
      <xdr:row>57</xdr:row>
      <xdr:rowOff>115308</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562935"/>
          <a:ext cx="889000" cy="32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133185</xdr:rowOff>
    </xdr:from>
    <xdr:to>
      <xdr:col>15</xdr:col>
      <xdr:colOff>50800</xdr:colOff>
      <xdr:row>58</xdr:row>
      <xdr:rowOff>6571</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562935"/>
          <a:ext cx="889000" cy="38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6571</xdr:rowOff>
    </xdr:from>
    <xdr:to>
      <xdr:col>10</xdr:col>
      <xdr:colOff>114300</xdr:colOff>
      <xdr:row>58</xdr:row>
      <xdr:rowOff>20218</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9950671"/>
          <a:ext cx="889000" cy="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105104</xdr:rowOff>
    </xdr:from>
    <xdr:to>
      <xdr:col>24</xdr:col>
      <xdr:colOff>114300</xdr:colOff>
      <xdr:row>58</xdr:row>
      <xdr:rowOff>35254</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8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83531</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85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64508</xdr:rowOff>
    </xdr:from>
    <xdr:to>
      <xdr:col>20</xdr:col>
      <xdr:colOff>38100</xdr:colOff>
      <xdr:row>57</xdr:row>
      <xdr:rowOff>166108</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83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157235</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92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82385</xdr:rowOff>
    </xdr:from>
    <xdr:to>
      <xdr:col>15</xdr:col>
      <xdr:colOff>101600</xdr:colOff>
      <xdr:row>56</xdr:row>
      <xdr:rowOff>12535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5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3662</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60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127221</xdr:rowOff>
    </xdr:from>
    <xdr:to>
      <xdr:col>10</xdr:col>
      <xdr:colOff>165100</xdr:colOff>
      <xdr:row>58</xdr:row>
      <xdr:rowOff>57371</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8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73898</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67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140868</xdr:rowOff>
    </xdr:from>
    <xdr:to>
      <xdr:col>6</xdr:col>
      <xdr:colOff>38100</xdr:colOff>
      <xdr:row>58</xdr:row>
      <xdr:rowOff>71018</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91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62145</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00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86550</xdr:rowOff>
    </xdr:from>
    <xdr:to>
      <xdr:col>24</xdr:col>
      <xdr:colOff>63500</xdr:colOff>
      <xdr:row>77</xdr:row>
      <xdr:rowOff>16659</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3797300" y="13116750"/>
          <a:ext cx="838200" cy="10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127764</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8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86550</xdr:rowOff>
    </xdr:from>
    <xdr:to>
      <xdr:col>19</xdr:col>
      <xdr:colOff>177800</xdr:colOff>
      <xdr:row>77</xdr:row>
      <xdr:rowOff>148768</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116750"/>
          <a:ext cx="889000" cy="23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145023</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148768</xdr:rowOff>
    </xdr:from>
    <xdr:to>
      <xdr:col>15</xdr:col>
      <xdr:colOff>50800</xdr:colOff>
      <xdr:row>78</xdr:row>
      <xdr:rowOff>406</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350418"/>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12870</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406</xdr:rowOff>
    </xdr:from>
    <xdr:to>
      <xdr:col>10</xdr:col>
      <xdr:colOff>114300</xdr:colOff>
      <xdr:row>78</xdr:row>
      <xdr:rowOff>15250</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373506"/>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57225</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137309</xdr:rowOff>
    </xdr:from>
    <xdr:to>
      <xdr:col>24</xdr:col>
      <xdr:colOff>114300</xdr:colOff>
      <xdr:row>77</xdr:row>
      <xdr:rowOff>67459</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1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115736</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14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35750</xdr:rowOff>
    </xdr:from>
    <xdr:to>
      <xdr:col>20</xdr:col>
      <xdr:colOff>38100</xdr:colOff>
      <xdr:row>76</xdr:row>
      <xdr:rowOff>137350</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0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128477</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15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97968</xdr:rowOff>
    </xdr:from>
    <xdr:to>
      <xdr:col>15</xdr:col>
      <xdr:colOff>101600</xdr:colOff>
      <xdr:row>78</xdr:row>
      <xdr:rowOff>28118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2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19245</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39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121056</xdr:rowOff>
    </xdr:from>
    <xdr:to>
      <xdr:col>10</xdr:col>
      <xdr:colOff>165100</xdr:colOff>
      <xdr:row>78</xdr:row>
      <xdr:rowOff>51206</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3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42333</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41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135900</xdr:rowOff>
    </xdr:from>
    <xdr:to>
      <xdr:col>6</xdr:col>
      <xdr:colOff>38100</xdr:colOff>
      <xdr:row>78</xdr:row>
      <xdr:rowOff>66050</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3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82577</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11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xmlns=""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xmlns=""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xmlns=""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90061</xdr:rowOff>
    </xdr:from>
    <xdr:to>
      <xdr:col>24</xdr:col>
      <xdr:colOff>63500</xdr:colOff>
      <xdr:row>96</xdr:row>
      <xdr:rowOff>135748</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3797300" y="16549261"/>
          <a:ext cx="838200" cy="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a:extLst>
            <a:ext uri="{FF2B5EF4-FFF2-40B4-BE49-F238E27FC236}">
              <a16:creationId xmlns:a16="http://schemas.microsoft.com/office/drawing/2014/main" xmlns="" id="{00000000-0008-0000-0700-0000ED000000}"/>
            </a:ext>
          </a:extLst>
        </xdr:cNvPr>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90061</xdr:rowOff>
    </xdr:from>
    <xdr:to>
      <xdr:col>19</xdr:col>
      <xdr:colOff>177800</xdr:colOff>
      <xdr:row>97</xdr:row>
      <xdr:rowOff>114717</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2908300" y="16549261"/>
          <a:ext cx="889000" cy="19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114717</xdr:rowOff>
    </xdr:from>
    <xdr:to>
      <xdr:col>15</xdr:col>
      <xdr:colOff>50800</xdr:colOff>
      <xdr:row>97</xdr:row>
      <xdr:rowOff>167525</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2019300" y="16745367"/>
          <a:ext cx="889000" cy="5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150085</xdr:rowOff>
    </xdr:from>
    <xdr:to>
      <xdr:col>10</xdr:col>
      <xdr:colOff>114300</xdr:colOff>
      <xdr:row>97</xdr:row>
      <xdr:rowOff>167525</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1130300" y="16780735"/>
          <a:ext cx="889000" cy="1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84948</xdr:rowOff>
    </xdr:from>
    <xdr:to>
      <xdr:col>24</xdr:col>
      <xdr:colOff>114300</xdr:colOff>
      <xdr:row>97</xdr:row>
      <xdr:rowOff>15098</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4584700" y="1654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107825</xdr:rowOff>
    </xdr:from>
    <xdr:ext cx="534377" cy="259045"/>
    <xdr:sp macro="" textlink="">
      <xdr:nvSpPr>
        <xdr:cNvPr id="256" name="衛生費該当値テキスト">
          <a:extLst>
            <a:ext uri="{FF2B5EF4-FFF2-40B4-BE49-F238E27FC236}">
              <a16:creationId xmlns:a16="http://schemas.microsoft.com/office/drawing/2014/main" xmlns="" id="{00000000-0008-0000-0700-000000010000}"/>
            </a:ext>
          </a:extLst>
        </xdr:cNvPr>
        <xdr:cNvSpPr txBox="1"/>
      </xdr:nvSpPr>
      <xdr:spPr>
        <a:xfrm>
          <a:off x="4686300" y="1639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39261</xdr:rowOff>
    </xdr:from>
    <xdr:to>
      <xdr:col>20</xdr:col>
      <xdr:colOff>38100</xdr:colOff>
      <xdr:row>96</xdr:row>
      <xdr:rowOff>140861</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3746500" y="164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157388</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3530111" y="1627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63917</xdr:rowOff>
    </xdr:from>
    <xdr:to>
      <xdr:col>15</xdr:col>
      <xdr:colOff>101600</xdr:colOff>
      <xdr:row>97</xdr:row>
      <xdr:rowOff>165517</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2857500" y="1669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10594</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2641111" y="164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116725</xdr:rowOff>
    </xdr:from>
    <xdr:to>
      <xdr:col>10</xdr:col>
      <xdr:colOff>165100</xdr:colOff>
      <xdr:row>98</xdr:row>
      <xdr:rowOff>46875</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968500" y="16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63402</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1752111" y="1652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99285</xdr:rowOff>
    </xdr:from>
    <xdr:to>
      <xdr:col>6</xdr:col>
      <xdr:colOff>38100</xdr:colOff>
      <xdr:row>98</xdr:row>
      <xdr:rowOff>29435</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079500" y="167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45962</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863111" y="1650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xmlns=""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xmlns=""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xmlns=""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a16="http://schemas.microsoft.com/office/drawing/2014/main" xmlns=""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4" name="直線コネクタ 303">
          <a:extLst>
            <a:ext uri="{FF2B5EF4-FFF2-40B4-BE49-F238E27FC236}">
              <a16:creationId xmlns:a16="http://schemas.microsoft.com/office/drawing/2014/main" xmlns="" id="{00000000-0008-0000-0700-000030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xmlns=""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5" name="労働費該当値テキスト">
          <a:extLst>
            <a:ext uri="{FF2B5EF4-FFF2-40B4-BE49-F238E27FC236}">
              <a16:creationId xmlns:a16="http://schemas.microsoft.com/office/drawing/2014/main" xmlns="" id="{00000000-0008-0000-0700-00003B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xmlns=""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xmlns=""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xmlns=""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49550</xdr:rowOff>
    </xdr:from>
    <xdr:to>
      <xdr:col>55</xdr:col>
      <xdr:colOff>0</xdr:colOff>
      <xdr:row>57</xdr:row>
      <xdr:rowOff>114538</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9639300" y="9822200"/>
          <a:ext cx="838200" cy="6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39977</xdr:rowOff>
    </xdr:from>
    <xdr:ext cx="469744" cy="259045"/>
    <xdr:sp macro="" textlink="">
      <xdr:nvSpPr>
        <xdr:cNvPr id="355" name="農林水産業費平均値テキスト">
          <a:extLst>
            <a:ext uri="{FF2B5EF4-FFF2-40B4-BE49-F238E27FC236}">
              <a16:creationId xmlns:a16="http://schemas.microsoft.com/office/drawing/2014/main" xmlns="" id="{00000000-0008-0000-0700-000063010000}"/>
            </a:ext>
          </a:extLst>
        </xdr:cNvPr>
        <xdr:cNvSpPr txBox="1"/>
      </xdr:nvSpPr>
      <xdr:spPr>
        <a:xfrm>
          <a:off x="10528300" y="9984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91890</xdr:rowOff>
    </xdr:from>
    <xdr:to>
      <xdr:col>50</xdr:col>
      <xdr:colOff>114300</xdr:colOff>
      <xdr:row>57</xdr:row>
      <xdr:rowOff>114538</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a:off x="8750300" y="9864540"/>
          <a:ext cx="889000" cy="2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156350</xdr:rowOff>
    </xdr:from>
    <xdr:ext cx="469744"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404428" y="1010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91890</xdr:rowOff>
    </xdr:from>
    <xdr:to>
      <xdr:col>45</xdr:col>
      <xdr:colOff>177800</xdr:colOff>
      <xdr:row>57</xdr:row>
      <xdr:rowOff>97066</xdr:rowOff>
    </xdr:to>
    <xdr:cxnSp macro="">
      <xdr:nvCxnSpPr>
        <xdr:cNvPr id="360" name="直線コネクタ 359">
          <a:extLst>
            <a:ext uri="{FF2B5EF4-FFF2-40B4-BE49-F238E27FC236}">
              <a16:creationId xmlns:a16="http://schemas.microsoft.com/office/drawing/2014/main" xmlns="" id="{00000000-0008-0000-0700-000068010000}"/>
            </a:ext>
          </a:extLst>
        </xdr:cNvPr>
        <xdr:cNvCxnSpPr/>
      </xdr:nvCxnSpPr>
      <xdr:spPr>
        <a:xfrm flipV="1">
          <a:off x="7861300" y="9864540"/>
          <a:ext cx="889000" cy="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138961</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483111" y="100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79039</xdr:rowOff>
    </xdr:from>
    <xdr:to>
      <xdr:col>41</xdr:col>
      <xdr:colOff>50800</xdr:colOff>
      <xdr:row>57</xdr:row>
      <xdr:rowOff>97066</xdr:rowOff>
    </xdr:to>
    <xdr:cxnSp macro="">
      <xdr:nvCxnSpPr>
        <xdr:cNvPr id="363" name="直線コネクタ 362">
          <a:extLst>
            <a:ext uri="{FF2B5EF4-FFF2-40B4-BE49-F238E27FC236}">
              <a16:creationId xmlns:a16="http://schemas.microsoft.com/office/drawing/2014/main" xmlns="" id="{00000000-0008-0000-0700-00006B010000}"/>
            </a:ext>
          </a:extLst>
        </xdr:cNvPr>
        <xdr:cNvCxnSpPr/>
      </xdr:nvCxnSpPr>
      <xdr:spPr>
        <a:xfrm>
          <a:off x="6972300" y="9680239"/>
          <a:ext cx="889000" cy="18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xmlns=""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145966</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594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125261</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05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170200</xdr:rowOff>
    </xdr:from>
    <xdr:to>
      <xdr:col>55</xdr:col>
      <xdr:colOff>50800</xdr:colOff>
      <xdr:row>57</xdr:row>
      <xdr:rowOff>100350</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10426700" y="97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21627</xdr:rowOff>
    </xdr:from>
    <xdr:ext cx="534377" cy="259045"/>
    <xdr:sp macro="" textlink="">
      <xdr:nvSpPr>
        <xdr:cNvPr id="374" name="農林水産業費該当値テキスト">
          <a:extLst>
            <a:ext uri="{FF2B5EF4-FFF2-40B4-BE49-F238E27FC236}">
              <a16:creationId xmlns:a16="http://schemas.microsoft.com/office/drawing/2014/main" xmlns="" id="{00000000-0008-0000-0700-000076010000}"/>
            </a:ext>
          </a:extLst>
        </xdr:cNvPr>
        <xdr:cNvSpPr txBox="1"/>
      </xdr:nvSpPr>
      <xdr:spPr>
        <a:xfrm>
          <a:off x="10528300" y="962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63738</xdr:rowOff>
    </xdr:from>
    <xdr:to>
      <xdr:col>50</xdr:col>
      <xdr:colOff>165100</xdr:colOff>
      <xdr:row>57</xdr:row>
      <xdr:rowOff>165338</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9588500" y="98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10415</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9372111" y="961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41090</xdr:rowOff>
    </xdr:from>
    <xdr:to>
      <xdr:col>46</xdr:col>
      <xdr:colOff>38100</xdr:colOff>
      <xdr:row>57</xdr:row>
      <xdr:rowOff>142690</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8699500" y="98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159217</xdr:rowOff>
    </xdr:from>
    <xdr:ext cx="534377"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8483111" y="958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46266</xdr:rowOff>
    </xdr:from>
    <xdr:to>
      <xdr:col>41</xdr:col>
      <xdr:colOff>101600</xdr:colOff>
      <xdr:row>57</xdr:row>
      <xdr:rowOff>147866</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7810500" y="98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164393</xdr:rowOff>
    </xdr:from>
    <xdr:ext cx="534377"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7594111" y="959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28239</xdr:rowOff>
    </xdr:from>
    <xdr:to>
      <xdr:col>36</xdr:col>
      <xdr:colOff>165100</xdr:colOff>
      <xdr:row>56</xdr:row>
      <xdr:rowOff>129839</xdr:rowOff>
    </xdr:to>
    <xdr:sp macro="" textlink="">
      <xdr:nvSpPr>
        <xdr:cNvPr id="381" name="楕円 380">
          <a:extLst>
            <a:ext uri="{FF2B5EF4-FFF2-40B4-BE49-F238E27FC236}">
              <a16:creationId xmlns:a16="http://schemas.microsoft.com/office/drawing/2014/main" xmlns="" id="{00000000-0008-0000-0700-00007D010000}"/>
            </a:ext>
          </a:extLst>
        </xdr:cNvPr>
        <xdr:cNvSpPr/>
      </xdr:nvSpPr>
      <xdr:spPr>
        <a:xfrm>
          <a:off x="6921500" y="96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146366</xdr:rowOff>
    </xdr:from>
    <xdr:ext cx="534377"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705111" y="94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xmlns=""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xmlns=""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xmlns=""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137337</xdr:rowOff>
    </xdr:from>
    <xdr:to>
      <xdr:col>55</xdr:col>
      <xdr:colOff>0</xdr:colOff>
      <xdr:row>78</xdr:row>
      <xdr:rowOff>169647</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9639300" y="13510437"/>
          <a:ext cx="838200" cy="3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xmlns=""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27152</xdr:rowOff>
    </xdr:from>
    <xdr:to>
      <xdr:col>50</xdr:col>
      <xdr:colOff>114300</xdr:colOff>
      <xdr:row>78</xdr:row>
      <xdr:rowOff>169647</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a:off x="8750300" y="13400252"/>
          <a:ext cx="889000" cy="1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27152</xdr:rowOff>
    </xdr:from>
    <xdr:to>
      <xdr:col>45</xdr:col>
      <xdr:colOff>177800</xdr:colOff>
      <xdr:row>78</xdr:row>
      <xdr:rowOff>165570</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flipV="1">
          <a:off x="7861300" y="13400252"/>
          <a:ext cx="889000" cy="13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154711</xdr:rowOff>
    </xdr:from>
    <xdr:to>
      <xdr:col>41</xdr:col>
      <xdr:colOff>50800</xdr:colOff>
      <xdr:row>78</xdr:row>
      <xdr:rowOff>165570</xdr:rowOff>
    </xdr:to>
    <xdr:cxnSp macro="">
      <xdr:nvCxnSpPr>
        <xdr:cNvPr id="420" name="直線コネクタ 419">
          <a:extLst>
            <a:ext uri="{FF2B5EF4-FFF2-40B4-BE49-F238E27FC236}">
              <a16:creationId xmlns:a16="http://schemas.microsoft.com/office/drawing/2014/main" xmlns="" id="{00000000-0008-0000-0700-0000A4010000}"/>
            </a:ext>
          </a:extLst>
        </xdr:cNvPr>
        <xdr:cNvCxnSpPr/>
      </xdr:nvCxnSpPr>
      <xdr:spPr>
        <a:xfrm>
          <a:off x="6972300" y="13527811"/>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xmlns=""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xmlns=""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86537</xdr:rowOff>
    </xdr:from>
    <xdr:to>
      <xdr:col>55</xdr:col>
      <xdr:colOff>50800</xdr:colOff>
      <xdr:row>79</xdr:row>
      <xdr:rowOff>16687</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10426700" y="134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1464</xdr:rowOff>
    </xdr:from>
    <xdr:ext cx="469744" cy="259045"/>
    <xdr:sp macro="" textlink="">
      <xdr:nvSpPr>
        <xdr:cNvPr id="431" name="商工費該当値テキスト">
          <a:extLst>
            <a:ext uri="{FF2B5EF4-FFF2-40B4-BE49-F238E27FC236}">
              <a16:creationId xmlns:a16="http://schemas.microsoft.com/office/drawing/2014/main" xmlns="" id="{00000000-0008-0000-0700-0000AF010000}"/>
            </a:ext>
          </a:extLst>
        </xdr:cNvPr>
        <xdr:cNvSpPr txBox="1"/>
      </xdr:nvSpPr>
      <xdr:spPr>
        <a:xfrm>
          <a:off x="10528300" y="1337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118847</xdr:rowOff>
    </xdr:from>
    <xdr:to>
      <xdr:col>50</xdr:col>
      <xdr:colOff>165100</xdr:colOff>
      <xdr:row>79</xdr:row>
      <xdr:rowOff>48997</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9588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40124</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9404428" y="135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147802</xdr:rowOff>
    </xdr:from>
    <xdr:to>
      <xdr:col>46</xdr:col>
      <xdr:colOff>38100</xdr:colOff>
      <xdr:row>78</xdr:row>
      <xdr:rowOff>77952</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8699500" y="133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69079</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8515428" y="134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114770</xdr:rowOff>
    </xdr:from>
    <xdr:to>
      <xdr:col>41</xdr:col>
      <xdr:colOff>101600</xdr:colOff>
      <xdr:row>79</xdr:row>
      <xdr:rowOff>44920</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7810500" y="134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36047</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7626428" y="1358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103911</xdr:rowOff>
    </xdr:from>
    <xdr:to>
      <xdr:col>36</xdr:col>
      <xdr:colOff>165100</xdr:colOff>
      <xdr:row>79</xdr:row>
      <xdr:rowOff>34061</xdr:rowOff>
    </xdr:to>
    <xdr:sp macro="" textlink="">
      <xdr:nvSpPr>
        <xdr:cNvPr id="438" name="楕円 437">
          <a:extLst>
            <a:ext uri="{FF2B5EF4-FFF2-40B4-BE49-F238E27FC236}">
              <a16:creationId xmlns:a16="http://schemas.microsoft.com/office/drawing/2014/main" xmlns="" id="{00000000-0008-0000-0700-0000B6010000}"/>
            </a:ext>
          </a:extLst>
        </xdr:cNvPr>
        <xdr:cNvSpPr/>
      </xdr:nvSpPr>
      <xdr:spPr>
        <a:xfrm>
          <a:off x="6921500" y="134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25188</xdr:rowOff>
    </xdr:from>
    <xdr:ext cx="469744"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737428" y="1356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xmlns=""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xmlns=""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xmlns=""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130741</xdr:rowOff>
    </xdr:from>
    <xdr:to>
      <xdr:col>55</xdr:col>
      <xdr:colOff>0</xdr:colOff>
      <xdr:row>96</xdr:row>
      <xdr:rowOff>164236</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9639300" y="16589941"/>
          <a:ext cx="838200" cy="3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xmlns=""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164236</xdr:rowOff>
    </xdr:from>
    <xdr:to>
      <xdr:col>50</xdr:col>
      <xdr:colOff>114300</xdr:colOff>
      <xdr:row>97</xdr:row>
      <xdr:rowOff>11815</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flipV="1">
          <a:off x="8750300" y="16623436"/>
          <a:ext cx="889000" cy="1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158271</xdr:rowOff>
    </xdr:from>
    <xdr:to>
      <xdr:col>45</xdr:col>
      <xdr:colOff>177800</xdr:colOff>
      <xdr:row>97</xdr:row>
      <xdr:rowOff>11815</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7861300" y="16617471"/>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79578</xdr:rowOff>
    </xdr:from>
    <xdr:to>
      <xdr:col>41</xdr:col>
      <xdr:colOff>50800</xdr:colOff>
      <xdr:row>96</xdr:row>
      <xdr:rowOff>158271</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a:off x="6972300" y="16538778"/>
          <a:ext cx="8890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xmlns=""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79941</xdr:rowOff>
    </xdr:from>
    <xdr:to>
      <xdr:col>55</xdr:col>
      <xdr:colOff>50800</xdr:colOff>
      <xdr:row>97</xdr:row>
      <xdr:rowOff>10091</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10426700" y="165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102818</xdr:rowOff>
    </xdr:from>
    <xdr:ext cx="534377" cy="259045"/>
    <xdr:sp macro="" textlink="">
      <xdr:nvSpPr>
        <xdr:cNvPr id="490" name="土木費該当値テキスト">
          <a:extLst>
            <a:ext uri="{FF2B5EF4-FFF2-40B4-BE49-F238E27FC236}">
              <a16:creationId xmlns:a16="http://schemas.microsoft.com/office/drawing/2014/main" xmlns="" id="{00000000-0008-0000-0700-0000EA010000}"/>
            </a:ext>
          </a:extLst>
        </xdr:cNvPr>
        <xdr:cNvSpPr txBox="1"/>
      </xdr:nvSpPr>
      <xdr:spPr>
        <a:xfrm>
          <a:off x="10528300" y="1639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113436</xdr:rowOff>
    </xdr:from>
    <xdr:to>
      <xdr:col>50</xdr:col>
      <xdr:colOff>165100</xdr:colOff>
      <xdr:row>97</xdr:row>
      <xdr:rowOff>43586</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9588500" y="165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60113</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9372111" y="1634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132465</xdr:rowOff>
    </xdr:from>
    <xdr:to>
      <xdr:col>46</xdr:col>
      <xdr:colOff>38100</xdr:colOff>
      <xdr:row>97</xdr:row>
      <xdr:rowOff>62615</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8699500" y="165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53742</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8483111" y="1668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107471</xdr:rowOff>
    </xdr:from>
    <xdr:to>
      <xdr:col>41</xdr:col>
      <xdr:colOff>101600</xdr:colOff>
      <xdr:row>97</xdr:row>
      <xdr:rowOff>37621</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7810500" y="165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54148</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7594111" y="1634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28778</xdr:rowOff>
    </xdr:from>
    <xdr:to>
      <xdr:col>36</xdr:col>
      <xdr:colOff>165100</xdr:colOff>
      <xdr:row>96</xdr:row>
      <xdr:rowOff>130378</xdr:rowOff>
    </xdr:to>
    <xdr:sp macro="" textlink="">
      <xdr:nvSpPr>
        <xdr:cNvPr id="497" name="楕円 496">
          <a:extLst>
            <a:ext uri="{FF2B5EF4-FFF2-40B4-BE49-F238E27FC236}">
              <a16:creationId xmlns:a16="http://schemas.microsoft.com/office/drawing/2014/main" xmlns="" id="{00000000-0008-0000-0700-0000F1010000}"/>
            </a:ext>
          </a:extLst>
        </xdr:cNvPr>
        <xdr:cNvSpPr/>
      </xdr:nvSpPr>
      <xdr:spPr>
        <a:xfrm>
          <a:off x="6921500" y="164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146905</xdr:rowOff>
    </xdr:from>
    <xdr:ext cx="534377"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6705111" y="162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xmlns=""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xmlns=""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xmlns=""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131394</xdr:rowOff>
    </xdr:from>
    <xdr:to>
      <xdr:col>85</xdr:col>
      <xdr:colOff>127000</xdr:colOff>
      <xdr:row>38</xdr:row>
      <xdr:rowOff>9398</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5481300" y="6475044"/>
          <a:ext cx="8382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xmlns=""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164960</xdr:rowOff>
    </xdr:from>
    <xdr:to>
      <xdr:col>81</xdr:col>
      <xdr:colOff>50800</xdr:colOff>
      <xdr:row>38</xdr:row>
      <xdr:rowOff>9398</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4592300" y="6508610"/>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77369</xdr:rowOff>
    </xdr:from>
    <xdr:to>
      <xdr:col>76</xdr:col>
      <xdr:colOff>114300</xdr:colOff>
      <xdr:row>37</xdr:row>
      <xdr:rowOff>164960</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a:off x="13703300" y="6421019"/>
          <a:ext cx="889000" cy="8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77369</xdr:rowOff>
    </xdr:from>
    <xdr:to>
      <xdr:col>71</xdr:col>
      <xdr:colOff>177800</xdr:colOff>
      <xdr:row>37</xdr:row>
      <xdr:rowOff>115925</xdr:rowOff>
    </xdr:to>
    <xdr:cxnSp macro="">
      <xdr:nvCxnSpPr>
        <xdr:cNvPr id="537" name="直線コネクタ 536">
          <a:extLst>
            <a:ext uri="{FF2B5EF4-FFF2-40B4-BE49-F238E27FC236}">
              <a16:creationId xmlns:a16="http://schemas.microsoft.com/office/drawing/2014/main" xmlns="" id="{00000000-0008-0000-0700-000019020000}"/>
            </a:ext>
          </a:extLst>
        </xdr:cNvPr>
        <xdr:cNvCxnSpPr/>
      </xdr:nvCxnSpPr>
      <xdr:spPr>
        <a:xfrm flipV="1">
          <a:off x="12814300" y="6421019"/>
          <a:ext cx="889000" cy="3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xmlns=""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80594</xdr:rowOff>
    </xdr:from>
    <xdr:to>
      <xdr:col>85</xdr:col>
      <xdr:colOff>177800</xdr:colOff>
      <xdr:row>38</xdr:row>
      <xdr:rowOff>10744</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6268700" y="64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103471</xdr:rowOff>
    </xdr:from>
    <xdr:ext cx="534377" cy="259045"/>
    <xdr:sp macro="" textlink="">
      <xdr:nvSpPr>
        <xdr:cNvPr id="548" name="消防費該当値テキスト">
          <a:extLst>
            <a:ext uri="{FF2B5EF4-FFF2-40B4-BE49-F238E27FC236}">
              <a16:creationId xmlns:a16="http://schemas.microsoft.com/office/drawing/2014/main" xmlns="" id="{00000000-0008-0000-0700-000024020000}"/>
            </a:ext>
          </a:extLst>
        </xdr:cNvPr>
        <xdr:cNvSpPr txBox="1"/>
      </xdr:nvSpPr>
      <xdr:spPr>
        <a:xfrm>
          <a:off x="16370300" y="62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130048</xdr:rowOff>
    </xdr:from>
    <xdr:to>
      <xdr:col>81</xdr:col>
      <xdr:colOff>101600</xdr:colOff>
      <xdr:row>38</xdr:row>
      <xdr:rowOff>60198</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5430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51325</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5214111" y="656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114160</xdr:rowOff>
    </xdr:from>
    <xdr:to>
      <xdr:col>76</xdr:col>
      <xdr:colOff>165100</xdr:colOff>
      <xdr:row>38</xdr:row>
      <xdr:rowOff>44310</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4541500" y="64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35437</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4325111" y="65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26569</xdr:rowOff>
    </xdr:from>
    <xdr:to>
      <xdr:col>72</xdr:col>
      <xdr:colOff>38100</xdr:colOff>
      <xdr:row>37</xdr:row>
      <xdr:rowOff>128169</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3652500" y="637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144696</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3436111" y="614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65125</xdr:rowOff>
    </xdr:from>
    <xdr:to>
      <xdr:col>67</xdr:col>
      <xdr:colOff>101600</xdr:colOff>
      <xdr:row>37</xdr:row>
      <xdr:rowOff>166725</xdr:rowOff>
    </xdr:to>
    <xdr:sp macro="" textlink="">
      <xdr:nvSpPr>
        <xdr:cNvPr id="555" name="楕円 554">
          <a:extLst>
            <a:ext uri="{FF2B5EF4-FFF2-40B4-BE49-F238E27FC236}">
              <a16:creationId xmlns:a16="http://schemas.microsoft.com/office/drawing/2014/main" xmlns="" id="{00000000-0008-0000-0700-00002B020000}"/>
            </a:ext>
          </a:extLst>
        </xdr:cNvPr>
        <xdr:cNvSpPr/>
      </xdr:nvSpPr>
      <xdr:spPr>
        <a:xfrm>
          <a:off x="12763500" y="64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11802</xdr:rowOff>
    </xdr:from>
    <xdr:ext cx="534377"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547111" y="618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xmlns=""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xmlns=""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xmlns=""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xmlns=""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xmlns=""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96200</xdr:rowOff>
    </xdr:from>
    <xdr:to>
      <xdr:col>85</xdr:col>
      <xdr:colOff>127000</xdr:colOff>
      <xdr:row>57</xdr:row>
      <xdr:rowOff>132793</xdr:rowOff>
    </xdr:to>
    <xdr:cxnSp macro="">
      <xdr:nvCxnSpPr>
        <xdr:cNvPr id="588" name="直線コネクタ 587">
          <a:extLst>
            <a:ext uri="{FF2B5EF4-FFF2-40B4-BE49-F238E27FC236}">
              <a16:creationId xmlns:a16="http://schemas.microsoft.com/office/drawing/2014/main" xmlns="" id="{00000000-0008-0000-0700-00004C020000}"/>
            </a:ext>
          </a:extLst>
        </xdr:cNvPr>
        <xdr:cNvCxnSpPr/>
      </xdr:nvCxnSpPr>
      <xdr:spPr>
        <a:xfrm flipV="1">
          <a:off x="15481300" y="9868850"/>
          <a:ext cx="838200" cy="3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xmlns=""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78256</xdr:rowOff>
    </xdr:from>
    <xdr:to>
      <xdr:col>81</xdr:col>
      <xdr:colOff>50800</xdr:colOff>
      <xdr:row>57</xdr:row>
      <xdr:rowOff>132793</xdr:rowOff>
    </xdr:to>
    <xdr:cxnSp macro="">
      <xdr:nvCxnSpPr>
        <xdr:cNvPr id="591" name="直線コネクタ 590">
          <a:extLst>
            <a:ext uri="{FF2B5EF4-FFF2-40B4-BE49-F238E27FC236}">
              <a16:creationId xmlns:a16="http://schemas.microsoft.com/office/drawing/2014/main" xmlns="" id="{00000000-0008-0000-0700-00004F020000}"/>
            </a:ext>
          </a:extLst>
        </xdr:cNvPr>
        <xdr:cNvCxnSpPr/>
      </xdr:nvCxnSpPr>
      <xdr:spPr>
        <a:xfrm>
          <a:off x="14592300" y="9508006"/>
          <a:ext cx="889000" cy="39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78256</xdr:rowOff>
    </xdr:from>
    <xdr:to>
      <xdr:col>76</xdr:col>
      <xdr:colOff>114300</xdr:colOff>
      <xdr:row>58</xdr:row>
      <xdr:rowOff>20991</xdr:rowOff>
    </xdr:to>
    <xdr:cxnSp macro="">
      <xdr:nvCxnSpPr>
        <xdr:cNvPr id="594" name="直線コネクタ 593">
          <a:extLst>
            <a:ext uri="{FF2B5EF4-FFF2-40B4-BE49-F238E27FC236}">
              <a16:creationId xmlns:a16="http://schemas.microsoft.com/office/drawing/2014/main" xmlns="" id="{00000000-0008-0000-0700-000052020000}"/>
            </a:ext>
          </a:extLst>
        </xdr:cNvPr>
        <xdr:cNvCxnSpPr/>
      </xdr:nvCxnSpPr>
      <xdr:spPr>
        <a:xfrm flipV="1">
          <a:off x="13703300" y="9508006"/>
          <a:ext cx="889000" cy="4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xmlns=""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20991</xdr:rowOff>
    </xdr:from>
    <xdr:to>
      <xdr:col>71</xdr:col>
      <xdr:colOff>177800</xdr:colOff>
      <xdr:row>58</xdr:row>
      <xdr:rowOff>87775</xdr:rowOff>
    </xdr:to>
    <xdr:cxnSp macro="">
      <xdr:nvCxnSpPr>
        <xdr:cNvPr id="597" name="直線コネクタ 596">
          <a:extLst>
            <a:ext uri="{FF2B5EF4-FFF2-40B4-BE49-F238E27FC236}">
              <a16:creationId xmlns:a16="http://schemas.microsoft.com/office/drawing/2014/main" xmlns="" id="{00000000-0008-0000-0700-000055020000}"/>
            </a:ext>
          </a:extLst>
        </xdr:cNvPr>
        <xdr:cNvCxnSpPr/>
      </xdr:nvCxnSpPr>
      <xdr:spPr>
        <a:xfrm flipV="1">
          <a:off x="12814300" y="9965091"/>
          <a:ext cx="889000" cy="6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xmlns=""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45400</xdr:rowOff>
    </xdr:from>
    <xdr:to>
      <xdr:col>85</xdr:col>
      <xdr:colOff>177800</xdr:colOff>
      <xdr:row>57</xdr:row>
      <xdr:rowOff>147000</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6268700" y="98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23827</xdr:rowOff>
    </xdr:from>
    <xdr:ext cx="534377" cy="259045"/>
    <xdr:sp macro="" textlink="">
      <xdr:nvSpPr>
        <xdr:cNvPr id="608" name="教育費該当値テキスト">
          <a:extLst>
            <a:ext uri="{FF2B5EF4-FFF2-40B4-BE49-F238E27FC236}">
              <a16:creationId xmlns:a16="http://schemas.microsoft.com/office/drawing/2014/main" xmlns="" id="{00000000-0008-0000-0700-000060020000}"/>
            </a:ext>
          </a:extLst>
        </xdr:cNvPr>
        <xdr:cNvSpPr txBox="1"/>
      </xdr:nvSpPr>
      <xdr:spPr>
        <a:xfrm>
          <a:off x="16370300" y="979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81993</xdr:rowOff>
    </xdr:from>
    <xdr:to>
      <xdr:col>81</xdr:col>
      <xdr:colOff>101600</xdr:colOff>
      <xdr:row>58</xdr:row>
      <xdr:rowOff>12143</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5430500" y="98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3270</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5214111" y="994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27456</xdr:rowOff>
    </xdr:from>
    <xdr:to>
      <xdr:col>76</xdr:col>
      <xdr:colOff>165100</xdr:colOff>
      <xdr:row>55</xdr:row>
      <xdr:rowOff>129056</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4541500" y="94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145583</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4325111" y="923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141641</xdr:rowOff>
    </xdr:from>
    <xdr:to>
      <xdr:col>72</xdr:col>
      <xdr:colOff>38100</xdr:colOff>
      <xdr:row>58</xdr:row>
      <xdr:rowOff>71791</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3652500" y="99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62918</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3436111" y="1000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36975</xdr:rowOff>
    </xdr:from>
    <xdr:to>
      <xdr:col>67</xdr:col>
      <xdr:colOff>101600</xdr:colOff>
      <xdr:row>58</xdr:row>
      <xdr:rowOff>138575</xdr:rowOff>
    </xdr:to>
    <xdr:sp macro="" textlink="">
      <xdr:nvSpPr>
        <xdr:cNvPr id="615" name="楕円 614">
          <a:extLst>
            <a:ext uri="{FF2B5EF4-FFF2-40B4-BE49-F238E27FC236}">
              <a16:creationId xmlns:a16="http://schemas.microsoft.com/office/drawing/2014/main" xmlns="" id="{00000000-0008-0000-0700-000067020000}"/>
            </a:ext>
          </a:extLst>
        </xdr:cNvPr>
        <xdr:cNvSpPr/>
      </xdr:nvSpPr>
      <xdr:spPr>
        <a:xfrm>
          <a:off x="12763500" y="998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129702</xdr:rowOff>
    </xdr:from>
    <xdr:ext cx="534377"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547111" y="1007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xmlns=""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xmlns=""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xmlns=""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xmlns=""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xmlns=""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20403</xdr:rowOff>
    </xdr:from>
    <xdr:to>
      <xdr:col>85</xdr:col>
      <xdr:colOff>127000</xdr:colOff>
      <xdr:row>79</xdr:row>
      <xdr:rowOff>20828</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a:off x="15481300" y="13564953"/>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169446</xdr:rowOff>
    </xdr:from>
    <xdr:ext cx="469744" cy="259045"/>
    <xdr:sp macro="" textlink="">
      <xdr:nvSpPr>
        <xdr:cNvPr id="648" name="災害復旧費平均値テキスト">
          <a:extLst>
            <a:ext uri="{FF2B5EF4-FFF2-40B4-BE49-F238E27FC236}">
              <a16:creationId xmlns:a16="http://schemas.microsoft.com/office/drawing/2014/main" xmlns="" id="{00000000-0008-0000-0700-000088020000}"/>
            </a:ext>
          </a:extLst>
        </xdr:cNvPr>
        <xdr:cNvSpPr txBox="1"/>
      </xdr:nvSpPr>
      <xdr:spPr>
        <a:xfrm>
          <a:off x="16370300" y="13542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35393</xdr:rowOff>
    </xdr:from>
    <xdr:to>
      <xdr:col>81</xdr:col>
      <xdr:colOff>50800</xdr:colOff>
      <xdr:row>79</xdr:row>
      <xdr:rowOff>20403</xdr:rowOff>
    </xdr:to>
    <xdr:cxnSp macro="">
      <xdr:nvCxnSpPr>
        <xdr:cNvPr id="650" name="直線コネクタ 649">
          <a:extLst>
            <a:ext uri="{FF2B5EF4-FFF2-40B4-BE49-F238E27FC236}">
              <a16:creationId xmlns:a16="http://schemas.microsoft.com/office/drawing/2014/main" xmlns="" id="{00000000-0008-0000-0700-00008A020000}"/>
            </a:ext>
          </a:extLst>
        </xdr:cNvPr>
        <xdr:cNvCxnSpPr/>
      </xdr:nvCxnSpPr>
      <xdr:spPr>
        <a:xfrm>
          <a:off x="14592300" y="13408493"/>
          <a:ext cx="889000" cy="15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104540</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46428" y="136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59412</xdr:rowOff>
    </xdr:from>
    <xdr:to>
      <xdr:col>76</xdr:col>
      <xdr:colOff>114300</xdr:colOff>
      <xdr:row>78</xdr:row>
      <xdr:rowOff>35393</xdr:rowOff>
    </xdr:to>
    <xdr:cxnSp macro="">
      <xdr:nvCxnSpPr>
        <xdr:cNvPr id="653" name="直線コネクタ 652">
          <a:extLst>
            <a:ext uri="{FF2B5EF4-FFF2-40B4-BE49-F238E27FC236}">
              <a16:creationId xmlns:a16="http://schemas.microsoft.com/office/drawing/2014/main" xmlns="" id="{00000000-0008-0000-0700-00008D020000}"/>
            </a:ext>
          </a:extLst>
        </xdr:cNvPr>
        <xdr:cNvCxnSpPr/>
      </xdr:nvCxnSpPr>
      <xdr:spPr>
        <a:xfrm>
          <a:off x="13703300" y="13261062"/>
          <a:ext cx="889000" cy="14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xmlns=""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113799</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57428" y="136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59412</xdr:rowOff>
    </xdr:from>
    <xdr:to>
      <xdr:col>71</xdr:col>
      <xdr:colOff>177800</xdr:colOff>
      <xdr:row>78</xdr:row>
      <xdr:rowOff>99875</xdr:rowOff>
    </xdr:to>
    <xdr:cxnSp macro="">
      <xdr:nvCxnSpPr>
        <xdr:cNvPr id="656" name="直線コネクタ 655">
          <a:extLst>
            <a:ext uri="{FF2B5EF4-FFF2-40B4-BE49-F238E27FC236}">
              <a16:creationId xmlns:a16="http://schemas.microsoft.com/office/drawing/2014/main" xmlns="" id="{00000000-0008-0000-0700-000090020000}"/>
            </a:ext>
          </a:extLst>
        </xdr:cNvPr>
        <xdr:cNvCxnSpPr/>
      </xdr:nvCxnSpPr>
      <xdr:spPr>
        <a:xfrm flipV="1">
          <a:off x="12814300" y="13261062"/>
          <a:ext cx="889000" cy="21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xmlns=""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107740</xdr:rowOff>
    </xdr:from>
    <xdr:ext cx="469744"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3468428" y="136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xmlns=""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116411</xdr:rowOff>
    </xdr:from>
    <xdr:ext cx="469744"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2579428" y="136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141478</xdr:rowOff>
    </xdr:from>
    <xdr:to>
      <xdr:col>85</xdr:col>
      <xdr:colOff>177800</xdr:colOff>
      <xdr:row>79</xdr:row>
      <xdr:rowOff>71628</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6268700" y="135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100855</xdr:rowOff>
    </xdr:from>
    <xdr:ext cx="469744" cy="259045"/>
    <xdr:sp macro="" textlink="">
      <xdr:nvSpPr>
        <xdr:cNvPr id="667" name="災害復旧費該当値テキスト">
          <a:extLst>
            <a:ext uri="{FF2B5EF4-FFF2-40B4-BE49-F238E27FC236}">
              <a16:creationId xmlns:a16="http://schemas.microsoft.com/office/drawing/2014/main" xmlns="" id="{00000000-0008-0000-0700-00009B020000}"/>
            </a:ext>
          </a:extLst>
        </xdr:cNvPr>
        <xdr:cNvSpPr txBox="1"/>
      </xdr:nvSpPr>
      <xdr:spPr>
        <a:xfrm>
          <a:off x="16370300" y="1330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141053</xdr:rowOff>
    </xdr:from>
    <xdr:to>
      <xdr:col>81</xdr:col>
      <xdr:colOff>101600</xdr:colOff>
      <xdr:row>79</xdr:row>
      <xdr:rowOff>71203</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5430500" y="135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87730</xdr:rowOff>
    </xdr:from>
    <xdr:ext cx="469744"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5246428" y="1328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156043</xdr:rowOff>
    </xdr:from>
    <xdr:to>
      <xdr:col>76</xdr:col>
      <xdr:colOff>165100</xdr:colOff>
      <xdr:row>78</xdr:row>
      <xdr:rowOff>86193</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4541500" y="133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102720</xdr:rowOff>
    </xdr:from>
    <xdr:ext cx="534377"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4325111" y="1313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8612</xdr:rowOff>
    </xdr:from>
    <xdr:to>
      <xdr:col>72</xdr:col>
      <xdr:colOff>38100</xdr:colOff>
      <xdr:row>77</xdr:row>
      <xdr:rowOff>110212</xdr:rowOff>
    </xdr:to>
    <xdr:sp macro="" textlink="">
      <xdr:nvSpPr>
        <xdr:cNvPr id="672" name="楕円 671">
          <a:extLst>
            <a:ext uri="{FF2B5EF4-FFF2-40B4-BE49-F238E27FC236}">
              <a16:creationId xmlns:a16="http://schemas.microsoft.com/office/drawing/2014/main" xmlns="" id="{00000000-0008-0000-0700-0000A0020000}"/>
            </a:ext>
          </a:extLst>
        </xdr:cNvPr>
        <xdr:cNvSpPr/>
      </xdr:nvSpPr>
      <xdr:spPr>
        <a:xfrm>
          <a:off x="13652500" y="132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126739</xdr:rowOff>
    </xdr:from>
    <xdr:ext cx="534377"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3436111" y="129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49075</xdr:rowOff>
    </xdr:from>
    <xdr:to>
      <xdr:col>67</xdr:col>
      <xdr:colOff>101600</xdr:colOff>
      <xdr:row>78</xdr:row>
      <xdr:rowOff>150675</xdr:rowOff>
    </xdr:to>
    <xdr:sp macro="" textlink="">
      <xdr:nvSpPr>
        <xdr:cNvPr id="674" name="楕円 673">
          <a:extLst>
            <a:ext uri="{FF2B5EF4-FFF2-40B4-BE49-F238E27FC236}">
              <a16:creationId xmlns:a16="http://schemas.microsoft.com/office/drawing/2014/main" xmlns="" id="{00000000-0008-0000-0700-0000A2020000}"/>
            </a:ext>
          </a:extLst>
        </xdr:cNvPr>
        <xdr:cNvSpPr/>
      </xdr:nvSpPr>
      <xdr:spPr>
        <a:xfrm>
          <a:off x="12763500" y="134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167202</xdr:rowOff>
    </xdr:from>
    <xdr:ext cx="534377"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547111" y="131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xmlns=""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xmlns=""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xmlns=""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xmlns=""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xmlns=""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xmlns=""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117411</xdr:rowOff>
    </xdr:from>
    <xdr:to>
      <xdr:col>85</xdr:col>
      <xdr:colOff>127000</xdr:colOff>
      <xdr:row>95</xdr:row>
      <xdr:rowOff>29057</xdr:rowOff>
    </xdr:to>
    <xdr:cxnSp macro="">
      <xdr:nvCxnSpPr>
        <xdr:cNvPr id="706" name="直線コネクタ 705">
          <a:extLst>
            <a:ext uri="{FF2B5EF4-FFF2-40B4-BE49-F238E27FC236}">
              <a16:creationId xmlns:a16="http://schemas.microsoft.com/office/drawing/2014/main" xmlns="" id="{00000000-0008-0000-0700-0000C2020000}"/>
            </a:ext>
          </a:extLst>
        </xdr:cNvPr>
        <xdr:cNvCxnSpPr/>
      </xdr:nvCxnSpPr>
      <xdr:spPr>
        <a:xfrm flipV="1">
          <a:off x="15481300" y="16233711"/>
          <a:ext cx="8382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7" name="公債費平均値テキスト">
          <a:extLst>
            <a:ext uri="{FF2B5EF4-FFF2-40B4-BE49-F238E27FC236}">
              <a16:creationId xmlns:a16="http://schemas.microsoft.com/office/drawing/2014/main" xmlns="" id="{00000000-0008-0000-0700-0000C3020000}"/>
            </a:ext>
          </a:extLst>
        </xdr:cNvPr>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24225</xdr:rowOff>
    </xdr:from>
    <xdr:to>
      <xdr:col>81</xdr:col>
      <xdr:colOff>50800</xdr:colOff>
      <xdr:row>95</xdr:row>
      <xdr:rowOff>29057</xdr:rowOff>
    </xdr:to>
    <xdr:cxnSp macro="">
      <xdr:nvCxnSpPr>
        <xdr:cNvPr id="709" name="直線コネクタ 708">
          <a:extLst>
            <a:ext uri="{FF2B5EF4-FFF2-40B4-BE49-F238E27FC236}">
              <a16:creationId xmlns:a16="http://schemas.microsoft.com/office/drawing/2014/main" xmlns="" id="{00000000-0008-0000-0700-0000C5020000}"/>
            </a:ext>
          </a:extLst>
        </xdr:cNvPr>
        <xdr:cNvCxnSpPr/>
      </xdr:nvCxnSpPr>
      <xdr:spPr>
        <a:xfrm>
          <a:off x="14592300" y="16311975"/>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24225</xdr:rowOff>
    </xdr:from>
    <xdr:to>
      <xdr:col>76</xdr:col>
      <xdr:colOff>114300</xdr:colOff>
      <xdr:row>95</xdr:row>
      <xdr:rowOff>29434</xdr:rowOff>
    </xdr:to>
    <xdr:cxnSp macro="">
      <xdr:nvCxnSpPr>
        <xdr:cNvPr id="712" name="直線コネクタ 711">
          <a:extLst>
            <a:ext uri="{FF2B5EF4-FFF2-40B4-BE49-F238E27FC236}">
              <a16:creationId xmlns:a16="http://schemas.microsoft.com/office/drawing/2014/main" xmlns="" id="{00000000-0008-0000-0700-0000C8020000}"/>
            </a:ext>
          </a:extLst>
        </xdr:cNvPr>
        <xdr:cNvCxnSpPr/>
      </xdr:nvCxnSpPr>
      <xdr:spPr>
        <a:xfrm flipV="1">
          <a:off x="13703300" y="16311975"/>
          <a:ext cx="889000" cy="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xmlns=""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106733</xdr:rowOff>
    </xdr:from>
    <xdr:to>
      <xdr:col>71</xdr:col>
      <xdr:colOff>177800</xdr:colOff>
      <xdr:row>95</xdr:row>
      <xdr:rowOff>29434</xdr:rowOff>
    </xdr:to>
    <xdr:cxnSp macro="">
      <xdr:nvCxnSpPr>
        <xdr:cNvPr id="715" name="直線コネクタ 714">
          <a:extLst>
            <a:ext uri="{FF2B5EF4-FFF2-40B4-BE49-F238E27FC236}">
              <a16:creationId xmlns:a16="http://schemas.microsoft.com/office/drawing/2014/main" xmlns="" id="{00000000-0008-0000-0700-0000CB020000}"/>
            </a:ext>
          </a:extLst>
        </xdr:cNvPr>
        <xdr:cNvCxnSpPr/>
      </xdr:nvCxnSpPr>
      <xdr:spPr>
        <a:xfrm>
          <a:off x="12814300" y="16051583"/>
          <a:ext cx="889000" cy="2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xmlns=""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138014</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3436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xmlns=""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130486</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2547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66611</xdr:rowOff>
    </xdr:from>
    <xdr:to>
      <xdr:col>85</xdr:col>
      <xdr:colOff>177800</xdr:colOff>
      <xdr:row>94</xdr:row>
      <xdr:rowOff>168211</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6268700" y="161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89488</xdr:rowOff>
    </xdr:from>
    <xdr:ext cx="534377" cy="259045"/>
    <xdr:sp macro="" textlink="">
      <xdr:nvSpPr>
        <xdr:cNvPr id="726" name="公債費該当値テキスト">
          <a:extLst>
            <a:ext uri="{FF2B5EF4-FFF2-40B4-BE49-F238E27FC236}">
              <a16:creationId xmlns:a16="http://schemas.microsoft.com/office/drawing/2014/main" xmlns="" id="{00000000-0008-0000-0700-0000D6020000}"/>
            </a:ext>
          </a:extLst>
        </xdr:cNvPr>
        <xdr:cNvSpPr txBox="1"/>
      </xdr:nvSpPr>
      <xdr:spPr>
        <a:xfrm>
          <a:off x="16370300" y="1603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149707</xdr:rowOff>
    </xdr:from>
    <xdr:to>
      <xdr:col>81</xdr:col>
      <xdr:colOff>101600</xdr:colOff>
      <xdr:row>95</xdr:row>
      <xdr:rowOff>79857</xdr:rowOff>
    </xdr:to>
    <xdr:sp macro="" textlink="">
      <xdr:nvSpPr>
        <xdr:cNvPr id="727" name="楕円 726">
          <a:extLst>
            <a:ext uri="{FF2B5EF4-FFF2-40B4-BE49-F238E27FC236}">
              <a16:creationId xmlns:a16="http://schemas.microsoft.com/office/drawing/2014/main" xmlns="" id="{00000000-0008-0000-0700-0000D7020000}"/>
            </a:ext>
          </a:extLst>
        </xdr:cNvPr>
        <xdr:cNvSpPr/>
      </xdr:nvSpPr>
      <xdr:spPr>
        <a:xfrm>
          <a:off x="15430500" y="162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96384</xdr:rowOff>
    </xdr:from>
    <xdr:ext cx="534377"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5214111" y="1604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144875</xdr:rowOff>
    </xdr:from>
    <xdr:to>
      <xdr:col>76</xdr:col>
      <xdr:colOff>165100</xdr:colOff>
      <xdr:row>95</xdr:row>
      <xdr:rowOff>75025</xdr:rowOff>
    </xdr:to>
    <xdr:sp macro="" textlink="">
      <xdr:nvSpPr>
        <xdr:cNvPr id="729" name="楕円 728">
          <a:extLst>
            <a:ext uri="{FF2B5EF4-FFF2-40B4-BE49-F238E27FC236}">
              <a16:creationId xmlns:a16="http://schemas.microsoft.com/office/drawing/2014/main" xmlns="" id="{00000000-0008-0000-0700-0000D9020000}"/>
            </a:ext>
          </a:extLst>
        </xdr:cNvPr>
        <xdr:cNvSpPr/>
      </xdr:nvSpPr>
      <xdr:spPr>
        <a:xfrm>
          <a:off x="14541500" y="1626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91552</xdr:rowOff>
    </xdr:from>
    <xdr:ext cx="534377"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4325111" y="1603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150084</xdr:rowOff>
    </xdr:from>
    <xdr:to>
      <xdr:col>72</xdr:col>
      <xdr:colOff>38100</xdr:colOff>
      <xdr:row>95</xdr:row>
      <xdr:rowOff>80234</xdr:rowOff>
    </xdr:to>
    <xdr:sp macro="" textlink="">
      <xdr:nvSpPr>
        <xdr:cNvPr id="731" name="楕円 730">
          <a:extLst>
            <a:ext uri="{FF2B5EF4-FFF2-40B4-BE49-F238E27FC236}">
              <a16:creationId xmlns:a16="http://schemas.microsoft.com/office/drawing/2014/main" xmlns="" id="{00000000-0008-0000-0700-0000DB020000}"/>
            </a:ext>
          </a:extLst>
        </xdr:cNvPr>
        <xdr:cNvSpPr/>
      </xdr:nvSpPr>
      <xdr:spPr>
        <a:xfrm>
          <a:off x="13652500" y="1626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96761</xdr:rowOff>
    </xdr:from>
    <xdr:ext cx="534377"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3436111" y="1604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55933</xdr:rowOff>
    </xdr:from>
    <xdr:to>
      <xdr:col>67</xdr:col>
      <xdr:colOff>101600</xdr:colOff>
      <xdr:row>93</xdr:row>
      <xdr:rowOff>157533</xdr:rowOff>
    </xdr:to>
    <xdr:sp macro="" textlink="">
      <xdr:nvSpPr>
        <xdr:cNvPr id="733" name="楕円 732">
          <a:extLst>
            <a:ext uri="{FF2B5EF4-FFF2-40B4-BE49-F238E27FC236}">
              <a16:creationId xmlns:a16="http://schemas.microsoft.com/office/drawing/2014/main" xmlns="" id="{00000000-0008-0000-0700-0000DD020000}"/>
            </a:ext>
          </a:extLst>
        </xdr:cNvPr>
        <xdr:cNvSpPr/>
      </xdr:nvSpPr>
      <xdr:spPr>
        <a:xfrm>
          <a:off x="12763500" y="160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2610</xdr:rowOff>
    </xdr:from>
    <xdr:ext cx="534377"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2547111" y="1577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xmlns=""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xmlns=""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xmlns=""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xmlns=""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xmlns=""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xmlns=""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xmlns=""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xmlns=""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xmlns=""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xmlns=""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xmlns=""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xmlns=""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xmlns=""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xmlns=""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xmlns=""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xmlns=""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xmlns=""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xmlns=""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xmlns=""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xmlns=""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xmlns=""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xmlns=""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xmlns=""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xmlns=""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xmlns=""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xmlns=""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xmlns=""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xmlns=""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xmlns=""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xmlns=""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xmlns=""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xmlns=""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xmlns=""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xmlns=""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xmlns=""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xmlns=""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xmlns=""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xmlns=""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xmlns=""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xmlns=""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xmlns=""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xmlns=""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xmlns=""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xmlns=""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xmlns=""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xmlns=""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xmlns=""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xmlns=""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xmlns=""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xmlns=""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xmlns=""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xmlns=""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xmlns=""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xmlns=""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xmlns=""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xmlns=""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xmlns=""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xmlns=""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51,365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円で、類似団体平均を大きく上回っている。実質公債費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現状より大幅に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悪化することのないよう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地方債発行額や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公営企業に対する企業債等繰入額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等に注意し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健全財政に努める。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令和４年度も実質収支・実質単年度収は黒字となり、財政調整基金残高は標準財政規模比で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ポイント増加した。今後も事業の見直しや統廃合等を行い、健全な財政運営に努める。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国民健康保険事業特別会計においては、平成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黒字に転換している。しかしながら、今後も被保険者の所得状況の改善は見込めず、医療費の更なる削減を進める必要がある。適切な税率改正など、税収増の取り組みと合わせ、医療費削減に向けて健康推進事業、特定健診受診率の向上や受診後の個別指導などに積極的に取り組んで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44&#31569;&#21069;&#30010;(2&#22238;&#30446;)&#12288;&#8251;&#32080;&#21512;&#2816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25869</v>
          </cell>
          <cell r="F3">
            <v>47387</v>
          </cell>
        </row>
        <row r="5">
          <cell r="A5" t="str">
            <v xml:space="preserve"> R01</v>
          </cell>
          <cell r="D5">
            <v>23637</v>
          </cell>
          <cell r="F5">
            <v>51264</v>
          </cell>
        </row>
        <row r="7">
          <cell r="A7" t="str">
            <v xml:space="preserve"> R02</v>
          </cell>
          <cell r="D7">
            <v>40655</v>
          </cell>
          <cell r="F7">
            <v>52068</v>
          </cell>
        </row>
        <row r="9">
          <cell r="A9" t="str">
            <v xml:space="preserve"> R03</v>
          </cell>
          <cell r="D9">
            <v>21521</v>
          </cell>
          <cell r="F9">
            <v>47161</v>
          </cell>
        </row>
        <row r="11">
          <cell r="A11" t="str">
            <v xml:space="preserve"> R04</v>
          </cell>
          <cell r="D11">
            <v>26126</v>
          </cell>
          <cell r="F11">
            <v>43423</v>
          </cell>
        </row>
        <row r="18">
          <cell r="B18" t="str">
            <v>H30</v>
          </cell>
          <cell r="C18" t="str">
            <v>R01</v>
          </cell>
          <cell r="D18" t="str">
            <v>R02</v>
          </cell>
          <cell r="E18" t="str">
            <v>R03</v>
          </cell>
          <cell r="F18" t="str">
            <v>R04</v>
          </cell>
        </row>
        <row r="19">
          <cell r="A19" t="str">
            <v>実質収支額</v>
          </cell>
          <cell r="B19">
            <v>3.46</v>
          </cell>
          <cell r="C19">
            <v>3.57</v>
          </cell>
          <cell r="D19">
            <v>3.92</v>
          </cell>
          <cell r="E19">
            <v>7.38</v>
          </cell>
          <cell r="F19">
            <v>7.55</v>
          </cell>
        </row>
        <row r="20">
          <cell r="A20" t="str">
            <v>財政調整基金残高</v>
          </cell>
          <cell r="B20">
            <v>26.53</v>
          </cell>
          <cell r="C20">
            <v>25.4</v>
          </cell>
          <cell r="D20">
            <v>26.57</v>
          </cell>
          <cell r="E20">
            <v>26.92</v>
          </cell>
          <cell r="F20">
            <v>29.11</v>
          </cell>
        </row>
        <row r="21">
          <cell r="A21" t="str">
            <v>実質単年度収支</v>
          </cell>
          <cell r="B21">
            <v>0.04</v>
          </cell>
          <cell r="C21">
            <v>-0.89</v>
          </cell>
          <cell r="D21">
            <v>2.36</v>
          </cell>
          <cell r="E21">
            <v>5.52</v>
          </cell>
          <cell r="F21">
            <v>3.69</v>
          </cell>
        </row>
        <row r="25">
          <cell r="B25" t="str">
            <v>H30</v>
          </cell>
          <cell r="C25">
            <v>0</v>
          </cell>
          <cell r="D25" t="str">
            <v>R01</v>
          </cell>
          <cell r="E25">
            <v>0</v>
          </cell>
          <cell r="F25" t="str">
            <v>R02</v>
          </cell>
          <cell r="G25">
            <v>0</v>
          </cell>
          <cell r="H25" t="str">
            <v>R03</v>
          </cell>
          <cell r="I25">
            <v>0</v>
          </cell>
          <cell r="J25" t="str">
            <v>R04</v>
          </cell>
          <cell r="K25">
            <v>0</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工業用地造成事業特別会計</v>
          </cell>
          <cell r="B30" t="e">
            <v>#N/A</v>
          </cell>
          <cell r="C30">
            <v>0.03</v>
          </cell>
          <cell r="D30" t="e">
            <v>#N/A</v>
          </cell>
          <cell r="E30">
            <v>0.02</v>
          </cell>
          <cell r="F30" t="e">
            <v>#N/A</v>
          </cell>
          <cell r="G30">
            <v>0.01</v>
          </cell>
          <cell r="H30" t="e">
            <v>#N/A</v>
          </cell>
          <cell r="I30">
            <v>0</v>
          </cell>
          <cell r="J30" t="e">
            <v>#N/A</v>
          </cell>
          <cell r="K30">
            <v>0</v>
          </cell>
        </row>
        <row r="31">
          <cell r="A31" t="str">
            <v>後期高齢者医療特別会計</v>
          </cell>
          <cell r="B31" t="e">
            <v>#N/A</v>
          </cell>
          <cell r="C31">
            <v>0.03</v>
          </cell>
          <cell r="D31" t="e">
            <v>#N/A</v>
          </cell>
          <cell r="E31">
            <v>0.01</v>
          </cell>
          <cell r="F31" t="e">
            <v>#N/A</v>
          </cell>
          <cell r="G31">
            <v>0.02</v>
          </cell>
          <cell r="H31" t="e">
            <v>#N/A</v>
          </cell>
          <cell r="I31">
            <v>0.02</v>
          </cell>
          <cell r="J31" t="e">
            <v>#N/A</v>
          </cell>
          <cell r="K31">
            <v>0.01</v>
          </cell>
        </row>
        <row r="32">
          <cell r="A32" t="str">
            <v>住宅新築資金等貸付事業特別会計</v>
          </cell>
          <cell r="B32" t="e">
            <v>#N/A</v>
          </cell>
          <cell r="C32">
            <v>0.2</v>
          </cell>
          <cell r="D32" t="e">
            <v>#N/A</v>
          </cell>
          <cell r="E32">
            <v>0.19</v>
          </cell>
          <cell r="F32" t="e">
            <v>#N/A</v>
          </cell>
          <cell r="G32">
            <v>0.19</v>
          </cell>
          <cell r="H32" t="e">
            <v>#N/A</v>
          </cell>
          <cell r="I32">
            <v>0.31</v>
          </cell>
          <cell r="J32" t="e">
            <v>#N/A</v>
          </cell>
          <cell r="K32">
            <v>0.28999999999999998</v>
          </cell>
        </row>
        <row r="33">
          <cell r="A33" t="str">
            <v>国民健康保険事業特別会計</v>
          </cell>
          <cell r="B33" t="e">
            <v>#N/A</v>
          </cell>
          <cell r="C33">
            <v>0.14000000000000001</v>
          </cell>
          <cell r="D33" t="e">
            <v>#N/A</v>
          </cell>
          <cell r="E33">
            <v>2.25</v>
          </cell>
          <cell r="F33" t="e">
            <v>#N/A</v>
          </cell>
          <cell r="G33">
            <v>1.71</v>
          </cell>
          <cell r="H33" t="e">
            <v>#N/A</v>
          </cell>
          <cell r="I33">
            <v>1.18</v>
          </cell>
          <cell r="J33" t="e">
            <v>#N/A</v>
          </cell>
          <cell r="K33">
            <v>0.59</v>
          </cell>
        </row>
        <row r="34">
          <cell r="A34" t="str">
            <v>下水道事業会計</v>
          </cell>
          <cell r="B34" t="e">
            <v>#VALUE!</v>
          </cell>
          <cell r="C34" t="e">
            <v>#VALUE!</v>
          </cell>
          <cell r="D34" t="e">
            <v>#N/A</v>
          </cell>
          <cell r="E34">
            <v>1.1599999999999999</v>
          </cell>
          <cell r="F34" t="e">
            <v>#N/A</v>
          </cell>
          <cell r="G34">
            <v>2.54</v>
          </cell>
          <cell r="H34" t="e">
            <v>#N/A</v>
          </cell>
          <cell r="I34">
            <v>3.21</v>
          </cell>
          <cell r="J34" t="e">
            <v>#N/A</v>
          </cell>
          <cell r="K34">
            <v>4.4400000000000004</v>
          </cell>
        </row>
        <row r="35">
          <cell r="A35" t="str">
            <v>水道事業会計</v>
          </cell>
          <cell r="B35" t="e">
            <v>#N/A</v>
          </cell>
          <cell r="C35">
            <v>4.34</v>
          </cell>
          <cell r="D35" t="e">
            <v>#N/A</v>
          </cell>
          <cell r="E35">
            <v>5.27</v>
          </cell>
          <cell r="F35" t="e">
            <v>#N/A</v>
          </cell>
          <cell r="G35">
            <v>5.76</v>
          </cell>
          <cell r="H35" t="e">
            <v>#N/A</v>
          </cell>
          <cell r="I35">
            <v>6.02</v>
          </cell>
          <cell r="J35" t="e">
            <v>#N/A</v>
          </cell>
          <cell r="K35">
            <v>6.82</v>
          </cell>
        </row>
        <row r="36">
          <cell r="A36" t="str">
            <v>一般会計</v>
          </cell>
          <cell r="B36" t="e">
            <v>#N/A</v>
          </cell>
          <cell r="C36">
            <v>3.25</v>
          </cell>
          <cell r="D36" t="e">
            <v>#N/A</v>
          </cell>
          <cell r="E36">
            <v>3.37</v>
          </cell>
          <cell r="F36" t="e">
            <v>#N/A</v>
          </cell>
          <cell r="G36">
            <v>3.72</v>
          </cell>
          <cell r="H36" t="e">
            <v>#N/A</v>
          </cell>
          <cell r="I36">
            <v>7.06</v>
          </cell>
          <cell r="J36" t="e">
            <v>#N/A</v>
          </cell>
          <cell r="K36">
            <v>7.25</v>
          </cell>
        </row>
        <row r="40">
          <cell r="B40" t="str">
            <v>H30</v>
          </cell>
          <cell r="C40">
            <v>0</v>
          </cell>
          <cell r="D40">
            <v>0</v>
          </cell>
          <cell r="E40" t="str">
            <v>R01</v>
          </cell>
          <cell r="F40">
            <v>0</v>
          </cell>
          <cell r="G40">
            <v>0</v>
          </cell>
          <cell r="H40" t="str">
            <v>R02</v>
          </cell>
          <cell r="I40">
            <v>0</v>
          </cell>
          <cell r="J40">
            <v>0</v>
          </cell>
          <cell r="K40" t="str">
            <v>R03</v>
          </cell>
          <cell r="L40">
            <v>0</v>
          </cell>
          <cell r="M40">
            <v>0</v>
          </cell>
          <cell r="N40" t="str">
            <v>R04</v>
          </cell>
          <cell r="O40">
            <v>0</v>
          </cell>
          <cell r="P40">
            <v>0</v>
          </cell>
        </row>
        <row r="41">
          <cell r="B41" t="str">
            <v>元利償還金等</v>
          </cell>
          <cell r="C41">
            <v>0</v>
          </cell>
          <cell r="D41" t="str">
            <v>算入公債費等</v>
          </cell>
          <cell r="E41" t="str">
            <v>元利償還金等</v>
          </cell>
          <cell r="F41">
            <v>0</v>
          </cell>
          <cell r="G41" t="str">
            <v>算入公債費等</v>
          </cell>
          <cell r="H41" t="str">
            <v>元利償還金等</v>
          </cell>
          <cell r="I41">
            <v>0</v>
          </cell>
          <cell r="J41" t="str">
            <v>算入公債費等</v>
          </cell>
          <cell r="K41" t="str">
            <v>元利償還金等</v>
          </cell>
          <cell r="L41">
            <v>0</v>
          </cell>
          <cell r="M41" t="str">
            <v>算入公債費等</v>
          </cell>
          <cell r="N41" t="str">
            <v>元利償還金等</v>
          </cell>
          <cell r="O41">
            <v>0</v>
          </cell>
          <cell r="P41" t="str">
            <v>算入公債費等</v>
          </cell>
        </row>
        <row r="42">
          <cell r="A42" t="str">
            <v>算入公債費等</v>
          </cell>
          <cell r="B42">
            <v>0</v>
          </cell>
          <cell r="C42">
            <v>0</v>
          </cell>
          <cell r="D42">
            <v>1564</v>
          </cell>
          <cell r="E42">
            <v>0</v>
          </cell>
          <cell r="F42">
            <v>0</v>
          </cell>
          <cell r="G42">
            <v>1574</v>
          </cell>
          <cell r="H42">
            <v>0</v>
          </cell>
          <cell r="I42">
            <v>0</v>
          </cell>
          <cell r="J42">
            <v>1542</v>
          </cell>
          <cell r="K42">
            <v>0</v>
          </cell>
          <cell r="L42">
            <v>0</v>
          </cell>
          <cell r="M42">
            <v>1551</v>
          </cell>
          <cell r="N42">
            <v>0</v>
          </cell>
          <cell r="O42">
            <v>0</v>
          </cell>
          <cell r="P42">
            <v>1516</v>
          </cell>
        </row>
        <row r="43">
          <cell r="A43" t="str">
            <v>一時借入金の利子</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row>
        <row r="44">
          <cell r="A44" t="str">
            <v>債務負担行為に基づく支出額</v>
          </cell>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row>
        <row r="45">
          <cell r="A45" t="str">
            <v>組合等が起こした地方債の元利償還金に対する負担金等</v>
          </cell>
          <cell r="B45">
            <v>47</v>
          </cell>
          <cell r="C45">
            <v>0</v>
          </cell>
          <cell r="D45">
            <v>0</v>
          </cell>
          <cell r="E45">
            <v>68</v>
          </cell>
          <cell r="F45">
            <v>0</v>
          </cell>
          <cell r="G45">
            <v>0</v>
          </cell>
          <cell r="H45">
            <v>91</v>
          </cell>
          <cell r="I45">
            <v>0</v>
          </cell>
          <cell r="J45">
            <v>0</v>
          </cell>
          <cell r="K45">
            <v>100</v>
          </cell>
          <cell r="L45">
            <v>0</v>
          </cell>
          <cell r="M45">
            <v>0</v>
          </cell>
          <cell r="N45">
            <v>118</v>
          </cell>
          <cell r="O45">
            <v>0</v>
          </cell>
          <cell r="P45">
            <v>0</v>
          </cell>
        </row>
        <row r="46">
          <cell r="A46" t="str">
            <v>公営企業債の元利償還金に対する繰入金</v>
          </cell>
          <cell r="B46">
            <v>773</v>
          </cell>
          <cell r="C46">
            <v>0</v>
          </cell>
          <cell r="D46">
            <v>0</v>
          </cell>
          <cell r="E46">
            <v>757</v>
          </cell>
          <cell r="F46">
            <v>0</v>
          </cell>
          <cell r="G46">
            <v>0</v>
          </cell>
          <cell r="H46">
            <v>744</v>
          </cell>
          <cell r="I46">
            <v>0</v>
          </cell>
          <cell r="J46">
            <v>0</v>
          </cell>
          <cell r="K46">
            <v>740</v>
          </cell>
          <cell r="L46">
            <v>0</v>
          </cell>
          <cell r="M46">
            <v>0</v>
          </cell>
          <cell r="N46">
            <v>740</v>
          </cell>
          <cell r="O46">
            <v>0</v>
          </cell>
          <cell r="P46">
            <v>0</v>
          </cell>
        </row>
        <row r="47">
          <cell r="A47" t="str">
            <v>満期一括償還地方債に係る年度割相当額</v>
          </cell>
          <cell r="B47" t="str">
            <v>-</v>
          </cell>
          <cell r="C47">
            <v>0</v>
          </cell>
          <cell r="D47">
            <v>0</v>
          </cell>
          <cell r="E47" t="str">
            <v>-</v>
          </cell>
          <cell r="F47">
            <v>0</v>
          </cell>
          <cell r="G47">
            <v>0</v>
          </cell>
          <cell r="H47" t="str">
            <v>-</v>
          </cell>
          <cell r="I47">
            <v>0</v>
          </cell>
          <cell r="J47">
            <v>0</v>
          </cell>
          <cell r="K47" t="str">
            <v>-</v>
          </cell>
          <cell r="L47">
            <v>0</v>
          </cell>
          <cell r="M47">
            <v>0</v>
          </cell>
          <cell r="N47" t="str">
            <v>-</v>
          </cell>
          <cell r="O47">
            <v>0</v>
          </cell>
          <cell r="P47">
            <v>0</v>
          </cell>
        </row>
        <row r="48">
          <cell r="A48" t="str">
            <v>減債基金積立不足算定額</v>
          </cell>
          <cell r="B48" t="str">
            <v>-</v>
          </cell>
          <cell r="C48">
            <v>0</v>
          </cell>
          <cell r="D48">
            <v>0</v>
          </cell>
          <cell r="E48" t="str">
            <v>-</v>
          </cell>
          <cell r="F48">
            <v>0</v>
          </cell>
          <cell r="G48">
            <v>0</v>
          </cell>
          <cell r="H48" t="str">
            <v>-</v>
          </cell>
          <cell r="I48">
            <v>0</v>
          </cell>
          <cell r="J48">
            <v>0</v>
          </cell>
          <cell r="K48" t="str">
            <v>-</v>
          </cell>
          <cell r="L48">
            <v>0</v>
          </cell>
          <cell r="M48">
            <v>0</v>
          </cell>
          <cell r="N48" t="str">
            <v>-</v>
          </cell>
          <cell r="O48">
            <v>0</v>
          </cell>
          <cell r="P48">
            <v>0</v>
          </cell>
        </row>
        <row r="49">
          <cell r="A49" t="str">
            <v>元利償還金</v>
          </cell>
          <cell r="B49">
            <v>1446</v>
          </cell>
          <cell r="C49">
            <v>0</v>
          </cell>
          <cell r="D49">
            <v>0</v>
          </cell>
          <cell r="E49">
            <v>1380</v>
          </cell>
          <cell r="F49">
            <v>0</v>
          </cell>
          <cell r="G49">
            <v>0</v>
          </cell>
          <cell r="H49">
            <v>1397</v>
          </cell>
          <cell r="I49">
            <v>0</v>
          </cell>
          <cell r="J49">
            <v>0</v>
          </cell>
          <cell r="K49">
            <v>1393</v>
          </cell>
          <cell r="L49">
            <v>0</v>
          </cell>
          <cell r="M49">
            <v>0</v>
          </cell>
          <cell r="N49">
            <v>1380</v>
          </cell>
          <cell r="O49">
            <v>0</v>
          </cell>
          <cell r="P49">
            <v>0</v>
          </cell>
        </row>
        <row r="50">
          <cell r="A50" t="str">
            <v>実質公債費比率の分子</v>
          </cell>
          <cell r="B50" t="e">
            <v>#N/A</v>
          </cell>
          <cell r="C50">
            <v>702</v>
          </cell>
          <cell r="D50" t="e">
            <v>#N/A</v>
          </cell>
          <cell r="E50" t="e">
            <v>#N/A</v>
          </cell>
          <cell r="F50">
            <v>631</v>
          </cell>
          <cell r="G50" t="e">
            <v>#N/A</v>
          </cell>
          <cell r="H50" t="e">
            <v>#N/A</v>
          </cell>
          <cell r="I50">
            <v>690</v>
          </cell>
          <cell r="J50" t="e">
            <v>#N/A</v>
          </cell>
          <cell r="K50" t="e">
            <v>#N/A</v>
          </cell>
          <cell r="L50">
            <v>682</v>
          </cell>
          <cell r="M50" t="e">
            <v>#N/A</v>
          </cell>
          <cell r="N50" t="e">
            <v>#N/A</v>
          </cell>
          <cell r="O50">
            <v>722</v>
          </cell>
          <cell r="P50" t="e">
            <v>#N/A</v>
          </cell>
        </row>
        <row r="54">
          <cell r="B54" t="str">
            <v>H30</v>
          </cell>
          <cell r="C54">
            <v>0</v>
          </cell>
          <cell r="D54">
            <v>0</v>
          </cell>
          <cell r="E54" t="str">
            <v>R01</v>
          </cell>
          <cell r="F54">
            <v>0</v>
          </cell>
          <cell r="G54">
            <v>0</v>
          </cell>
          <cell r="H54" t="str">
            <v>R02</v>
          </cell>
          <cell r="I54">
            <v>0</v>
          </cell>
          <cell r="J54">
            <v>0</v>
          </cell>
          <cell r="K54" t="str">
            <v>R03</v>
          </cell>
          <cell r="L54">
            <v>0</v>
          </cell>
          <cell r="M54">
            <v>0</v>
          </cell>
          <cell r="N54" t="str">
            <v>R04</v>
          </cell>
          <cell r="O54">
            <v>0</v>
          </cell>
          <cell r="P54">
            <v>0</v>
          </cell>
        </row>
        <row r="55">
          <cell r="B55" t="str">
            <v>将来負担額</v>
          </cell>
          <cell r="C55">
            <v>0</v>
          </cell>
          <cell r="D55" t="str">
            <v>充当可能財源等</v>
          </cell>
          <cell r="E55" t="str">
            <v>将来負担額</v>
          </cell>
          <cell r="F55">
            <v>0</v>
          </cell>
          <cell r="G55" t="str">
            <v>充当可能財源等</v>
          </cell>
          <cell r="H55" t="str">
            <v>将来負担額</v>
          </cell>
          <cell r="I55">
            <v>0</v>
          </cell>
          <cell r="J55" t="str">
            <v>充当可能財源等</v>
          </cell>
          <cell r="K55" t="str">
            <v>将来負担額</v>
          </cell>
          <cell r="L55">
            <v>0</v>
          </cell>
          <cell r="M55" t="str">
            <v>充当可能財源等</v>
          </cell>
          <cell r="N55" t="str">
            <v>将来負担額</v>
          </cell>
          <cell r="O55">
            <v>0</v>
          </cell>
          <cell r="P55" t="str">
            <v>充当可能財源等</v>
          </cell>
        </row>
        <row r="56">
          <cell r="A56" t="str">
            <v>基準財政需要額算入見込額</v>
          </cell>
          <cell r="B56">
            <v>0</v>
          </cell>
          <cell r="C56">
            <v>0</v>
          </cell>
          <cell r="D56">
            <v>16258</v>
          </cell>
          <cell r="E56">
            <v>0</v>
          </cell>
          <cell r="F56">
            <v>0</v>
          </cell>
          <cell r="G56">
            <v>15874</v>
          </cell>
          <cell r="H56">
            <v>0</v>
          </cell>
          <cell r="I56">
            <v>0</v>
          </cell>
          <cell r="J56">
            <v>15182</v>
          </cell>
          <cell r="K56">
            <v>0</v>
          </cell>
          <cell r="L56">
            <v>0</v>
          </cell>
          <cell r="M56">
            <v>14262</v>
          </cell>
          <cell r="N56">
            <v>0</v>
          </cell>
          <cell r="O56">
            <v>0</v>
          </cell>
          <cell r="P56">
            <v>13169</v>
          </cell>
        </row>
        <row r="57">
          <cell r="A57" t="str">
            <v>充当可能特定歳入</v>
          </cell>
          <cell r="B57">
            <v>0</v>
          </cell>
          <cell r="C57">
            <v>0</v>
          </cell>
          <cell r="D57">
            <v>491</v>
          </cell>
          <cell r="E57">
            <v>0</v>
          </cell>
          <cell r="F57">
            <v>0</v>
          </cell>
          <cell r="G57">
            <v>473</v>
          </cell>
          <cell r="H57">
            <v>0</v>
          </cell>
          <cell r="I57">
            <v>0</v>
          </cell>
          <cell r="J57">
            <v>385</v>
          </cell>
          <cell r="K57">
            <v>0</v>
          </cell>
          <cell r="L57">
            <v>0</v>
          </cell>
          <cell r="M57">
            <v>422</v>
          </cell>
          <cell r="N57">
            <v>0</v>
          </cell>
          <cell r="O57">
            <v>0</v>
          </cell>
          <cell r="P57">
            <v>414</v>
          </cell>
        </row>
        <row r="58">
          <cell r="A58" t="str">
            <v>充当可能基金</v>
          </cell>
          <cell r="B58">
            <v>0</v>
          </cell>
          <cell r="C58">
            <v>0</v>
          </cell>
          <cell r="D58">
            <v>4994</v>
          </cell>
          <cell r="E58">
            <v>0</v>
          </cell>
          <cell r="F58">
            <v>0</v>
          </cell>
          <cell r="G58">
            <v>4785</v>
          </cell>
          <cell r="H58">
            <v>0</v>
          </cell>
          <cell r="I58">
            <v>0</v>
          </cell>
          <cell r="J58">
            <v>4503</v>
          </cell>
          <cell r="K58">
            <v>0</v>
          </cell>
          <cell r="L58">
            <v>0</v>
          </cell>
          <cell r="M58">
            <v>4865</v>
          </cell>
          <cell r="N58">
            <v>0</v>
          </cell>
          <cell r="O58">
            <v>0</v>
          </cell>
          <cell r="P58">
            <v>5208</v>
          </cell>
        </row>
        <row r="59">
          <cell r="A59" t="str">
            <v>組合等連結実質赤字額負担見込額</v>
          </cell>
          <cell r="B59" t="str">
            <v>-</v>
          </cell>
          <cell r="C59">
            <v>0</v>
          </cell>
          <cell r="D59">
            <v>0</v>
          </cell>
          <cell r="E59" t="str">
            <v>-</v>
          </cell>
          <cell r="F59">
            <v>0</v>
          </cell>
          <cell r="G59">
            <v>0</v>
          </cell>
          <cell r="H59" t="str">
            <v>-</v>
          </cell>
          <cell r="I59">
            <v>0</v>
          </cell>
          <cell r="J59">
            <v>0</v>
          </cell>
          <cell r="K59" t="str">
            <v>-</v>
          </cell>
          <cell r="L59">
            <v>0</v>
          </cell>
          <cell r="M59">
            <v>0</v>
          </cell>
          <cell r="N59" t="str">
            <v>-</v>
          </cell>
          <cell r="O59">
            <v>0</v>
          </cell>
          <cell r="P59">
            <v>0</v>
          </cell>
        </row>
        <row r="60">
          <cell r="A60" t="str">
            <v>連結実質赤字額</v>
          </cell>
          <cell r="B60" t="str">
            <v>-</v>
          </cell>
          <cell r="C60">
            <v>0</v>
          </cell>
          <cell r="D60">
            <v>0</v>
          </cell>
          <cell r="E60" t="str">
            <v>-</v>
          </cell>
          <cell r="F60">
            <v>0</v>
          </cell>
          <cell r="G60">
            <v>0</v>
          </cell>
          <cell r="H60" t="str">
            <v>-</v>
          </cell>
          <cell r="I60">
            <v>0</v>
          </cell>
          <cell r="J60">
            <v>0</v>
          </cell>
          <cell r="K60" t="str">
            <v>-</v>
          </cell>
          <cell r="L60">
            <v>0</v>
          </cell>
          <cell r="M60">
            <v>0</v>
          </cell>
          <cell r="N60" t="str">
            <v>-</v>
          </cell>
          <cell r="O60">
            <v>0</v>
          </cell>
          <cell r="P60">
            <v>0</v>
          </cell>
        </row>
        <row r="61">
          <cell r="A61" t="str">
            <v>設立法人等の負債額等負担見込額</v>
          </cell>
          <cell r="B61" t="str">
            <v>-</v>
          </cell>
          <cell r="C61">
            <v>0</v>
          </cell>
          <cell r="D61">
            <v>0</v>
          </cell>
          <cell r="E61" t="str">
            <v>-</v>
          </cell>
          <cell r="F61">
            <v>0</v>
          </cell>
          <cell r="G61">
            <v>0</v>
          </cell>
          <cell r="H61" t="str">
            <v>-</v>
          </cell>
          <cell r="I61">
            <v>0</v>
          </cell>
          <cell r="J61">
            <v>0</v>
          </cell>
          <cell r="K61" t="str">
            <v>-</v>
          </cell>
          <cell r="L61">
            <v>0</v>
          </cell>
          <cell r="M61">
            <v>0</v>
          </cell>
          <cell r="N61" t="str">
            <v>-</v>
          </cell>
          <cell r="O61">
            <v>0</v>
          </cell>
          <cell r="P61">
            <v>0</v>
          </cell>
        </row>
        <row r="62">
          <cell r="A62" t="str">
            <v>退職手当負担見込額</v>
          </cell>
          <cell r="B62">
            <v>1008</v>
          </cell>
          <cell r="C62">
            <v>0</v>
          </cell>
          <cell r="D62">
            <v>0</v>
          </cell>
          <cell r="E62">
            <v>1162</v>
          </cell>
          <cell r="F62">
            <v>0</v>
          </cell>
          <cell r="G62">
            <v>0</v>
          </cell>
          <cell r="H62">
            <v>980</v>
          </cell>
          <cell r="I62">
            <v>0</v>
          </cell>
          <cell r="J62">
            <v>0</v>
          </cell>
          <cell r="K62">
            <v>917</v>
          </cell>
          <cell r="L62">
            <v>0</v>
          </cell>
          <cell r="M62">
            <v>0</v>
          </cell>
          <cell r="N62">
            <v>977</v>
          </cell>
          <cell r="O62">
            <v>0</v>
          </cell>
          <cell r="P62">
            <v>0</v>
          </cell>
        </row>
        <row r="63">
          <cell r="A63" t="str">
            <v>組合等負担等見込額</v>
          </cell>
          <cell r="B63">
            <v>440</v>
          </cell>
          <cell r="C63">
            <v>0</v>
          </cell>
          <cell r="D63">
            <v>0</v>
          </cell>
          <cell r="E63">
            <v>619</v>
          </cell>
          <cell r="F63">
            <v>0</v>
          </cell>
          <cell r="G63">
            <v>0</v>
          </cell>
          <cell r="H63">
            <v>706</v>
          </cell>
          <cell r="I63">
            <v>0</v>
          </cell>
          <cell r="J63">
            <v>0</v>
          </cell>
          <cell r="K63">
            <v>631</v>
          </cell>
          <cell r="L63">
            <v>0</v>
          </cell>
          <cell r="M63">
            <v>0</v>
          </cell>
          <cell r="N63">
            <v>518</v>
          </cell>
          <cell r="O63">
            <v>0</v>
          </cell>
          <cell r="P63">
            <v>0</v>
          </cell>
        </row>
        <row r="64">
          <cell r="A64" t="str">
            <v>公営企業債等繰入見込額</v>
          </cell>
          <cell r="B64">
            <v>11261</v>
          </cell>
          <cell r="C64">
            <v>0</v>
          </cell>
          <cell r="D64">
            <v>0</v>
          </cell>
          <cell r="E64">
            <v>9605</v>
          </cell>
          <cell r="F64">
            <v>0</v>
          </cell>
          <cell r="G64">
            <v>0</v>
          </cell>
          <cell r="H64">
            <v>8835</v>
          </cell>
          <cell r="I64">
            <v>0</v>
          </cell>
          <cell r="J64">
            <v>0</v>
          </cell>
          <cell r="K64">
            <v>8111</v>
          </cell>
          <cell r="L64">
            <v>0</v>
          </cell>
          <cell r="M64">
            <v>0</v>
          </cell>
          <cell r="N64">
            <v>7462</v>
          </cell>
          <cell r="O64">
            <v>0</v>
          </cell>
          <cell r="P64">
            <v>0</v>
          </cell>
        </row>
        <row r="65">
          <cell r="A65" t="str">
            <v>債務負担行為に基づく支出予定額</v>
          </cell>
          <cell r="B65">
            <v>99</v>
          </cell>
          <cell r="C65">
            <v>0</v>
          </cell>
          <cell r="D65">
            <v>0</v>
          </cell>
          <cell r="E65">
            <v>93</v>
          </cell>
          <cell r="F65">
            <v>0</v>
          </cell>
          <cell r="G65">
            <v>0</v>
          </cell>
          <cell r="H65">
            <v>183</v>
          </cell>
          <cell r="I65">
            <v>0</v>
          </cell>
          <cell r="J65">
            <v>0</v>
          </cell>
          <cell r="K65">
            <v>189</v>
          </cell>
          <cell r="L65">
            <v>0</v>
          </cell>
          <cell r="M65">
            <v>0</v>
          </cell>
          <cell r="N65">
            <v>177</v>
          </cell>
          <cell r="O65">
            <v>0</v>
          </cell>
          <cell r="P65">
            <v>0</v>
          </cell>
        </row>
        <row r="66">
          <cell r="A66" t="str">
            <v>一般会計等に係る地方債の現在高</v>
          </cell>
          <cell r="B66">
            <v>15059</v>
          </cell>
          <cell r="C66">
            <v>0</v>
          </cell>
          <cell r="D66">
            <v>0</v>
          </cell>
          <cell r="E66">
            <v>14400</v>
          </cell>
          <cell r="F66">
            <v>0</v>
          </cell>
          <cell r="G66">
            <v>0</v>
          </cell>
          <cell r="H66">
            <v>13826</v>
          </cell>
          <cell r="I66">
            <v>0</v>
          </cell>
          <cell r="J66">
            <v>0</v>
          </cell>
          <cell r="K66">
            <v>13166</v>
          </cell>
          <cell r="L66">
            <v>0</v>
          </cell>
          <cell r="M66">
            <v>0</v>
          </cell>
          <cell r="N66">
            <v>12125</v>
          </cell>
          <cell r="O66">
            <v>0</v>
          </cell>
          <cell r="P66">
            <v>0</v>
          </cell>
        </row>
        <row r="67">
          <cell r="A67" t="str">
            <v>将来負担比率の分子</v>
          </cell>
          <cell r="B67" t="e">
            <v>#N/A</v>
          </cell>
          <cell r="C67">
            <v>6124</v>
          </cell>
          <cell r="D67" t="e">
            <v>#N/A</v>
          </cell>
          <cell r="E67" t="e">
            <v>#N/A</v>
          </cell>
          <cell r="F67">
            <v>4748</v>
          </cell>
          <cell r="G67" t="e">
            <v>#N/A</v>
          </cell>
          <cell r="H67" t="e">
            <v>#N/A</v>
          </cell>
          <cell r="I67">
            <v>4459</v>
          </cell>
          <cell r="J67" t="e">
            <v>#N/A</v>
          </cell>
          <cell r="K67" t="e">
            <v>#N/A</v>
          </cell>
          <cell r="L67">
            <v>3464</v>
          </cell>
          <cell r="M67" t="e">
            <v>#N/A</v>
          </cell>
          <cell r="N67" t="e">
            <v>#N/A</v>
          </cell>
          <cell r="O67">
            <v>2468</v>
          </cell>
          <cell r="P67" t="e">
            <v>#N/A</v>
          </cell>
        </row>
        <row r="71">
          <cell r="B71" t="str">
            <v>R02</v>
          </cell>
          <cell r="C71" t="str">
            <v>R03</v>
          </cell>
          <cell r="D71" t="str">
            <v>R04</v>
          </cell>
        </row>
        <row r="72">
          <cell r="A72" t="str">
            <v>財政調整基金</v>
          </cell>
          <cell r="B72">
            <v>2057</v>
          </cell>
          <cell r="C72">
            <v>2208</v>
          </cell>
          <cell r="D72">
            <v>2332</v>
          </cell>
        </row>
        <row r="73">
          <cell r="A73" t="str">
            <v>減債基金</v>
          </cell>
          <cell r="B73">
            <v>129</v>
          </cell>
          <cell r="C73">
            <v>130</v>
          </cell>
          <cell r="D73">
            <v>130</v>
          </cell>
        </row>
        <row r="74">
          <cell r="A74" t="str">
            <v>その他特定目的基金</v>
          </cell>
          <cell r="B74">
            <v>2315</v>
          </cell>
          <cell r="C74">
            <v>2529</v>
          </cell>
          <cell r="D74">
            <v>2502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70" customWidth="1"/>
    <col min="12" max="12" width="2.25" style="70" customWidth="1"/>
    <col min="13" max="17" width="2.375" style="70" customWidth="1"/>
    <col min="18" max="119" width="2.125" style="70" customWidth="1"/>
    <col min="120" max="16384" width="0" style="70" hidden="1"/>
  </cols>
  <sheetData>
    <row r="1" spans="1:119" ht="33" customHeight="1" x14ac:dyDescent="0.15">
      <c r="B1" s="373" t="s">
        <v>16</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39"/>
      <c r="DK1" s="39"/>
      <c r="DL1" s="39"/>
      <c r="DM1" s="39"/>
      <c r="DN1" s="39"/>
      <c r="DO1" s="39"/>
    </row>
    <row r="2" spans="1:119" ht="24.75" thickBot="1" x14ac:dyDescent="0.2">
      <c r="B2" s="40" t="s">
        <v>17</v>
      </c>
      <c r="C2" s="40"/>
      <c r="D2" s="41"/>
    </row>
    <row r="3" spans="1:119" ht="18.75" customHeight="1" thickBot="1" x14ac:dyDescent="0.2">
      <c r="A3" s="39"/>
      <c r="B3" s="374" t="s">
        <v>18</v>
      </c>
      <c r="C3" s="375"/>
      <c r="D3" s="375"/>
      <c r="E3" s="376"/>
      <c r="F3" s="376"/>
      <c r="G3" s="376"/>
      <c r="H3" s="376"/>
      <c r="I3" s="376"/>
      <c r="J3" s="376"/>
      <c r="K3" s="376"/>
      <c r="L3" s="376" t="s">
        <v>19</v>
      </c>
      <c r="M3" s="376"/>
      <c r="N3" s="376"/>
      <c r="O3" s="376"/>
      <c r="P3" s="376"/>
      <c r="Q3" s="376"/>
      <c r="R3" s="383"/>
      <c r="S3" s="383"/>
      <c r="T3" s="383"/>
      <c r="U3" s="383"/>
      <c r="V3" s="384"/>
      <c r="W3" s="358" t="s">
        <v>20</v>
      </c>
      <c r="X3" s="359"/>
      <c r="Y3" s="359"/>
      <c r="Z3" s="359"/>
      <c r="AA3" s="359"/>
      <c r="AB3" s="375"/>
      <c r="AC3" s="383" t="s">
        <v>21</v>
      </c>
      <c r="AD3" s="359"/>
      <c r="AE3" s="359"/>
      <c r="AF3" s="359"/>
      <c r="AG3" s="359"/>
      <c r="AH3" s="359"/>
      <c r="AI3" s="359"/>
      <c r="AJ3" s="359"/>
      <c r="AK3" s="359"/>
      <c r="AL3" s="360"/>
      <c r="AM3" s="358" t="s">
        <v>22</v>
      </c>
      <c r="AN3" s="359"/>
      <c r="AO3" s="359"/>
      <c r="AP3" s="359"/>
      <c r="AQ3" s="359"/>
      <c r="AR3" s="359"/>
      <c r="AS3" s="359"/>
      <c r="AT3" s="359"/>
      <c r="AU3" s="359"/>
      <c r="AV3" s="359"/>
      <c r="AW3" s="359"/>
      <c r="AX3" s="360"/>
      <c r="AY3" s="395" t="s">
        <v>23</v>
      </c>
      <c r="AZ3" s="396"/>
      <c r="BA3" s="396"/>
      <c r="BB3" s="396"/>
      <c r="BC3" s="396"/>
      <c r="BD3" s="396"/>
      <c r="BE3" s="396"/>
      <c r="BF3" s="396"/>
      <c r="BG3" s="396"/>
      <c r="BH3" s="396"/>
      <c r="BI3" s="396"/>
      <c r="BJ3" s="396"/>
      <c r="BK3" s="396"/>
      <c r="BL3" s="396"/>
      <c r="BM3" s="397"/>
      <c r="BN3" s="358" t="s">
        <v>24</v>
      </c>
      <c r="BO3" s="359"/>
      <c r="BP3" s="359"/>
      <c r="BQ3" s="359"/>
      <c r="BR3" s="359"/>
      <c r="BS3" s="359"/>
      <c r="BT3" s="359"/>
      <c r="BU3" s="360"/>
      <c r="BV3" s="358" t="s">
        <v>25</v>
      </c>
      <c r="BW3" s="359"/>
      <c r="BX3" s="359"/>
      <c r="BY3" s="359"/>
      <c r="BZ3" s="359"/>
      <c r="CA3" s="359"/>
      <c r="CB3" s="359"/>
      <c r="CC3" s="360"/>
      <c r="CD3" s="395" t="s">
        <v>23</v>
      </c>
      <c r="CE3" s="396"/>
      <c r="CF3" s="396"/>
      <c r="CG3" s="396"/>
      <c r="CH3" s="396"/>
      <c r="CI3" s="396"/>
      <c r="CJ3" s="396"/>
      <c r="CK3" s="396"/>
      <c r="CL3" s="396"/>
      <c r="CM3" s="396"/>
      <c r="CN3" s="396"/>
      <c r="CO3" s="396"/>
      <c r="CP3" s="396"/>
      <c r="CQ3" s="396"/>
      <c r="CR3" s="396"/>
      <c r="CS3" s="397"/>
      <c r="CT3" s="358" t="s">
        <v>26</v>
      </c>
      <c r="CU3" s="359"/>
      <c r="CV3" s="359"/>
      <c r="CW3" s="359"/>
      <c r="CX3" s="359"/>
      <c r="CY3" s="359"/>
      <c r="CZ3" s="359"/>
      <c r="DA3" s="360"/>
      <c r="DB3" s="358" t="s">
        <v>27</v>
      </c>
      <c r="DC3" s="359"/>
      <c r="DD3" s="359"/>
      <c r="DE3" s="359"/>
      <c r="DF3" s="359"/>
      <c r="DG3" s="359"/>
      <c r="DH3" s="359"/>
      <c r="DI3" s="360"/>
    </row>
    <row r="4" spans="1:119" ht="18.75" customHeight="1" x14ac:dyDescent="0.15">
      <c r="A4" s="39"/>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28</v>
      </c>
      <c r="AZ4" s="362"/>
      <c r="BA4" s="362"/>
      <c r="BB4" s="362"/>
      <c r="BC4" s="362"/>
      <c r="BD4" s="362"/>
      <c r="BE4" s="362"/>
      <c r="BF4" s="362"/>
      <c r="BG4" s="362"/>
      <c r="BH4" s="362"/>
      <c r="BI4" s="362"/>
      <c r="BJ4" s="362"/>
      <c r="BK4" s="362"/>
      <c r="BL4" s="362"/>
      <c r="BM4" s="363"/>
      <c r="BN4" s="364">
        <v>14126742</v>
      </c>
      <c r="BO4" s="365"/>
      <c r="BP4" s="365"/>
      <c r="BQ4" s="365"/>
      <c r="BR4" s="365"/>
      <c r="BS4" s="365"/>
      <c r="BT4" s="365"/>
      <c r="BU4" s="366"/>
      <c r="BV4" s="364">
        <v>14366298</v>
      </c>
      <c r="BW4" s="365"/>
      <c r="BX4" s="365"/>
      <c r="BY4" s="365"/>
      <c r="BZ4" s="365"/>
      <c r="CA4" s="365"/>
      <c r="CB4" s="365"/>
      <c r="CC4" s="366"/>
      <c r="CD4" s="367" t="s">
        <v>29</v>
      </c>
      <c r="CE4" s="368"/>
      <c r="CF4" s="368"/>
      <c r="CG4" s="368"/>
      <c r="CH4" s="368"/>
      <c r="CI4" s="368"/>
      <c r="CJ4" s="368"/>
      <c r="CK4" s="368"/>
      <c r="CL4" s="368"/>
      <c r="CM4" s="368"/>
      <c r="CN4" s="368"/>
      <c r="CO4" s="368"/>
      <c r="CP4" s="368"/>
      <c r="CQ4" s="368"/>
      <c r="CR4" s="368"/>
      <c r="CS4" s="369"/>
      <c r="CT4" s="370">
        <v>7.5</v>
      </c>
      <c r="CU4" s="371"/>
      <c r="CV4" s="371"/>
      <c r="CW4" s="371"/>
      <c r="CX4" s="371"/>
      <c r="CY4" s="371"/>
      <c r="CZ4" s="371"/>
      <c r="DA4" s="372"/>
      <c r="DB4" s="370">
        <v>7.4</v>
      </c>
      <c r="DC4" s="371"/>
      <c r="DD4" s="371"/>
      <c r="DE4" s="371"/>
      <c r="DF4" s="371"/>
      <c r="DG4" s="371"/>
      <c r="DH4" s="371"/>
      <c r="DI4" s="372"/>
    </row>
    <row r="5" spans="1:119" ht="18.75" customHeight="1" x14ac:dyDescent="0.15">
      <c r="A5" s="39"/>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24" t="s">
        <v>30</v>
      </c>
      <c r="AN5" s="425"/>
      <c r="AO5" s="425"/>
      <c r="AP5" s="425"/>
      <c r="AQ5" s="425"/>
      <c r="AR5" s="425"/>
      <c r="AS5" s="425"/>
      <c r="AT5" s="426"/>
      <c r="AU5" s="427" t="s">
        <v>31</v>
      </c>
      <c r="AV5" s="428"/>
      <c r="AW5" s="428"/>
      <c r="AX5" s="428"/>
      <c r="AY5" s="429" t="s">
        <v>32</v>
      </c>
      <c r="AZ5" s="430"/>
      <c r="BA5" s="430"/>
      <c r="BB5" s="430"/>
      <c r="BC5" s="430"/>
      <c r="BD5" s="430"/>
      <c r="BE5" s="430"/>
      <c r="BF5" s="430"/>
      <c r="BG5" s="430"/>
      <c r="BH5" s="430"/>
      <c r="BI5" s="430"/>
      <c r="BJ5" s="430"/>
      <c r="BK5" s="430"/>
      <c r="BL5" s="430"/>
      <c r="BM5" s="431"/>
      <c r="BN5" s="432">
        <v>13501224</v>
      </c>
      <c r="BO5" s="433"/>
      <c r="BP5" s="433"/>
      <c r="BQ5" s="433"/>
      <c r="BR5" s="433"/>
      <c r="BS5" s="433"/>
      <c r="BT5" s="433"/>
      <c r="BU5" s="434"/>
      <c r="BV5" s="432">
        <v>13752641</v>
      </c>
      <c r="BW5" s="433"/>
      <c r="BX5" s="433"/>
      <c r="BY5" s="433"/>
      <c r="BZ5" s="433"/>
      <c r="CA5" s="433"/>
      <c r="CB5" s="433"/>
      <c r="CC5" s="434"/>
      <c r="CD5" s="435" t="s">
        <v>33</v>
      </c>
      <c r="CE5" s="436"/>
      <c r="CF5" s="436"/>
      <c r="CG5" s="436"/>
      <c r="CH5" s="436"/>
      <c r="CI5" s="436"/>
      <c r="CJ5" s="436"/>
      <c r="CK5" s="436"/>
      <c r="CL5" s="436"/>
      <c r="CM5" s="436"/>
      <c r="CN5" s="436"/>
      <c r="CO5" s="436"/>
      <c r="CP5" s="436"/>
      <c r="CQ5" s="436"/>
      <c r="CR5" s="436"/>
      <c r="CS5" s="437"/>
      <c r="CT5" s="398">
        <v>87.5</v>
      </c>
      <c r="CU5" s="399"/>
      <c r="CV5" s="399"/>
      <c r="CW5" s="399"/>
      <c r="CX5" s="399"/>
      <c r="CY5" s="399"/>
      <c r="CZ5" s="399"/>
      <c r="DA5" s="400"/>
      <c r="DB5" s="398">
        <v>84.4</v>
      </c>
      <c r="DC5" s="399"/>
      <c r="DD5" s="399"/>
      <c r="DE5" s="399"/>
      <c r="DF5" s="399"/>
      <c r="DG5" s="399"/>
      <c r="DH5" s="399"/>
      <c r="DI5" s="400"/>
    </row>
    <row r="6" spans="1:119" ht="18.75" customHeight="1" x14ac:dyDescent="0.15">
      <c r="A6" s="39"/>
      <c r="B6" s="401" t="s">
        <v>34</v>
      </c>
      <c r="C6" s="402"/>
      <c r="D6" s="402"/>
      <c r="E6" s="403"/>
      <c r="F6" s="403"/>
      <c r="G6" s="403"/>
      <c r="H6" s="403"/>
      <c r="I6" s="403"/>
      <c r="J6" s="403"/>
      <c r="K6" s="403"/>
      <c r="L6" s="403" t="s">
        <v>35</v>
      </c>
      <c r="M6" s="403"/>
      <c r="N6" s="403"/>
      <c r="O6" s="403"/>
      <c r="P6" s="403"/>
      <c r="Q6" s="403"/>
      <c r="R6" s="407"/>
      <c r="S6" s="407"/>
      <c r="T6" s="407"/>
      <c r="U6" s="407"/>
      <c r="V6" s="408"/>
      <c r="W6" s="411" t="s">
        <v>36</v>
      </c>
      <c r="X6" s="412"/>
      <c r="Y6" s="412"/>
      <c r="Z6" s="412"/>
      <c r="AA6" s="412"/>
      <c r="AB6" s="402"/>
      <c r="AC6" s="415" t="s">
        <v>37</v>
      </c>
      <c r="AD6" s="416"/>
      <c r="AE6" s="416"/>
      <c r="AF6" s="416"/>
      <c r="AG6" s="416"/>
      <c r="AH6" s="416"/>
      <c r="AI6" s="416"/>
      <c r="AJ6" s="416"/>
      <c r="AK6" s="416"/>
      <c r="AL6" s="417"/>
      <c r="AM6" s="424" t="s">
        <v>38</v>
      </c>
      <c r="AN6" s="425"/>
      <c r="AO6" s="425"/>
      <c r="AP6" s="425"/>
      <c r="AQ6" s="425"/>
      <c r="AR6" s="425"/>
      <c r="AS6" s="425"/>
      <c r="AT6" s="426"/>
      <c r="AU6" s="427" t="s">
        <v>31</v>
      </c>
      <c r="AV6" s="428"/>
      <c r="AW6" s="428"/>
      <c r="AX6" s="428"/>
      <c r="AY6" s="429" t="s">
        <v>39</v>
      </c>
      <c r="AZ6" s="430"/>
      <c r="BA6" s="430"/>
      <c r="BB6" s="430"/>
      <c r="BC6" s="430"/>
      <c r="BD6" s="430"/>
      <c r="BE6" s="430"/>
      <c r="BF6" s="430"/>
      <c r="BG6" s="430"/>
      <c r="BH6" s="430"/>
      <c r="BI6" s="430"/>
      <c r="BJ6" s="430"/>
      <c r="BK6" s="430"/>
      <c r="BL6" s="430"/>
      <c r="BM6" s="431"/>
      <c r="BN6" s="432">
        <v>625518</v>
      </c>
      <c r="BO6" s="433"/>
      <c r="BP6" s="433"/>
      <c r="BQ6" s="433"/>
      <c r="BR6" s="433"/>
      <c r="BS6" s="433"/>
      <c r="BT6" s="433"/>
      <c r="BU6" s="434"/>
      <c r="BV6" s="432">
        <v>613657</v>
      </c>
      <c r="BW6" s="433"/>
      <c r="BX6" s="433"/>
      <c r="BY6" s="433"/>
      <c r="BZ6" s="433"/>
      <c r="CA6" s="433"/>
      <c r="CB6" s="433"/>
      <c r="CC6" s="434"/>
      <c r="CD6" s="435" t="s">
        <v>40</v>
      </c>
      <c r="CE6" s="436"/>
      <c r="CF6" s="436"/>
      <c r="CG6" s="436"/>
      <c r="CH6" s="436"/>
      <c r="CI6" s="436"/>
      <c r="CJ6" s="436"/>
      <c r="CK6" s="436"/>
      <c r="CL6" s="436"/>
      <c r="CM6" s="436"/>
      <c r="CN6" s="436"/>
      <c r="CO6" s="436"/>
      <c r="CP6" s="436"/>
      <c r="CQ6" s="436"/>
      <c r="CR6" s="436"/>
      <c r="CS6" s="437"/>
      <c r="CT6" s="438">
        <v>88.8</v>
      </c>
      <c r="CU6" s="439"/>
      <c r="CV6" s="439"/>
      <c r="CW6" s="439"/>
      <c r="CX6" s="439"/>
      <c r="CY6" s="439"/>
      <c r="CZ6" s="439"/>
      <c r="DA6" s="440"/>
      <c r="DB6" s="438">
        <v>88.8</v>
      </c>
      <c r="DC6" s="439"/>
      <c r="DD6" s="439"/>
      <c r="DE6" s="439"/>
      <c r="DF6" s="439"/>
      <c r="DG6" s="439"/>
      <c r="DH6" s="439"/>
      <c r="DI6" s="440"/>
    </row>
    <row r="7" spans="1:119" ht="18.75" customHeight="1" x14ac:dyDescent="0.15">
      <c r="A7" s="39"/>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18"/>
      <c r="AD7" s="419"/>
      <c r="AE7" s="419"/>
      <c r="AF7" s="419"/>
      <c r="AG7" s="419"/>
      <c r="AH7" s="419"/>
      <c r="AI7" s="419"/>
      <c r="AJ7" s="419"/>
      <c r="AK7" s="419"/>
      <c r="AL7" s="420"/>
      <c r="AM7" s="424" t="s">
        <v>41</v>
      </c>
      <c r="AN7" s="425"/>
      <c r="AO7" s="425"/>
      <c r="AP7" s="425"/>
      <c r="AQ7" s="425"/>
      <c r="AR7" s="425"/>
      <c r="AS7" s="425"/>
      <c r="AT7" s="426"/>
      <c r="AU7" s="427" t="s">
        <v>31</v>
      </c>
      <c r="AV7" s="428"/>
      <c r="AW7" s="428"/>
      <c r="AX7" s="428"/>
      <c r="AY7" s="429" t="s">
        <v>42</v>
      </c>
      <c r="AZ7" s="430"/>
      <c r="BA7" s="430"/>
      <c r="BB7" s="430"/>
      <c r="BC7" s="430"/>
      <c r="BD7" s="430"/>
      <c r="BE7" s="430"/>
      <c r="BF7" s="430"/>
      <c r="BG7" s="430"/>
      <c r="BH7" s="430"/>
      <c r="BI7" s="430"/>
      <c r="BJ7" s="430"/>
      <c r="BK7" s="430"/>
      <c r="BL7" s="430"/>
      <c r="BM7" s="431"/>
      <c r="BN7" s="432">
        <v>20832</v>
      </c>
      <c r="BO7" s="433"/>
      <c r="BP7" s="433"/>
      <c r="BQ7" s="433"/>
      <c r="BR7" s="433"/>
      <c r="BS7" s="433"/>
      <c r="BT7" s="433"/>
      <c r="BU7" s="434"/>
      <c r="BV7" s="432">
        <v>8407</v>
      </c>
      <c r="BW7" s="433"/>
      <c r="BX7" s="433"/>
      <c r="BY7" s="433"/>
      <c r="BZ7" s="433"/>
      <c r="CA7" s="433"/>
      <c r="CB7" s="433"/>
      <c r="CC7" s="434"/>
      <c r="CD7" s="435" t="s">
        <v>43</v>
      </c>
      <c r="CE7" s="436"/>
      <c r="CF7" s="436"/>
      <c r="CG7" s="436"/>
      <c r="CH7" s="436"/>
      <c r="CI7" s="436"/>
      <c r="CJ7" s="436"/>
      <c r="CK7" s="436"/>
      <c r="CL7" s="436"/>
      <c r="CM7" s="436"/>
      <c r="CN7" s="436"/>
      <c r="CO7" s="436"/>
      <c r="CP7" s="436"/>
      <c r="CQ7" s="436"/>
      <c r="CR7" s="436"/>
      <c r="CS7" s="437"/>
      <c r="CT7" s="432">
        <v>8009988</v>
      </c>
      <c r="CU7" s="433"/>
      <c r="CV7" s="433"/>
      <c r="CW7" s="433"/>
      <c r="CX7" s="433"/>
      <c r="CY7" s="433"/>
      <c r="CZ7" s="433"/>
      <c r="DA7" s="434"/>
      <c r="DB7" s="432">
        <v>8200826</v>
      </c>
      <c r="DC7" s="433"/>
      <c r="DD7" s="433"/>
      <c r="DE7" s="433"/>
      <c r="DF7" s="433"/>
      <c r="DG7" s="433"/>
      <c r="DH7" s="433"/>
      <c r="DI7" s="434"/>
    </row>
    <row r="8" spans="1:119" ht="18.75" customHeight="1" thickBot="1" x14ac:dyDescent="0.2">
      <c r="A8" s="39"/>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44</v>
      </c>
      <c r="AN8" s="425"/>
      <c r="AO8" s="425"/>
      <c r="AP8" s="425"/>
      <c r="AQ8" s="425"/>
      <c r="AR8" s="425"/>
      <c r="AS8" s="425"/>
      <c r="AT8" s="426"/>
      <c r="AU8" s="427" t="s">
        <v>31</v>
      </c>
      <c r="AV8" s="428"/>
      <c r="AW8" s="428"/>
      <c r="AX8" s="428"/>
      <c r="AY8" s="429" t="s">
        <v>45</v>
      </c>
      <c r="AZ8" s="430"/>
      <c r="BA8" s="430"/>
      <c r="BB8" s="430"/>
      <c r="BC8" s="430"/>
      <c r="BD8" s="430"/>
      <c r="BE8" s="430"/>
      <c r="BF8" s="430"/>
      <c r="BG8" s="430"/>
      <c r="BH8" s="430"/>
      <c r="BI8" s="430"/>
      <c r="BJ8" s="430"/>
      <c r="BK8" s="430"/>
      <c r="BL8" s="430"/>
      <c r="BM8" s="431"/>
      <c r="BN8" s="432">
        <v>604686</v>
      </c>
      <c r="BO8" s="433"/>
      <c r="BP8" s="433"/>
      <c r="BQ8" s="433"/>
      <c r="BR8" s="433"/>
      <c r="BS8" s="433"/>
      <c r="BT8" s="433"/>
      <c r="BU8" s="434"/>
      <c r="BV8" s="432">
        <v>605250</v>
      </c>
      <c r="BW8" s="433"/>
      <c r="BX8" s="433"/>
      <c r="BY8" s="433"/>
      <c r="BZ8" s="433"/>
      <c r="CA8" s="433"/>
      <c r="CB8" s="433"/>
      <c r="CC8" s="434"/>
      <c r="CD8" s="435" t="s">
        <v>46</v>
      </c>
      <c r="CE8" s="436"/>
      <c r="CF8" s="436"/>
      <c r="CG8" s="436"/>
      <c r="CH8" s="436"/>
      <c r="CI8" s="436"/>
      <c r="CJ8" s="436"/>
      <c r="CK8" s="436"/>
      <c r="CL8" s="436"/>
      <c r="CM8" s="436"/>
      <c r="CN8" s="436"/>
      <c r="CO8" s="436"/>
      <c r="CP8" s="436"/>
      <c r="CQ8" s="436"/>
      <c r="CR8" s="436"/>
      <c r="CS8" s="437"/>
      <c r="CT8" s="441">
        <v>0.48</v>
      </c>
      <c r="CU8" s="442"/>
      <c r="CV8" s="442"/>
      <c r="CW8" s="442"/>
      <c r="CX8" s="442"/>
      <c r="CY8" s="442"/>
      <c r="CZ8" s="442"/>
      <c r="DA8" s="443"/>
      <c r="DB8" s="441">
        <v>0.48</v>
      </c>
      <c r="DC8" s="442"/>
      <c r="DD8" s="442"/>
      <c r="DE8" s="442"/>
      <c r="DF8" s="442"/>
      <c r="DG8" s="442"/>
      <c r="DH8" s="442"/>
      <c r="DI8" s="443"/>
    </row>
    <row r="9" spans="1:119" ht="18.75" customHeight="1" thickBot="1" x14ac:dyDescent="0.2">
      <c r="A9" s="39"/>
      <c r="B9" s="395" t="s">
        <v>47</v>
      </c>
      <c r="C9" s="396"/>
      <c r="D9" s="396"/>
      <c r="E9" s="396"/>
      <c r="F9" s="396"/>
      <c r="G9" s="396"/>
      <c r="H9" s="396"/>
      <c r="I9" s="396"/>
      <c r="J9" s="396"/>
      <c r="K9" s="444"/>
      <c r="L9" s="445" t="s">
        <v>48</v>
      </c>
      <c r="M9" s="446"/>
      <c r="N9" s="446"/>
      <c r="O9" s="446"/>
      <c r="P9" s="446"/>
      <c r="Q9" s="447"/>
      <c r="R9" s="448">
        <v>29591</v>
      </c>
      <c r="S9" s="449"/>
      <c r="T9" s="449"/>
      <c r="U9" s="449"/>
      <c r="V9" s="450"/>
      <c r="W9" s="358" t="s">
        <v>49</v>
      </c>
      <c r="X9" s="359"/>
      <c r="Y9" s="359"/>
      <c r="Z9" s="359"/>
      <c r="AA9" s="359"/>
      <c r="AB9" s="359"/>
      <c r="AC9" s="359"/>
      <c r="AD9" s="359"/>
      <c r="AE9" s="359"/>
      <c r="AF9" s="359"/>
      <c r="AG9" s="359"/>
      <c r="AH9" s="359"/>
      <c r="AI9" s="359"/>
      <c r="AJ9" s="359"/>
      <c r="AK9" s="359"/>
      <c r="AL9" s="360"/>
      <c r="AM9" s="424" t="s">
        <v>50</v>
      </c>
      <c r="AN9" s="425"/>
      <c r="AO9" s="425"/>
      <c r="AP9" s="425"/>
      <c r="AQ9" s="425"/>
      <c r="AR9" s="425"/>
      <c r="AS9" s="425"/>
      <c r="AT9" s="426"/>
      <c r="AU9" s="427" t="s">
        <v>31</v>
      </c>
      <c r="AV9" s="428"/>
      <c r="AW9" s="428"/>
      <c r="AX9" s="428"/>
      <c r="AY9" s="429" t="s">
        <v>51</v>
      </c>
      <c r="AZ9" s="430"/>
      <c r="BA9" s="430"/>
      <c r="BB9" s="430"/>
      <c r="BC9" s="430"/>
      <c r="BD9" s="430"/>
      <c r="BE9" s="430"/>
      <c r="BF9" s="430"/>
      <c r="BG9" s="430"/>
      <c r="BH9" s="430"/>
      <c r="BI9" s="430"/>
      <c r="BJ9" s="430"/>
      <c r="BK9" s="430"/>
      <c r="BL9" s="430"/>
      <c r="BM9" s="431"/>
      <c r="BN9" s="432">
        <v>-564</v>
      </c>
      <c r="BO9" s="433"/>
      <c r="BP9" s="433"/>
      <c r="BQ9" s="433"/>
      <c r="BR9" s="433"/>
      <c r="BS9" s="433"/>
      <c r="BT9" s="433"/>
      <c r="BU9" s="434"/>
      <c r="BV9" s="432">
        <v>301560</v>
      </c>
      <c r="BW9" s="433"/>
      <c r="BX9" s="433"/>
      <c r="BY9" s="433"/>
      <c r="BZ9" s="433"/>
      <c r="CA9" s="433"/>
      <c r="CB9" s="433"/>
      <c r="CC9" s="434"/>
      <c r="CD9" s="435" t="s">
        <v>52</v>
      </c>
      <c r="CE9" s="436"/>
      <c r="CF9" s="436"/>
      <c r="CG9" s="436"/>
      <c r="CH9" s="436"/>
      <c r="CI9" s="436"/>
      <c r="CJ9" s="436"/>
      <c r="CK9" s="436"/>
      <c r="CL9" s="436"/>
      <c r="CM9" s="436"/>
      <c r="CN9" s="436"/>
      <c r="CO9" s="436"/>
      <c r="CP9" s="436"/>
      <c r="CQ9" s="436"/>
      <c r="CR9" s="436"/>
      <c r="CS9" s="437"/>
      <c r="CT9" s="398">
        <v>15.6</v>
      </c>
      <c r="CU9" s="399"/>
      <c r="CV9" s="399"/>
      <c r="CW9" s="399"/>
      <c r="CX9" s="399"/>
      <c r="CY9" s="399"/>
      <c r="CZ9" s="399"/>
      <c r="DA9" s="400"/>
      <c r="DB9" s="398">
        <v>14.5</v>
      </c>
      <c r="DC9" s="399"/>
      <c r="DD9" s="399"/>
      <c r="DE9" s="399"/>
      <c r="DF9" s="399"/>
      <c r="DG9" s="399"/>
      <c r="DH9" s="399"/>
      <c r="DI9" s="400"/>
    </row>
    <row r="10" spans="1:119" ht="18.75" customHeight="1" thickBot="1" x14ac:dyDescent="0.2">
      <c r="A10" s="39"/>
      <c r="B10" s="395"/>
      <c r="C10" s="396"/>
      <c r="D10" s="396"/>
      <c r="E10" s="396"/>
      <c r="F10" s="396"/>
      <c r="G10" s="396"/>
      <c r="H10" s="396"/>
      <c r="I10" s="396"/>
      <c r="J10" s="396"/>
      <c r="K10" s="444"/>
      <c r="L10" s="451" t="s">
        <v>53</v>
      </c>
      <c r="M10" s="425"/>
      <c r="N10" s="425"/>
      <c r="O10" s="425"/>
      <c r="P10" s="425"/>
      <c r="Q10" s="426"/>
      <c r="R10" s="452">
        <v>29306</v>
      </c>
      <c r="S10" s="453"/>
      <c r="T10" s="453"/>
      <c r="U10" s="453"/>
      <c r="V10" s="454"/>
      <c r="W10" s="389"/>
      <c r="X10" s="390"/>
      <c r="Y10" s="390"/>
      <c r="Z10" s="390"/>
      <c r="AA10" s="390"/>
      <c r="AB10" s="390"/>
      <c r="AC10" s="390"/>
      <c r="AD10" s="390"/>
      <c r="AE10" s="390"/>
      <c r="AF10" s="390"/>
      <c r="AG10" s="390"/>
      <c r="AH10" s="390"/>
      <c r="AI10" s="390"/>
      <c r="AJ10" s="390"/>
      <c r="AK10" s="390"/>
      <c r="AL10" s="393"/>
      <c r="AM10" s="424" t="s">
        <v>54</v>
      </c>
      <c r="AN10" s="425"/>
      <c r="AO10" s="425"/>
      <c r="AP10" s="425"/>
      <c r="AQ10" s="425"/>
      <c r="AR10" s="425"/>
      <c r="AS10" s="425"/>
      <c r="AT10" s="426"/>
      <c r="AU10" s="427" t="s">
        <v>31</v>
      </c>
      <c r="AV10" s="428"/>
      <c r="AW10" s="428"/>
      <c r="AX10" s="428"/>
      <c r="AY10" s="429" t="s">
        <v>55</v>
      </c>
      <c r="AZ10" s="430"/>
      <c r="BA10" s="430"/>
      <c r="BB10" s="430"/>
      <c r="BC10" s="430"/>
      <c r="BD10" s="430"/>
      <c r="BE10" s="430"/>
      <c r="BF10" s="430"/>
      <c r="BG10" s="430"/>
      <c r="BH10" s="430"/>
      <c r="BI10" s="430"/>
      <c r="BJ10" s="430"/>
      <c r="BK10" s="430"/>
      <c r="BL10" s="430"/>
      <c r="BM10" s="431"/>
      <c r="BN10" s="432">
        <v>123962</v>
      </c>
      <c r="BO10" s="433"/>
      <c r="BP10" s="433"/>
      <c r="BQ10" s="433"/>
      <c r="BR10" s="433"/>
      <c r="BS10" s="433"/>
      <c r="BT10" s="433"/>
      <c r="BU10" s="434"/>
      <c r="BV10" s="432">
        <v>150869</v>
      </c>
      <c r="BW10" s="433"/>
      <c r="BX10" s="433"/>
      <c r="BY10" s="433"/>
      <c r="BZ10" s="433"/>
      <c r="CA10" s="433"/>
      <c r="CB10" s="433"/>
      <c r="CC10" s="434"/>
      <c r="CD10" s="42" t="s">
        <v>56</v>
      </c>
      <c r="CE10" s="43"/>
      <c r="CF10" s="43"/>
      <c r="CG10" s="43"/>
      <c r="CH10" s="43"/>
      <c r="CI10" s="43"/>
      <c r="CJ10" s="43"/>
      <c r="CK10" s="43"/>
      <c r="CL10" s="43"/>
      <c r="CM10" s="43"/>
      <c r="CN10" s="43"/>
      <c r="CO10" s="43"/>
      <c r="CP10" s="43"/>
      <c r="CQ10" s="43"/>
      <c r="CR10" s="43"/>
      <c r="CS10" s="44"/>
      <c r="CT10" s="45"/>
      <c r="CU10" s="46"/>
      <c r="CV10" s="46"/>
      <c r="CW10" s="46"/>
      <c r="CX10" s="46"/>
      <c r="CY10" s="46"/>
      <c r="CZ10" s="46"/>
      <c r="DA10" s="47"/>
      <c r="DB10" s="45"/>
      <c r="DC10" s="46"/>
      <c r="DD10" s="46"/>
      <c r="DE10" s="46"/>
      <c r="DF10" s="46"/>
      <c r="DG10" s="46"/>
      <c r="DH10" s="46"/>
      <c r="DI10" s="47"/>
    </row>
    <row r="11" spans="1:119" ht="18.75" customHeight="1" thickBot="1" x14ac:dyDescent="0.2">
      <c r="A11" s="39"/>
      <c r="B11" s="395"/>
      <c r="C11" s="396"/>
      <c r="D11" s="396"/>
      <c r="E11" s="396"/>
      <c r="F11" s="396"/>
      <c r="G11" s="396"/>
      <c r="H11" s="396"/>
      <c r="I11" s="396"/>
      <c r="J11" s="396"/>
      <c r="K11" s="444"/>
      <c r="L11" s="455" t="s">
        <v>57</v>
      </c>
      <c r="M11" s="456"/>
      <c r="N11" s="456"/>
      <c r="O11" s="456"/>
      <c r="P11" s="456"/>
      <c r="Q11" s="457"/>
      <c r="R11" s="458" t="s">
        <v>58</v>
      </c>
      <c r="S11" s="459"/>
      <c r="T11" s="459"/>
      <c r="U11" s="459"/>
      <c r="V11" s="460"/>
      <c r="W11" s="389"/>
      <c r="X11" s="390"/>
      <c r="Y11" s="390"/>
      <c r="Z11" s="390"/>
      <c r="AA11" s="390"/>
      <c r="AB11" s="390"/>
      <c r="AC11" s="390"/>
      <c r="AD11" s="390"/>
      <c r="AE11" s="390"/>
      <c r="AF11" s="390"/>
      <c r="AG11" s="390"/>
      <c r="AH11" s="390"/>
      <c r="AI11" s="390"/>
      <c r="AJ11" s="390"/>
      <c r="AK11" s="390"/>
      <c r="AL11" s="393"/>
      <c r="AM11" s="424" t="s">
        <v>59</v>
      </c>
      <c r="AN11" s="425"/>
      <c r="AO11" s="425"/>
      <c r="AP11" s="425"/>
      <c r="AQ11" s="425"/>
      <c r="AR11" s="425"/>
      <c r="AS11" s="425"/>
      <c r="AT11" s="426"/>
      <c r="AU11" s="427" t="s">
        <v>31</v>
      </c>
      <c r="AV11" s="428"/>
      <c r="AW11" s="428"/>
      <c r="AX11" s="428"/>
      <c r="AY11" s="429" t="s">
        <v>60</v>
      </c>
      <c r="AZ11" s="430"/>
      <c r="BA11" s="430"/>
      <c r="BB11" s="430"/>
      <c r="BC11" s="430"/>
      <c r="BD11" s="430"/>
      <c r="BE11" s="430"/>
      <c r="BF11" s="430"/>
      <c r="BG11" s="430"/>
      <c r="BH11" s="430"/>
      <c r="BI11" s="430"/>
      <c r="BJ11" s="430"/>
      <c r="BK11" s="430"/>
      <c r="BL11" s="430"/>
      <c r="BM11" s="431"/>
      <c r="BN11" s="432">
        <v>172416</v>
      </c>
      <c r="BO11" s="433"/>
      <c r="BP11" s="433"/>
      <c r="BQ11" s="433"/>
      <c r="BR11" s="433"/>
      <c r="BS11" s="433"/>
      <c r="BT11" s="433"/>
      <c r="BU11" s="434"/>
      <c r="BV11" s="432">
        <v>0</v>
      </c>
      <c r="BW11" s="433"/>
      <c r="BX11" s="433"/>
      <c r="BY11" s="433"/>
      <c r="BZ11" s="433"/>
      <c r="CA11" s="433"/>
      <c r="CB11" s="433"/>
      <c r="CC11" s="434"/>
      <c r="CD11" s="435" t="s">
        <v>61</v>
      </c>
      <c r="CE11" s="436"/>
      <c r="CF11" s="436"/>
      <c r="CG11" s="436"/>
      <c r="CH11" s="436"/>
      <c r="CI11" s="436"/>
      <c r="CJ11" s="436"/>
      <c r="CK11" s="436"/>
      <c r="CL11" s="436"/>
      <c r="CM11" s="436"/>
      <c r="CN11" s="436"/>
      <c r="CO11" s="436"/>
      <c r="CP11" s="436"/>
      <c r="CQ11" s="436"/>
      <c r="CR11" s="436"/>
      <c r="CS11" s="437"/>
      <c r="CT11" s="441" t="s">
        <v>62</v>
      </c>
      <c r="CU11" s="442"/>
      <c r="CV11" s="442"/>
      <c r="CW11" s="442"/>
      <c r="CX11" s="442"/>
      <c r="CY11" s="442"/>
      <c r="CZ11" s="442"/>
      <c r="DA11" s="443"/>
      <c r="DB11" s="441" t="s">
        <v>62</v>
      </c>
      <c r="DC11" s="442"/>
      <c r="DD11" s="442"/>
      <c r="DE11" s="442"/>
      <c r="DF11" s="442"/>
      <c r="DG11" s="442"/>
      <c r="DH11" s="442"/>
      <c r="DI11" s="443"/>
    </row>
    <row r="12" spans="1:119" ht="18.75" customHeight="1" x14ac:dyDescent="0.15">
      <c r="A12" s="39"/>
      <c r="B12" s="461" t="s">
        <v>63</v>
      </c>
      <c r="C12" s="462"/>
      <c r="D12" s="462"/>
      <c r="E12" s="462"/>
      <c r="F12" s="462"/>
      <c r="G12" s="462"/>
      <c r="H12" s="462"/>
      <c r="I12" s="462"/>
      <c r="J12" s="462"/>
      <c r="K12" s="463"/>
      <c r="L12" s="470" t="s">
        <v>64</v>
      </c>
      <c r="M12" s="471"/>
      <c r="N12" s="471"/>
      <c r="O12" s="471"/>
      <c r="P12" s="471"/>
      <c r="Q12" s="472"/>
      <c r="R12" s="473">
        <v>30233</v>
      </c>
      <c r="S12" s="474"/>
      <c r="T12" s="474"/>
      <c r="U12" s="474"/>
      <c r="V12" s="475"/>
      <c r="W12" s="476" t="s">
        <v>23</v>
      </c>
      <c r="X12" s="428"/>
      <c r="Y12" s="428"/>
      <c r="Z12" s="428"/>
      <c r="AA12" s="428"/>
      <c r="AB12" s="477"/>
      <c r="AC12" s="478" t="s">
        <v>65</v>
      </c>
      <c r="AD12" s="479"/>
      <c r="AE12" s="479"/>
      <c r="AF12" s="479"/>
      <c r="AG12" s="480"/>
      <c r="AH12" s="478" t="s">
        <v>66</v>
      </c>
      <c r="AI12" s="479"/>
      <c r="AJ12" s="479"/>
      <c r="AK12" s="479"/>
      <c r="AL12" s="481"/>
      <c r="AM12" s="424" t="s">
        <v>67</v>
      </c>
      <c r="AN12" s="425"/>
      <c r="AO12" s="425"/>
      <c r="AP12" s="425"/>
      <c r="AQ12" s="425"/>
      <c r="AR12" s="425"/>
      <c r="AS12" s="425"/>
      <c r="AT12" s="426"/>
      <c r="AU12" s="427" t="s">
        <v>68</v>
      </c>
      <c r="AV12" s="428"/>
      <c r="AW12" s="428"/>
      <c r="AX12" s="428"/>
      <c r="AY12" s="429" t="s">
        <v>69</v>
      </c>
      <c r="AZ12" s="430"/>
      <c r="BA12" s="430"/>
      <c r="BB12" s="430"/>
      <c r="BC12" s="430"/>
      <c r="BD12" s="430"/>
      <c r="BE12" s="430"/>
      <c r="BF12" s="430"/>
      <c r="BG12" s="430"/>
      <c r="BH12" s="430"/>
      <c r="BI12" s="430"/>
      <c r="BJ12" s="430"/>
      <c r="BK12" s="430"/>
      <c r="BL12" s="430"/>
      <c r="BM12" s="431"/>
      <c r="BN12" s="432">
        <v>0</v>
      </c>
      <c r="BO12" s="433"/>
      <c r="BP12" s="433"/>
      <c r="BQ12" s="433"/>
      <c r="BR12" s="433"/>
      <c r="BS12" s="433"/>
      <c r="BT12" s="433"/>
      <c r="BU12" s="434"/>
      <c r="BV12" s="432">
        <v>0</v>
      </c>
      <c r="BW12" s="433"/>
      <c r="BX12" s="433"/>
      <c r="BY12" s="433"/>
      <c r="BZ12" s="433"/>
      <c r="CA12" s="433"/>
      <c r="CB12" s="433"/>
      <c r="CC12" s="434"/>
      <c r="CD12" s="435" t="s">
        <v>70</v>
      </c>
      <c r="CE12" s="436"/>
      <c r="CF12" s="436"/>
      <c r="CG12" s="436"/>
      <c r="CH12" s="436"/>
      <c r="CI12" s="436"/>
      <c r="CJ12" s="436"/>
      <c r="CK12" s="436"/>
      <c r="CL12" s="436"/>
      <c r="CM12" s="436"/>
      <c r="CN12" s="436"/>
      <c r="CO12" s="436"/>
      <c r="CP12" s="436"/>
      <c r="CQ12" s="436"/>
      <c r="CR12" s="436"/>
      <c r="CS12" s="437"/>
      <c r="CT12" s="441" t="s">
        <v>62</v>
      </c>
      <c r="CU12" s="442"/>
      <c r="CV12" s="442"/>
      <c r="CW12" s="442"/>
      <c r="CX12" s="442"/>
      <c r="CY12" s="442"/>
      <c r="CZ12" s="442"/>
      <c r="DA12" s="443"/>
      <c r="DB12" s="441" t="s">
        <v>62</v>
      </c>
      <c r="DC12" s="442"/>
      <c r="DD12" s="442"/>
      <c r="DE12" s="442"/>
      <c r="DF12" s="442"/>
      <c r="DG12" s="442"/>
      <c r="DH12" s="442"/>
      <c r="DI12" s="443"/>
    </row>
    <row r="13" spans="1:119" ht="18.75" customHeight="1" x14ac:dyDescent="0.15">
      <c r="A13" s="39"/>
      <c r="B13" s="464"/>
      <c r="C13" s="465"/>
      <c r="D13" s="465"/>
      <c r="E13" s="465"/>
      <c r="F13" s="465"/>
      <c r="G13" s="465"/>
      <c r="H13" s="465"/>
      <c r="I13" s="465"/>
      <c r="J13" s="465"/>
      <c r="K13" s="466"/>
      <c r="L13" s="48"/>
      <c r="M13" s="492" t="s">
        <v>71</v>
      </c>
      <c r="N13" s="493"/>
      <c r="O13" s="493"/>
      <c r="P13" s="493"/>
      <c r="Q13" s="494"/>
      <c r="R13" s="485">
        <v>29932</v>
      </c>
      <c r="S13" s="486"/>
      <c r="T13" s="486"/>
      <c r="U13" s="486"/>
      <c r="V13" s="487"/>
      <c r="W13" s="411" t="s">
        <v>72</v>
      </c>
      <c r="X13" s="412"/>
      <c r="Y13" s="412"/>
      <c r="Z13" s="412"/>
      <c r="AA13" s="412"/>
      <c r="AB13" s="402"/>
      <c r="AC13" s="452">
        <v>1002</v>
      </c>
      <c r="AD13" s="453"/>
      <c r="AE13" s="453"/>
      <c r="AF13" s="453"/>
      <c r="AG13" s="495"/>
      <c r="AH13" s="452">
        <v>1151</v>
      </c>
      <c r="AI13" s="453"/>
      <c r="AJ13" s="453"/>
      <c r="AK13" s="453"/>
      <c r="AL13" s="454"/>
      <c r="AM13" s="424" t="s">
        <v>73</v>
      </c>
      <c r="AN13" s="425"/>
      <c r="AO13" s="425"/>
      <c r="AP13" s="425"/>
      <c r="AQ13" s="425"/>
      <c r="AR13" s="425"/>
      <c r="AS13" s="425"/>
      <c r="AT13" s="426"/>
      <c r="AU13" s="427" t="s">
        <v>68</v>
      </c>
      <c r="AV13" s="428"/>
      <c r="AW13" s="428"/>
      <c r="AX13" s="428"/>
      <c r="AY13" s="429" t="s">
        <v>74</v>
      </c>
      <c r="AZ13" s="430"/>
      <c r="BA13" s="430"/>
      <c r="BB13" s="430"/>
      <c r="BC13" s="430"/>
      <c r="BD13" s="430"/>
      <c r="BE13" s="430"/>
      <c r="BF13" s="430"/>
      <c r="BG13" s="430"/>
      <c r="BH13" s="430"/>
      <c r="BI13" s="430"/>
      <c r="BJ13" s="430"/>
      <c r="BK13" s="430"/>
      <c r="BL13" s="430"/>
      <c r="BM13" s="431"/>
      <c r="BN13" s="432">
        <v>295814</v>
      </c>
      <c r="BO13" s="433"/>
      <c r="BP13" s="433"/>
      <c r="BQ13" s="433"/>
      <c r="BR13" s="433"/>
      <c r="BS13" s="433"/>
      <c r="BT13" s="433"/>
      <c r="BU13" s="434"/>
      <c r="BV13" s="432">
        <v>452429</v>
      </c>
      <c r="BW13" s="433"/>
      <c r="BX13" s="433"/>
      <c r="BY13" s="433"/>
      <c r="BZ13" s="433"/>
      <c r="CA13" s="433"/>
      <c r="CB13" s="433"/>
      <c r="CC13" s="434"/>
      <c r="CD13" s="435" t="s">
        <v>75</v>
      </c>
      <c r="CE13" s="436"/>
      <c r="CF13" s="436"/>
      <c r="CG13" s="436"/>
      <c r="CH13" s="436"/>
      <c r="CI13" s="436"/>
      <c r="CJ13" s="436"/>
      <c r="CK13" s="436"/>
      <c r="CL13" s="436"/>
      <c r="CM13" s="436"/>
      <c r="CN13" s="436"/>
      <c r="CO13" s="436"/>
      <c r="CP13" s="436"/>
      <c r="CQ13" s="436"/>
      <c r="CR13" s="436"/>
      <c r="CS13" s="437"/>
      <c r="CT13" s="398">
        <v>10.7</v>
      </c>
      <c r="CU13" s="399"/>
      <c r="CV13" s="399"/>
      <c r="CW13" s="399"/>
      <c r="CX13" s="399"/>
      <c r="CY13" s="399"/>
      <c r="CZ13" s="399"/>
      <c r="DA13" s="400"/>
      <c r="DB13" s="398">
        <v>10.5</v>
      </c>
      <c r="DC13" s="399"/>
      <c r="DD13" s="399"/>
      <c r="DE13" s="399"/>
      <c r="DF13" s="399"/>
      <c r="DG13" s="399"/>
      <c r="DH13" s="399"/>
      <c r="DI13" s="400"/>
    </row>
    <row r="14" spans="1:119" ht="18.75" customHeight="1" thickBot="1" x14ac:dyDescent="0.2">
      <c r="A14" s="39"/>
      <c r="B14" s="464"/>
      <c r="C14" s="465"/>
      <c r="D14" s="465"/>
      <c r="E14" s="465"/>
      <c r="F14" s="465"/>
      <c r="G14" s="465"/>
      <c r="H14" s="465"/>
      <c r="I14" s="465"/>
      <c r="J14" s="465"/>
      <c r="K14" s="466"/>
      <c r="L14" s="482" t="s">
        <v>76</v>
      </c>
      <c r="M14" s="483"/>
      <c r="N14" s="483"/>
      <c r="O14" s="483"/>
      <c r="P14" s="483"/>
      <c r="Q14" s="484"/>
      <c r="R14" s="485">
        <v>30105</v>
      </c>
      <c r="S14" s="486"/>
      <c r="T14" s="486"/>
      <c r="U14" s="486"/>
      <c r="V14" s="487"/>
      <c r="W14" s="391"/>
      <c r="X14" s="392"/>
      <c r="Y14" s="392"/>
      <c r="Z14" s="392"/>
      <c r="AA14" s="392"/>
      <c r="AB14" s="381"/>
      <c r="AC14" s="488">
        <v>7.4</v>
      </c>
      <c r="AD14" s="489"/>
      <c r="AE14" s="489"/>
      <c r="AF14" s="489"/>
      <c r="AG14" s="490"/>
      <c r="AH14" s="488">
        <v>8.1</v>
      </c>
      <c r="AI14" s="489"/>
      <c r="AJ14" s="489"/>
      <c r="AK14" s="489"/>
      <c r="AL14" s="491"/>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432"/>
      <c r="BO14" s="433"/>
      <c r="BP14" s="433"/>
      <c r="BQ14" s="433"/>
      <c r="BR14" s="433"/>
      <c r="BS14" s="433"/>
      <c r="BT14" s="433"/>
      <c r="BU14" s="434"/>
      <c r="BV14" s="432"/>
      <c r="BW14" s="433"/>
      <c r="BX14" s="433"/>
      <c r="BY14" s="433"/>
      <c r="BZ14" s="433"/>
      <c r="CA14" s="433"/>
      <c r="CB14" s="433"/>
      <c r="CC14" s="434"/>
      <c r="CD14" s="496" t="s">
        <v>77</v>
      </c>
      <c r="CE14" s="497"/>
      <c r="CF14" s="497"/>
      <c r="CG14" s="497"/>
      <c r="CH14" s="497"/>
      <c r="CI14" s="497"/>
      <c r="CJ14" s="497"/>
      <c r="CK14" s="497"/>
      <c r="CL14" s="497"/>
      <c r="CM14" s="497"/>
      <c r="CN14" s="497"/>
      <c r="CO14" s="497"/>
      <c r="CP14" s="497"/>
      <c r="CQ14" s="497"/>
      <c r="CR14" s="497"/>
      <c r="CS14" s="498"/>
      <c r="CT14" s="499">
        <v>37.6</v>
      </c>
      <c r="CU14" s="500"/>
      <c r="CV14" s="500"/>
      <c r="CW14" s="500"/>
      <c r="CX14" s="500"/>
      <c r="CY14" s="500"/>
      <c r="CZ14" s="500"/>
      <c r="DA14" s="501"/>
      <c r="DB14" s="499">
        <v>51.6</v>
      </c>
      <c r="DC14" s="500"/>
      <c r="DD14" s="500"/>
      <c r="DE14" s="500"/>
      <c r="DF14" s="500"/>
      <c r="DG14" s="500"/>
      <c r="DH14" s="500"/>
      <c r="DI14" s="501"/>
    </row>
    <row r="15" spans="1:119" ht="18.75" customHeight="1" x14ac:dyDescent="0.15">
      <c r="A15" s="39"/>
      <c r="B15" s="464"/>
      <c r="C15" s="465"/>
      <c r="D15" s="465"/>
      <c r="E15" s="465"/>
      <c r="F15" s="465"/>
      <c r="G15" s="465"/>
      <c r="H15" s="465"/>
      <c r="I15" s="465"/>
      <c r="J15" s="465"/>
      <c r="K15" s="466"/>
      <c r="L15" s="48"/>
      <c r="M15" s="492" t="s">
        <v>71</v>
      </c>
      <c r="N15" s="493"/>
      <c r="O15" s="493"/>
      <c r="P15" s="493"/>
      <c r="Q15" s="494"/>
      <c r="R15" s="485">
        <v>29855</v>
      </c>
      <c r="S15" s="486"/>
      <c r="T15" s="486"/>
      <c r="U15" s="486"/>
      <c r="V15" s="487"/>
      <c r="W15" s="411" t="s">
        <v>78</v>
      </c>
      <c r="X15" s="412"/>
      <c r="Y15" s="412"/>
      <c r="Z15" s="412"/>
      <c r="AA15" s="412"/>
      <c r="AB15" s="402"/>
      <c r="AC15" s="452">
        <v>3412</v>
      </c>
      <c r="AD15" s="453"/>
      <c r="AE15" s="453"/>
      <c r="AF15" s="453"/>
      <c r="AG15" s="495"/>
      <c r="AH15" s="452">
        <v>3628</v>
      </c>
      <c r="AI15" s="453"/>
      <c r="AJ15" s="453"/>
      <c r="AK15" s="453"/>
      <c r="AL15" s="454"/>
      <c r="AM15" s="424"/>
      <c r="AN15" s="425"/>
      <c r="AO15" s="425"/>
      <c r="AP15" s="425"/>
      <c r="AQ15" s="425"/>
      <c r="AR15" s="425"/>
      <c r="AS15" s="425"/>
      <c r="AT15" s="426"/>
      <c r="AU15" s="427"/>
      <c r="AV15" s="428"/>
      <c r="AW15" s="428"/>
      <c r="AX15" s="428"/>
      <c r="AY15" s="361" t="s">
        <v>79</v>
      </c>
      <c r="AZ15" s="362"/>
      <c r="BA15" s="362"/>
      <c r="BB15" s="362"/>
      <c r="BC15" s="362"/>
      <c r="BD15" s="362"/>
      <c r="BE15" s="362"/>
      <c r="BF15" s="362"/>
      <c r="BG15" s="362"/>
      <c r="BH15" s="362"/>
      <c r="BI15" s="362"/>
      <c r="BJ15" s="362"/>
      <c r="BK15" s="362"/>
      <c r="BL15" s="362"/>
      <c r="BM15" s="363"/>
      <c r="BN15" s="364">
        <v>3368120</v>
      </c>
      <c r="BO15" s="365"/>
      <c r="BP15" s="365"/>
      <c r="BQ15" s="365"/>
      <c r="BR15" s="365"/>
      <c r="BS15" s="365"/>
      <c r="BT15" s="365"/>
      <c r="BU15" s="366"/>
      <c r="BV15" s="364">
        <v>3239398</v>
      </c>
      <c r="BW15" s="365"/>
      <c r="BX15" s="365"/>
      <c r="BY15" s="365"/>
      <c r="BZ15" s="365"/>
      <c r="CA15" s="365"/>
      <c r="CB15" s="365"/>
      <c r="CC15" s="366"/>
      <c r="CD15" s="502" t="s">
        <v>80</v>
      </c>
      <c r="CE15" s="503"/>
      <c r="CF15" s="503"/>
      <c r="CG15" s="503"/>
      <c r="CH15" s="503"/>
      <c r="CI15" s="503"/>
      <c r="CJ15" s="503"/>
      <c r="CK15" s="503"/>
      <c r="CL15" s="503"/>
      <c r="CM15" s="503"/>
      <c r="CN15" s="503"/>
      <c r="CO15" s="503"/>
      <c r="CP15" s="503"/>
      <c r="CQ15" s="503"/>
      <c r="CR15" s="503"/>
      <c r="CS15" s="504"/>
      <c r="CT15" s="49"/>
      <c r="CU15" s="50"/>
      <c r="CV15" s="50"/>
      <c r="CW15" s="50"/>
      <c r="CX15" s="50"/>
      <c r="CY15" s="50"/>
      <c r="CZ15" s="50"/>
      <c r="DA15" s="51"/>
      <c r="DB15" s="49"/>
      <c r="DC15" s="50"/>
      <c r="DD15" s="50"/>
      <c r="DE15" s="50"/>
      <c r="DF15" s="50"/>
      <c r="DG15" s="50"/>
      <c r="DH15" s="50"/>
      <c r="DI15" s="51"/>
    </row>
    <row r="16" spans="1:119" ht="18.75" customHeight="1" x14ac:dyDescent="0.15">
      <c r="A16" s="39"/>
      <c r="B16" s="464"/>
      <c r="C16" s="465"/>
      <c r="D16" s="465"/>
      <c r="E16" s="465"/>
      <c r="F16" s="465"/>
      <c r="G16" s="465"/>
      <c r="H16" s="465"/>
      <c r="I16" s="465"/>
      <c r="J16" s="465"/>
      <c r="K16" s="466"/>
      <c r="L16" s="482" t="s">
        <v>81</v>
      </c>
      <c r="M16" s="505"/>
      <c r="N16" s="505"/>
      <c r="O16" s="505"/>
      <c r="P16" s="505"/>
      <c r="Q16" s="506"/>
      <c r="R16" s="507" t="s">
        <v>82</v>
      </c>
      <c r="S16" s="508"/>
      <c r="T16" s="508"/>
      <c r="U16" s="508"/>
      <c r="V16" s="509"/>
      <c r="W16" s="391"/>
      <c r="X16" s="392"/>
      <c r="Y16" s="392"/>
      <c r="Z16" s="392"/>
      <c r="AA16" s="392"/>
      <c r="AB16" s="381"/>
      <c r="AC16" s="488">
        <v>25.2</v>
      </c>
      <c r="AD16" s="489"/>
      <c r="AE16" s="489"/>
      <c r="AF16" s="489"/>
      <c r="AG16" s="490"/>
      <c r="AH16" s="488">
        <v>25.6</v>
      </c>
      <c r="AI16" s="489"/>
      <c r="AJ16" s="489"/>
      <c r="AK16" s="489"/>
      <c r="AL16" s="491"/>
      <c r="AM16" s="424"/>
      <c r="AN16" s="425"/>
      <c r="AO16" s="425"/>
      <c r="AP16" s="425"/>
      <c r="AQ16" s="425"/>
      <c r="AR16" s="425"/>
      <c r="AS16" s="425"/>
      <c r="AT16" s="426"/>
      <c r="AU16" s="427"/>
      <c r="AV16" s="428"/>
      <c r="AW16" s="428"/>
      <c r="AX16" s="428"/>
      <c r="AY16" s="429" t="s">
        <v>83</v>
      </c>
      <c r="AZ16" s="430"/>
      <c r="BA16" s="430"/>
      <c r="BB16" s="430"/>
      <c r="BC16" s="430"/>
      <c r="BD16" s="430"/>
      <c r="BE16" s="430"/>
      <c r="BF16" s="430"/>
      <c r="BG16" s="430"/>
      <c r="BH16" s="430"/>
      <c r="BI16" s="430"/>
      <c r="BJ16" s="430"/>
      <c r="BK16" s="430"/>
      <c r="BL16" s="430"/>
      <c r="BM16" s="431"/>
      <c r="BN16" s="432">
        <v>7048984</v>
      </c>
      <c r="BO16" s="433"/>
      <c r="BP16" s="433"/>
      <c r="BQ16" s="433"/>
      <c r="BR16" s="433"/>
      <c r="BS16" s="433"/>
      <c r="BT16" s="433"/>
      <c r="BU16" s="434"/>
      <c r="BV16" s="432">
        <v>6969106</v>
      </c>
      <c r="BW16" s="433"/>
      <c r="BX16" s="433"/>
      <c r="BY16" s="433"/>
      <c r="BZ16" s="433"/>
      <c r="CA16" s="433"/>
      <c r="CB16" s="433"/>
      <c r="CC16" s="434"/>
      <c r="CD16" s="52"/>
      <c r="CE16" s="513"/>
      <c r="CF16" s="513"/>
      <c r="CG16" s="513"/>
      <c r="CH16" s="513"/>
      <c r="CI16" s="513"/>
      <c r="CJ16" s="513"/>
      <c r="CK16" s="513"/>
      <c r="CL16" s="513"/>
      <c r="CM16" s="513"/>
      <c r="CN16" s="513"/>
      <c r="CO16" s="513"/>
      <c r="CP16" s="513"/>
      <c r="CQ16" s="513"/>
      <c r="CR16" s="513"/>
      <c r="CS16" s="514"/>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39"/>
      <c r="B17" s="467"/>
      <c r="C17" s="468"/>
      <c r="D17" s="468"/>
      <c r="E17" s="468"/>
      <c r="F17" s="468"/>
      <c r="G17" s="468"/>
      <c r="H17" s="468"/>
      <c r="I17" s="468"/>
      <c r="J17" s="468"/>
      <c r="K17" s="469"/>
      <c r="L17" s="53"/>
      <c r="M17" s="510" t="s">
        <v>84</v>
      </c>
      <c r="N17" s="511"/>
      <c r="O17" s="511"/>
      <c r="P17" s="511"/>
      <c r="Q17" s="512"/>
      <c r="R17" s="507" t="s">
        <v>85</v>
      </c>
      <c r="S17" s="508"/>
      <c r="T17" s="508"/>
      <c r="U17" s="508"/>
      <c r="V17" s="509"/>
      <c r="W17" s="411" t="s">
        <v>86</v>
      </c>
      <c r="X17" s="412"/>
      <c r="Y17" s="412"/>
      <c r="Z17" s="412"/>
      <c r="AA17" s="412"/>
      <c r="AB17" s="402"/>
      <c r="AC17" s="452">
        <v>9102</v>
      </c>
      <c r="AD17" s="453"/>
      <c r="AE17" s="453"/>
      <c r="AF17" s="453"/>
      <c r="AG17" s="495"/>
      <c r="AH17" s="452">
        <v>9394</v>
      </c>
      <c r="AI17" s="453"/>
      <c r="AJ17" s="453"/>
      <c r="AK17" s="453"/>
      <c r="AL17" s="454"/>
      <c r="AM17" s="424"/>
      <c r="AN17" s="425"/>
      <c r="AO17" s="425"/>
      <c r="AP17" s="425"/>
      <c r="AQ17" s="425"/>
      <c r="AR17" s="425"/>
      <c r="AS17" s="425"/>
      <c r="AT17" s="426"/>
      <c r="AU17" s="427"/>
      <c r="AV17" s="428"/>
      <c r="AW17" s="428"/>
      <c r="AX17" s="428"/>
      <c r="AY17" s="429" t="s">
        <v>87</v>
      </c>
      <c r="AZ17" s="430"/>
      <c r="BA17" s="430"/>
      <c r="BB17" s="430"/>
      <c r="BC17" s="430"/>
      <c r="BD17" s="430"/>
      <c r="BE17" s="430"/>
      <c r="BF17" s="430"/>
      <c r="BG17" s="430"/>
      <c r="BH17" s="430"/>
      <c r="BI17" s="430"/>
      <c r="BJ17" s="430"/>
      <c r="BK17" s="430"/>
      <c r="BL17" s="430"/>
      <c r="BM17" s="431"/>
      <c r="BN17" s="432">
        <v>4210900</v>
      </c>
      <c r="BO17" s="433"/>
      <c r="BP17" s="433"/>
      <c r="BQ17" s="433"/>
      <c r="BR17" s="433"/>
      <c r="BS17" s="433"/>
      <c r="BT17" s="433"/>
      <c r="BU17" s="434"/>
      <c r="BV17" s="432">
        <v>4054719</v>
      </c>
      <c r="BW17" s="433"/>
      <c r="BX17" s="433"/>
      <c r="BY17" s="433"/>
      <c r="BZ17" s="433"/>
      <c r="CA17" s="433"/>
      <c r="CB17" s="433"/>
      <c r="CC17" s="434"/>
      <c r="CD17" s="52"/>
      <c r="CE17" s="513"/>
      <c r="CF17" s="513"/>
      <c r="CG17" s="513"/>
      <c r="CH17" s="513"/>
      <c r="CI17" s="513"/>
      <c r="CJ17" s="513"/>
      <c r="CK17" s="513"/>
      <c r="CL17" s="513"/>
      <c r="CM17" s="513"/>
      <c r="CN17" s="513"/>
      <c r="CO17" s="513"/>
      <c r="CP17" s="513"/>
      <c r="CQ17" s="513"/>
      <c r="CR17" s="513"/>
      <c r="CS17" s="514"/>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39"/>
      <c r="B18" s="515" t="s">
        <v>88</v>
      </c>
      <c r="C18" s="444"/>
      <c r="D18" s="444"/>
      <c r="E18" s="516"/>
      <c r="F18" s="516"/>
      <c r="G18" s="516"/>
      <c r="H18" s="516"/>
      <c r="I18" s="516"/>
      <c r="J18" s="516"/>
      <c r="K18" s="516"/>
      <c r="L18" s="517">
        <v>67.099999999999994</v>
      </c>
      <c r="M18" s="517"/>
      <c r="N18" s="517"/>
      <c r="O18" s="517"/>
      <c r="P18" s="517"/>
      <c r="Q18" s="517"/>
      <c r="R18" s="518"/>
      <c r="S18" s="518"/>
      <c r="T18" s="518"/>
      <c r="U18" s="518"/>
      <c r="V18" s="519"/>
      <c r="W18" s="413"/>
      <c r="X18" s="414"/>
      <c r="Y18" s="414"/>
      <c r="Z18" s="414"/>
      <c r="AA18" s="414"/>
      <c r="AB18" s="405"/>
      <c r="AC18" s="520">
        <v>67.3</v>
      </c>
      <c r="AD18" s="521"/>
      <c r="AE18" s="521"/>
      <c r="AF18" s="521"/>
      <c r="AG18" s="522"/>
      <c r="AH18" s="520">
        <v>66.3</v>
      </c>
      <c r="AI18" s="521"/>
      <c r="AJ18" s="521"/>
      <c r="AK18" s="521"/>
      <c r="AL18" s="523"/>
      <c r="AM18" s="424"/>
      <c r="AN18" s="425"/>
      <c r="AO18" s="425"/>
      <c r="AP18" s="425"/>
      <c r="AQ18" s="425"/>
      <c r="AR18" s="425"/>
      <c r="AS18" s="425"/>
      <c r="AT18" s="426"/>
      <c r="AU18" s="427"/>
      <c r="AV18" s="428"/>
      <c r="AW18" s="428"/>
      <c r="AX18" s="428"/>
      <c r="AY18" s="429" t="s">
        <v>89</v>
      </c>
      <c r="AZ18" s="430"/>
      <c r="BA18" s="430"/>
      <c r="BB18" s="430"/>
      <c r="BC18" s="430"/>
      <c r="BD18" s="430"/>
      <c r="BE18" s="430"/>
      <c r="BF18" s="430"/>
      <c r="BG18" s="430"/>
      <c r="BH18" s="430"/>
      <c r="BI18" s="430"/>
      <c r="BJ18" s="430"/>
      <c r="BK18" s="430"/>
      <c r="BL18" s="430"/>
      <c r="BM18" s="431"/>
      <c r="BN18" s="432">
        <v>7144733</v>
      </c>
      <c r="BO18" s="433"/>
      <c r="BP18" s="433"/>
      <c r="BQ18" s="433"/>
      <c r="BR18" s="433"/>
      <c r="BS18" s="433"/>
      <c r="BT18" s="433"/>
      <c r="BU18" s="434"/>
      <c r="BV18" s="432">
        <v>7058249</v>
      </c>
      <c r="BW18" s="433"/>
      <c r="BX18" s="433"/>
      <c r="BY18" s="433"/>
      <c r="BZ18" s="433"/>
      <c r="CA18" s="433"/>
      <c r="CB18" s="433"/>
      <c r="CC18" s="434"/>
      <c r="CD18" s="52"/>
      <c r="CE18" s="513"/>
      <c r="CF18" s="513"/>
      <c r="CG18" s="513"/>
      <c r="CH18" s="513"/>
      <c r="CI18" s="513"/>
      <c r="CJ18" s="513"/>
      <c r="CK18" s="513"/>
      <c r="CL18" s="513"/>
      <c r="CM18" s="513"/>
      <c r="CN18" s="513"/>
      <c r="CO18" s="513"/>
      <c r="CP18" s="513"/>
      <c r="CQ18" s="513"/>
      <c r="CR18" s="513"/>
      <c r="CS18" s="514"/>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39"/>
      <c r="B19" s="515" t="s">
        <v>90</v>
      </c>
      <c r="C19" s="444"/>
      <c r="D19" s="444"/>
      <c r="E19" s="516"/>
      <c r="F19" s="516"/>
      <c r="G19" s="516"/>
      <c r="H19" s="516"/>
      <c r="I19" s="516"/>
      <c r="J19" s="516"/>
      <c r="K19" s="516"/>
      <c r="L19" s="524">
        <v>441</v>
      </c>
      <c r="M19" s="524"/>
      <c r="N19" s="524"/>
      <c r="O19" s="524"/>
      <c r="P19" s="524"/>
      <c r="Q19" s="524"/>
      <c r="R19" s="525"/>
      <c r="S19" s="525"/>
      <c r="T19" s="525"/>
      <c r="U19" s="525"/>
      <c r="V19" s="526"/>
      <c r="W19" s="358"/>
      <c r="X19" s="359"/>
      <c r="Y19" s="359"/>
      <c r="Z19" s="359"/>
      <c r="AA19" s="359"/>
      <c r="AB19" s="359"/>
      <c r="AC19" s="533"/>
      <c r="AD19" s="533"/>
      <c r="AE19" s="533"/>
      <c r="AF19" s="533"/>
      <c r="AG19" s="533"/>
      <c r="AH19" s="533"/>
      <c r="AI19" s="533"/>
      <c r="AJ19" s="533"/>
      <c r="AK19" s="533"/>
      <c r="AL19" s="534"/>
      <c r="AM19" s="424"/>
      <c r="AN19" s="425"/>
      <c r="AO19" s="425"/>
      <c r="AP19" s="425"/>
      <c r="AQ19" s="425"/>
      <c r="AR19" s="425"/>
      <c r="AS19" s="425"/>
      <c r="AT19" s="426"/>
      <c r="AU19" s="427"/>
      <c r="AV19" s="428"/>
      <c r="AW19" s="428"/>
      <c r="AX19" s="428"/>
      <c r="AY19" s="429" t="s">
        <v>91</v>
      </c>
      <c r="AZ19" s="430"/>
      <c r="BA19" s="430"/>
      <c r="BB19" s="430"/>
      <c r="BC19" s="430"/>
      <c r="BD19" s="430"/>
      <c r="BE19" s="430"/>
      <c r="BF19" s="430"/>
      <c r="BG19" s="430"/>
      <c r="BH19" s="430"/>
      <c r="BI19" s="430"/>
      <c r="BJ19" s="430"/>
      <c r="BK19" s="430"/>
      <c r="BL19" s="430"/>
      <c r="BM19" s="431"/>
      <c r="BN19" s="432">
        <v>9627717</v>
      </c>
      <c r="BO19" s="433"/>
      <c r="BP19" s="433"/>
      <c r="BQ19" s="433"/>
      <c r="BR19" s="433"/>
      <c r="BS19" s="433"/>
      <c r="BT19" s="433"/>
      <c r="BU19" s="434"/>
      <c r="BV19" s="432">
        <v>9163486</v>
      </c>
      <c r="BW19" s="433"/>
      <c r="BX19" s="433"/>
      <c r="BY19" s="433"/>
      <c r="BZ19" s="433"/>
      <c r="CA19" s="433"/>
      <c r="CB19" s="433"/>
      <c r="CC19" s="434"/>
      <c r="CD19" s="52"/>
      <c r="CE19" s="513"/>
      <c r="CF19" s="513"/>
      <c r="CG19" s="513"/>
      <c r="CH19" s="513"/>
      <c r="CI19" s="513"/>
      <c r="CJ19" s="513"/>
      <c r="CK19" s="513"/>
      <c r="CL19" s="513"/>
      <c r="CM19" s="513"/>
      <c r="CN19" s="513"/>
      <c r="CO19" s="513"/>
      <c r="CP19" s="513"/>
      <c r="CQ19" s="513"/>
      <c r="CR19" s="513"/>
      <c r="CS19" s="514"/>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39"/>
      <c r="B20" s="515" t="s">
        <v>92</v>
      </c>
      <c r="C20" s="444"/>
      <c r="D20" s="444"/>
      <c r="E20" s="516"/>
      <c r="F20" s="516"/>
      <c r="G20" s="516"/>
      <c r="H20" s="516"/>
      <c r="I20" s="516"/>
      <c r="J20" s="516"/>
      <c r="K20" s="516"/>
      <c r="L20" s="524">
        <v>10627</v>
      </c>
      <c r="M20" s="524"/>
      <c r="N20" s="524"/>
      <c r="O20" s="524"/>
      <c r="P20" s="524"/>
      <c r="Q20" s="524"/>
      <c r="R20" s="525"/>
      <c r="S20" s="525"/>
      <c r="T20" s="525"/>
      <c r="U20" s="525"/>
      <c r="V20" s="526"/>
      <c r="W20" s="413"/>
      <c r="X20" s="414"/>
      <c r="Y20" s="414"/>
      <c r="Z20" s="414"/>
      <c r="AA20" s="414"/>
      <c r="AB20" s="414"/>
      <c r="AC20" s="527"/>
      <c r="AD20" s="527"/>
      <c r="AE20" s="527"/>
      <c r="AF20" s="527"/>
      <c r="AG20" s="527"/>
      <c r="AH20" s="527"/>
      <c r="AI20" s="527"/>
      <c r="AJ20" s="527"/>
      <c r="AK20" s="527"/>
      <c r="AL20" s="528"/>
      <c r="AM20" s="529"/>
      <c r="AN20" s="456"/>
      <c r="AO20" s="456"/>
      <c r="AP20" s="456"/>
      <c r="AQ20" s="456"/>
      <c r="AR20" s="456"/>
      <c r="AS20" s="456"/>
      <c r="AT20" s="457"/>
      <c r="AU20" s="530"/>
      <c r="AV20" s="531"/>
      <c r="AW20" s="531"/>
      <c r="AX20" s="532"/>
      <c r="AY20" s="429"/>
      <c r="AZ20" s="430"/>
      <c r="BA20" s="430"/>
      <c r="BB20" s="430"/>
      <c r="BC20" s="430"/>
      <c r="BD20" s="430"/>
      <c r="BE20" s="430"/>
      <c r="BF20" s="430"/>
      <c r="BG20" s="430"/>
      <c r="BH20" s="430"/>
      <c r="BI20" s="430"/>
      <c r="BJ20" s="430"/>
      <c r="BK20" s="430"/>
      <c r="BL20" s="430"/>
      <c r="BM20" s="431"/>
      <c r="BN20" s="432"/>
      <c r="BO20" s="433"/>
      <c r="BP20" s="433"/>
      <c r="BQ20" s="433"/>
      <c r="BR20" s="433"/>
      <c r="BS20" s="433"/>
      <c r="BT20" s="433"/>
      <c r="BU20" s="434"/>
      <c r="BV20" s="432"/>
      <c r="BW20" s="433"/>
      <c r="BX20" s="433"/>
      <c r="BY20" s="433"/>
      <c r="BZ20" s="433"/>
      <c r="CA20" s="433"/>
      <c r="CB20" s="433"/>
      <c r="CC20" s="434"/>
      <c r="CD20" s="52"/>
      <c r="CE20" s="513"/>
      <c r="CF20" s="513"/>
      <c r="CG20" s="513"/>
      <c r="CH20" s="513"/>
      <c r="CI20" s="513"/>
      <c r="CJ20" s="513"/>
      <c r="CK20" s="513"/>
      <c r="CL20" s="513"/>
      <c r="CM20" s="513"/>
      <c r="CN20" s="513"/>
      <c r="CO20" s="513"/>
      <c r="CP20" s="513"/>
      <c r="CQ20" s="513"/>
      <c r="CR20" s="513"/>
      <c r="CS20" s="514"/>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39"/>
      <c r="B21" s="535" t="s">
        <v>93</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52"/>
      <c r="CE21" s="513"/>
      <c r="CF21" s="513"/>
      <c r="CG21" s="513"/>
      <c r="CH21" s="513"/>
      <c r="CI21" s="513"/>
      <c r="CJ21" s="513"/>
      <c r="CK21" s="513"/>
      <c r="CL21" s="513"/>
      <c r="CM21" s="513"/>
      <c r="CN21" s="513"/>
      <c r="CO21" s="513"/>
      <c r="CP21" s="513"/>
      <c r="CQ21" s="513"/>
      <c r="CR21" s="513"/>
      <c r="CS21" s="514"/>
      <c r="CT21" s="398"/>
      <c r="CU21" s="399"/>
      <c r="CV21" s="399"/>
      <c r="CW21" s="399"/>
      <c r="CX21" s="399"/>
      <c r="CY21" s="399"/>
      <c r="CZ21" s="399"/>
      <c r="DA21" s="400"/>
      <c r="DB21" s="398"/>
      <c r="DC21" s="399"/>
      <c r="DD21" s="399"/>
      <c r="DE21" s="399"/>
      <c r="DF21" s="399"/>
      <c r="DG21" s="399"/>
      <c r="DH21" s="399"/>
      <c r="DI21" s="400"/>
    </row>
    <row r="22" spans="1:113" ht="18.75" customHeight="1" x14ac:dyDescent="0.15">
      <c r="A22" s="39"/>
      <c r="B22" s="544" t="s">
        <v>94</v>
      </c>
      <c r="C22" s="545"/>
      <c r="D22" s="546"/>
      <c r="E22" s="407" t="s">
        <v>23</v>
      </c>
      <c r="F22" s="412"/>
      <c r="G22" s="412"/>
      <c r="H22" s="412"/>
      <c r="I22" s="412"/>
      <c r="J22" s="412"/>
      <c r="K22" s="402"/>
      <c r="L22" s="407" t="s">
        <v>95</v>
      </c>
      <c r="M22" s="412"/>
      <c r="N22" s="412"/>
      <c r="O22" s="412"/>
      <c r="P22" s="402"/>
      <c r="Q22" s="553" t="s">
        <v>96</v>
      </c>
      <c r="R22" s="554"/>
      <c r="S22" s="554"/>
      <c r="T22" s="554"/>
      <c r="U22" s="554"/>
      <c r="V22" s="555"/>
      <c r="W22" s="559" t="s">
        <v>97</v>
      </c>
      <c r="X22" s="545"/>
      <c r="Y22" s="546"/>
      <c r="Z22" s="407" t="s">
        <v>23</v>
      </c>
      <c r="AA22" s="412"/>
      <c r="AB22" s="412"/>
      <c r="AC22" s="412"/>
      <c r="AD22" s="412"/>
      <c r="AE22" s="412"/>
      <c r="AF22" s="412"/>
      <c r="AG22" s="402"/>
      <c r="AH22" s="564" t="s">
        <v>98</v>
      </c>
      <c r="AI22" s="412"/>
      <c r="AJ22" s="412"/>
      <c r="AK22" s="412"/>
      <c r="AL22" s="402"/>
      <c r="AM22" s="564" t="s">
        <v>99</v>
      </c>
      <c r="AN22" s="565"/>
      <c r="AO22" s="565"/>
      <c r="AP22" s="565"/>
      <c r="AQ22" s="565"/>
      <c r="AR22" s="566"/>
      <c r="AS22" s="553" t="s">
        <v>96</v>
      </c>
      <c r="AT22" s="554"/>
      <c r="AU22" s="554"/>
      <c r="AV22" s="554"/>
      <c r="AW22" s="554"/>
      <c r="AX22" s="570"/>
      <c r="AY22" s="361" t="s">
        <v>100</v>
      </c>
      <c r="AZ22" s="362"/>
      <c r="BA22" s="362"/>
      <c r="BB22" s="362"/>
      <c r="BC22" s="362"/>
      <c r="BD22" s="362"/>
      <c r="BE22" s="362"/>
      <c r="BF22" s="362"/>
      <c r="BG22" s="362"/>
      <c r="BH22" s="362"/>
      <c r="BI22" s="362"/>
      <c r="BJ22" s="362"/>
      <c r="BK22" s="362"/>
      <c r="BL22" s="362"/>
      <c r="BM22" s="363"/>
      <c r="BN22" s="364">
        <v>12125425</v>
      </c>
      <c r="BO22" s="365"/>
      <c r="BP22" s="365"/>
      <c r="BQ22" s="365"/>
      <c r="BR22" s="365"/>
      <c r="BS22" s="365"/>
      <c r="BT22" s="365"/>
      <c r="BU22" s="366"/>
      <c r="BV22" s="364">
        <v>13166349</v>
      </c>
      <c r="BW22" s="365"/>
      <c r="BX22" s="365"/>
      <c r="BY22" s="365"/>
      <c r="BZ22" s="365"/>
      <c r="CA22" s="365"/>
      <c r="CB22" s="365"/>
      <c r="CC22" s="366"/>
      <c r="CD22" s="52"/>
      <c r="CE22" s="513"/>
      <c r="CF22" s="513"/>
      <c r="CG22" s="513"/>
      <c r="CH22" s="513"/>
      <c r="CI22" s="513"/>
      <c r="CJ22" s="513"/>
      <c r="CK22" s="513"/>
      <c r="CL22" s="513"/>
      <c r="CM22" s="513"/>
      <c r="CN22" s="513"/>
      <c r="CO22" s="513"/>
      <c r="CP22" s="513"/>
      <c r="CQ22" s="513"/>
      <c r="CR22" s="513"/>
      <c r="CS22" s="514"/>
      <c r="CT22" s="398"/>
      <c r="CU22" s="399"/>
      <c r="CV22" s="399"/>
      <c r="CW22" s="399"/>
      <c r="CX22" s="399"/>
      <c r="CY22" s="399"/>
      <c r="CZ22" s="399"/>
      <c r="DA22" s="400"/>
      <c r="DB22" s="398"/>
      <c r="DC22" s="399"/>
      <c r="DD22" s="399"/>
      <c r="DE22" s="399"/>
      <c r="DF22" s="399"/>
      <c r="DG22" s="399"/>
      <c r="DH22" s="399"/>
      <c r="DI22" s="400"/>
    </row>
    <row r="23" spans="1:113" ht="18.75" customHeight="1" x14ac:dyDescent="0.15">
      <c r="A23" s="39"/>
      <c r="B23" s="547"/>
      <c r="C23" s="548"/>
      <c r="D23" s="549"/>
      <c r="E23" s="387"/>
      <c r="F23" s="392"/>
      <c r="G23" s="392"/>
      <c r="H23" s="392"/>
      <c r="I23" s="392"/>
      <c r="J23" s="392"/>
      <c r="K23" s="381"/>
      <c r="L23" s="387"/>
      <c r="M23" s="392"/>
      <c r="N23" s="392"/>
      <c r="O23" s="392"/>
      <c r="P23" s="381"/>
      <c r="Q23" s="556"/>
      <c r="R23" s="557"/>
      <c r="S23" s="557"/>
      <c r="T23" s="557"/>
      <c r="U23" s="557"/>
      <c r="V23" s="558"/>
      <c r="W23" s="560"/>
      <c r="X23" s="548"/>
      <c r="Y23" s="549"/>
      <c r="Z23" s="387"/>
      <c r="AA23" s="392"/>
      <c r="AB23" s="392"/>
      <c r="AC23" s="392"/>
      <c r="AD23" s="392"/>
      <c r="AE23" s="392"/>
      <c r="AF23" s="392"/>
      <c r="AG23" s="381"/>
      <c r="AH23" s="387"/>
      <c r="AI23" s="392"/>
      <c r="AJ23" s="392"/>
      <c r="AK23" s="392"/>
      <c r="AL23" s="381"/>
      <c r="AM23" s="567"/>
      <c r="AN23" s="568"/>
      <c r="AO23" s="568"/>
      <c r="AP23" s="568"/>
      <c r="AQ23" s="568"/>
      <c r="AR23" s="569"/>
      <c r="AS23" s="556"/>
      <c r="AT23" s="557"/>
      <c r="AU23" s="557"/>
      <c r="AV23" s="557"/>
      <c r="AW23" s="557"/>
      <c r="AX23" s="571"/>
      <c r="AY23" s="429" t="s">
        <v>101</v>
      </c>
      <c r="AZ23" s="430"/>
      <c r="BA23" s="430"/>
      <c r="BB23" s="430"/>
      <c r="BC23" s="430"/>
      <c r="BD23" s="430"/>
      <c r="BE23" s="430"/>
      <c r="BF23" s="430"/>
      <c r="BG23" s="430"/>
      <c r="BH23" s="430"/>
      <c r="BI23" s="430"/>
      <c r="BJ23" s="430"/>
      <c r="BK23" s="430"/>
      <c r="BL23" s="430"/>
      <c r="BM23" s="431"/>
      <c r="BN23" s="432">
        <v>10440275</v>
      </c>
      <c r="BO23" s="433"/>
      <c r="BP23" s="433"/>
      <c r="BQ23" s="433"/>
      <c r="BR23" s="433"/>
      <c r="BS23" s="433"/>
      <c r="BT23" s="433"/>
      <c r="BU23" s="434"/>
      <c r="BV23" s="432">
        <v>11008174</v>
      </c>
      <c r="BW23" s="433"/>
      <c r="BX23" s="433"/>
      <c r="BY23" s="433"/>
      <c r="BZ23" s="433"/>
      <c r="CA23" s="433"/>
      <c r="CB23" s="433"/>
      <c r="CC23" s="434"/>
      <c r="CD23" s="52"/>
      <c r="CE23" s="513"/>
      <c r="CF23" s="513"/>
      <c r="CG23" s="513"/>
      <c r="CH23" s="513"/>
      <c r="CI23" s="513"/>
      <c r="CJ23" s="513"/>
      <c r="CK23" s="513"/>
      <c r="CL23" s="513"/>
      <c r="CM23" s="513"/>
      <c r="CN23" s="513"/>
      <c r="CO23" s="513"/>
      <c r="CP23" s="513"/>
      <c r="CQ23" s="513"/>
      <c r="CR23" s="513"/>
      <c r="CS23" s="514"/>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39"/>
      <c r="B24" s="547"/>
      <c r="C24" s="548"/>
      <c r="D24" s="549"/>
      <c r="E24" s="451" t="s">
        <v>102</v>
      </c>
      <c r="F24" s="425"/>
      <c r="G24" s="425"/>
      <c r="H24" s="425"/>
      <c r="I24" s="425"/>
      <c r="J24" s="425"/>
      <c r="K24" s="426"/>
      <c r="L24" s="452">
        <v>1</v>
      </c>
      <c r="M24" s="453"/>
      <c r="N24" s="453"/>
      <c r="O24" s="453"/>
      <c r="P24" s="495"/>
      <c r="Q24" s="452">
        <v>8130</v>
      </c>
      <c r="R24" s="453"/>
      <c r="S24" s="453"/>
      <c r="T24" s="453"/>
      <c r="U24" s="453"/>
      <c r="V24" s="495"/>
      <c r="W24" s="560"/>
      <c r="X24" s="548"/>
      <c r="Y24" s="549"/>
      <c r="Z24" s="451" t="s">
        <v>103</v>
      </c>
      <c r="AA24" s="425"/>
      <c r="AB24" s="425"/>
      <c r="AC24" s="425"/>
      <c r="AD24" s="425"/>
      <c r="AE24" s="425"/>
      <c r="AF24" s="425"/>
      <c r="AG24" s="426"/>
      <c r="AH24" s="452">
        <v>158</v>
      </c>
      <c r="AI24" s="453"/>
      <c r="AJ24" s="453"/>
      <c r="AK24" s="453"/>
      <c r="AL24" s="495"/>
      <c r="AM24" s="452">
        <v>502440</v>
      </c>
      <c r="AN24" s="453"/>
      <c r="AO24" s="453"/>
      <c r="AP24" s="453"/>
      <c r="AQ24" s="453"/>
      <c r="AR24" s="495"/>
      <c r="AS24" s="452">
        <v>3180</v>
      </c>
      <c r="AT24" s="453"/>
      <c r="AU24" s="453"/>
      <c r="AV24" s="453"/>
      <c r="AW24" s="453"/>
      <c r="AX24" s="454"/>
      <c r="AY24" s="538" t="s">
        <v>104</v>
      </c>
      <c r="AZ24" s="539"/>
      <c r="BA24" s="539"/>
      <c r="BB24" s="539"/>
      <c r="BC24" s="539"/>
      <c r="BD24" s="539"/>
      <c r="BE24" s="539"/>
      <c r="BF24" s="539"/>
      <c r="BG24" s="539"/>
      <c r="BH24" s="539"/>
      <c r="BI24" s="539"/>
      <c r="BJ24" s="539"/>
      <c r="BK24" s="539"/>
      <c r="BL24" s="539"/>
      <c r="BM24" s="540"/>
      <c r="BN24" s="432">
        <v>7434481</v>
      </c>
      <c r="BO24" s="433"/>
      <c r="BP24" s="433"/>
      <c r="BQ24" s="433"/>
      <c r="BR24" s="433"/>
      <c r="BS24" s="433"/>
      <c r="BT24" s="433"/>
      <c r="BU24" s="434"/>
      <c r="BV24" s="432">
        <v>7995004</v>
      </c>
      <c r="BW24" s="433"/>
      <c r="BX24" s="433"/>
      <c r="BY24" s="433"/>
      <c r="BZ24" s="433"/>
      <c r="CA24" s="433"/>
      <c r="CB24" s="433"/>
      <c r="CC24" s="434"/>
      <c r="CD24" s="52"/>
      <c r="CE24" s="513"/>
      <c r="CF24" s="513"/>
      <c r="CG24" s="513"/>
      <c r="CH24" s="513"/>
      <c r="CI24" s="513"/>
      <c r="CJ24" s="513"/>
      <c r="CK24" s="513"/>
      <c r="CL24" s="513"/>
      <c r="CM24" s="513"/>
      <c r="CN24" s="513"/>
      <c r="CO24" s="513"/>
      <c r="CP24" s="513"/>
      <c r="CQ24" s="513"/>
      <c r="CR24" s="513"/>
      <c r="CS24" s="514"/>
      <c r="CT24" s="398"/>
      <c r="CU24" s="399"/>
      <c r="CV24" s="399"/>
      <c r="CW24" s="399"/>
      <c r="CX24" s="399"/>
      <c r="CY24" s="399"/>
      <c r="CZ24" s="399"/>
      <c r="DA24" s="400"/>
      <c r="DB24" s="398"/>
      <c r="DC24" s="399"/>
      <c r="DD24" s="399"/>
      <c r="DE24" s="399"/>
      <c r="DF24" s="399"/>
      <c r="DG24" s="399"/>
      <c r="DH24" s="399"/>
      <c r="DI24" s="400"/>
    </row>
    <row r="25" spans="1:113" ht="18.75" customHeight="1" x14ac:dyDescent="0.15">
      <c r="A25" s="39"/>
      <c r="B25" s="547"/>
      <c r="C25" s="548"/>
      <c r="D25" s="549"/>
      <c r="E25" s="451" t="s">
        <v>105</v>
      </c>
      <c r="F25" s="425"/>
      <c r="G25" s="425"/>
      <c r="H25" s="425"/>
      <c r="I25" s="425"/>
      <c r="J25" s="425"/>
      <c r="K25" s="426"/>
      <c r="L25" s="452">
        <v>1</v>
      </c>
      <c r="M25" s="453"/>
      <c r="N25" s="453"/>
      <c r="O25" s="453"/>
      <c r="P25" s="495"/>
      <c r="Q25" s="452">
        <v>6500</v>
      </c>
      <c r="R25" s="453"/>
      <c r="S25" s="453"/>
      <c r="T25" s="453"/>
      <c r="U25" s="453"/>
      <c r="V25" s="495"/>
      <c r="W25" s="560"/>
      <c r="X25" s="548"/>
      <c r="Y25" s="549"/>
      <c r="Z25" s="451" t="s">
        <v>106</v>
      </c>
      <c r="AA25" s="425"/>
      <c r="AB25" s="425"/>
      <c r="AC25" s="425"/>
      <c r="AD25" s="425"/>
      <c r="AE25" s="425"/>
      <c r="AF25" s="425"/>
      <c r="AG25" s="426"/>
      <c r="AH25" s="452" t="s">
        <v>62</v>
      </c>
      <c r="AI25" s="453"/>
      <c r="AJ25" s="453"/>
      <c r="AK25" s="453"/>
      <c r="AL25" s="495"/>
      <c r="AM25" s="452" t="s">
        <v>62</v>
      </c>
      <c r="AN25" s="453"/>
      <c r="AO25" s="453"/>
      <c r="AP25" s="453"/>
      <c r="AQ25" s="453"/>
      <c r="AR25" s="495"/>
      <c r="AS25" s="452" t="s">
        <v>62</v>
      </c>
      <c r="AT25" s="453"/>
      <c r="AU25" s="453"/>
      <c r="AV25" s="453"/>
      <c r="AW25" s="453"/>
      <c r="AX25" s="454"/>
      <c r="AY25" s="361" t="s">
        <v>107</v>
      </c>
      <c r="AZ25" s="362"/>
      <c r="BA25" s="362"/>
      <c r="BB25" s="362"/>
      <c r="BC25" s="362"/>
      <c r="BD25" s="362"/>
      <c r="BE25" s="362"/>
      <c r="BF25" s="362"/>
      <c r="BG25" s="362"/>
      <c r="BH25" s="362"/>
      <c r="BI25" s="362"/>
      <c r="BJ25" s="362"/>
      <c r="BK25" s="362"/>
      <c r="BL25" s="362"/>
      <c r="BM25" s="363"/>
      <c r="BN25" s="364">
        <v>275236</v>
      </c>
      <c r="BO25" s="365"/>
      <c r="BP25" s="365"/>
      <c r="BQ25" s="365"/>
      <c r="BR25" s="365"/>
      <c r="BS25" s="365"/>
      <c r="BT25" s="365"/>
      <c r="BU25" s="366"/>
      <c r="BV25" s="364">
        <v>396114</v>
      </c>
      <c r="BW25" s="365"/>
      <c r="BX25" s="365"/>
      <c r="BY25" s="365"/>
      <c r="BZ25" s="365"/>
      <c r="CA25" s="365"/>
      <c r="CB25" s="365"/>
      <c r="CC25" s="366"/>
      <c r="CD25" s="52"/>
      <c r="CE25" s="513"/>
      <c r="CF25" s="513"/>
      <c r="CG25" s="513"/>
      <c r="CH25" s="513"/>
      <c r="CI25" s="513"/>
      <c r="CJ25" s="513"/>
      <c r="CK25" s="513"/>
      <c r="CL25" s="513"/>
      <c r="CM25" s="513"/>
      <c r="CN25" s="513"/>
      <c r="CO25" s="513"/>
      <c r="CP25" s="513"/>
      <c r="CQ25" s="513"/>
      <c r="CR25" s="513"/>
      <c r="CS25" s="514"/>
      <c r="CT25" s="398"/>
      <c r="CU25" s="399"/>
      <c r="CV25" s="399"/>
      <c r="CW25" s="399"/>
      <c r="CX25" s="399"/>
      <c r="CY25" s="399"/>
      <c r="CZ25" s="399"/>
      <c r="DA25" s="400"/>
      <c r="DB25" s="398"/>
      <c r="DC25" s="399"/>
      <c r="DD25" s="399"/>
      <c r="DE25" s="399"/>
      <c r="DF25" s="399"/>
      <c r="DG25" s="399"/>
      <c r="DH25" s="399"/>
      <c r="DI25" s="400"/>
    </row>
    <row r="26" spans="1:113" ht="18.75" customHeight="1" x14ac:dyDescent="0.15">
      <c r="A26" s="39"/>
      <c r="B26" s="547"/>
      <c r="C26" s="548"/>
      <c r="D26" s="549"/>
      <c r="E26" s="451" t="s">
        <v>108</v>
      </c>
      <c r="F26" s="425"/>
      <c r="G26" s="425"/>
      <c r="H26" s="425"/>
      <c r="I26" s="425"/>
      <c r="J26" s="425"/>
      <c r="K26" s="426"/>
      <c r="L26" s="452">
        <v>1</v>
      </c>
      <c r="M26" s="453"/>
      <c r="N26" s="453"/>
      <c r="O26" s="453"/>
      <c r="P26" s="495"/>
      <c r="Q26" s="452">
        <v>5930</v>
      </c>
      <c r="R26" s="453"/>
      <c r="S26" s="453"/>
      <c r="T26" s="453"/>
      <c r="U26" s="453"/>
      <c r="V26" s="495"/>
      <c r="W26" s="560"/>
      <c r="X26" s="548"/>
      <c r="Y26" s="549"/>
      <c r="Z26" s="451" t="s">
        <v>109</v>
      </c>
      <c r="AA26" s="572"/>
      <c r="AB26" s="572"/>
      <c r="AC26" s="572"/>
      <c r="AD26" s="572"/>
      <c r="AE26" s="572"/>
      <c r="AF26" s="572"/>
      <c r="AG26" s="573"/>
      <c r="AH26" s="452">
        <v>3</v>
      </c>
      <c r="AI26" s="453"/>
      <c r="AJ26" s="453"/>
      <c r="AK26" s="453"/>
      <c r="AL26" s="495"/>
      <c r="AM26" s="452">
        <v>11517</v>
      </c>
      <c r="AN26" s="453"/>
      <c r="AO26" s="453"/>
      <c r="AP26" s="453"/>
      <c r="AQ26" s="453"/>
      <c r="AR26" s="495"/>
      <c r="AS26" s="452">
        <v>3839</v>
      </c>
      <c r="AT26" s="453"/>
      <c r="AU26" s="453"/>
      <c r="AV26" s="453"/>
      <c r="AW26" s="453"/>
      <c r="AX26" s="454"/>
      <c r="AY26" s="435" t="s">
        <v>110</v>
      </c>
      <c r="AZ26" s="436"/>
      <c r="BA26" s="436"/>
      <c r="BB26" s="436"/>
      <c r="BC26" s="436"/>
      <c r="BD26" s="436"/>
      <c r="BE26" s="436"/>
      <c r="BF26" s="436"/>
      <c r="BG26" s="436"/>
      <c r="BH26" s="436"/>
      <c r="BI26" s="436"/>
      <c r="BJ26" s="436"/>
      <c r="BK26" s="436"/>
      <c r="BL26" s="436"/>
      <c r="BM26" s="437"/>
      <c r="BN26" s="432" t="s">
        <v>62</v>
      </c>
      <c r="BO26" s="433"/>
      <c r="BP26" s="433"/>
      <c r="BQ26" s="433"/>
      <c r="BR26" s="433"/>
      <c r="BS26" s="433"/>
      <c r="BT26" s="433"/>
      <c r="BU26" s="434"/>
      <c r="BV26" s="432" t="s">
        <v>62</v>
      </c>
      <c r="BW26" s="433"/>
      <c r="BX26" s="433"/>
      <c r="BY26" s="433"/>
      <c r="BZ26" s="433"/>
      <c r="CA26" s="433"/>
      <c r="CB26" s="433"/>
      <c r="CC26" s="434"/>
      <c r="CD26" s="52"/>
      <c r="CE26" s="513"/>
      <c r="CF26" s="513"/>
      <c r="CG26" s="513"/>
      <c r="CH26" s="513"/>
      <c r="CI26" s="513"/>
      <c r="CJ26" s="513"/>
      <c r="CK26" s="513"/>
      <c r="CL26" s="513"/>
      <c r="CM26" s="513"/>
      <c r="CN26" s="513"/>
      <c r="CO26" s="513"/>
      <c r="CP26" s="513"/>
      <c r="CQ26" s="513"/>
      <c r="CR26" s="513"/>
      <c r="CS26" s="514"/>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39"/>
      <c r="B27" s="547"/>
      <c r="C27" s="548"/>
      <c r="D27" s="549"/>
      <c r="E27" s="451" t="s">
        <v>111</v>
      </c>
      <c r="F27" s="425"/>
      <c r="G27" s="425"/>
      <c r="H27" s="425"/>
      <c r="I27" s="425"/>
      <c r="J27" s="425"/>
      <c r="K27" s="426"/>
      <c r="L27" s="452">
        <v>1</v>
      </c>
      <c r="M27" s="453"/>
      <c r="N27" s="453"/>
      <c r="O27" s="453"/>
      <c r="P27" s="495"/>
      <c r="Q27" s="452">
        <v>3490</v>
      </c>
      <c r="R27" s="453"/>
      <c r="S27" s="453"/>
      <c r="T27" s="453"/>
      <c r="U27" s="453"/>
      <c r="V27" s="495"/>
      <c r="W27" s="560"/>
      <c r="X27" s="548"/>
      <c r="Y27" s="549"/>
      <c r="Z27" s="451" t="s">
        <v>112</v>
      </c>
      <c r="AA27" s="425"/>
      <c r="AB27" s="425"/>
      <c r="AC27" s="425"/>
      <c r="AD27" s="425"/>
      <c r="AE27" s="425"/>
      <c r="AF27" s="425"/>
      <c r="AG27" s="426"/>
      <c r="AH27" s="452">
        <v>2</v>
      </c>
      <c r="AI27" s="453"/>
      <c r="AJ27" s="453"/>
      <c r="AK27" s="453"/>
      <c r="AL27" s="495"/>
      <c r="AM27" s="452" t="s">
        <v>113</v>
      </c>
      <c r="AN27" s="453"/>
      <c r="AO27" s="453"/>
      <c r="AP27" s="453"/>
      <c r="AQ27" s="453"/>
      <c r="AR27" s="495"/>
      <c r="AS27" s="452" t="s">
        <v>113</v>
      </c>
      <c r="AT27" s="453"/>
      <c r="AU27" s="453"/>
      <c r="AV27" s="453"/>
      <c r="AW27" s="453"/>
      <c r="AX27" s="454"/>
      <c r="AY27" s="496" t="s">
        <v>114</v>
      </c>
      <c r="AZ27" s="497"/>
      <c r="BA27" s="497"/>
      <c r="BB27" s="497"/>
      <c r="BC27" s="497"/>
      <c r="BD27" s="497"/>
      <c r="BE27" s="497"/>
      <c r="BF27" s="497"/>
      <c r="BG27" s="497"/>
      <c r="BH27" s="497"/>
      <c r="BI27" s="497"/>
      <c r="BJ27" s="497"/>
      <c r="BK27" s="497"/>
      <c r="BL27" s="497"/>
      <c r="BM27" s="498"/>
      <c r="BN27" s="541" t="s">
        <v>62</v>
      </c>
      <c r="BO27" s="542"/>
      <c r="BP27" s="542"/>
      <c r="BQ27" s="542"/>
      <c r="BR27" s="542"/>
      <c r="BS27" s="542"/>
      <c r="BT27" s="542"/>
      <c r="BU27" s="543"/>
      <c r="BV27" s="541" t="s">
        <v>62</v>
      </c>
      <c r="BW27" s="542"/>
      <c r="BX27" s="542"/>
      <c r="BY27" s="542"/>
      <c r="BZ27" s="542"/>
      <c r="CA27" s="542"/>
      <c r="CB27" s="542"/>
      <c r="CC27" s="543"/>
      <c r="CD27" s="54"/>
      <c r="CE27" s="513"/>
      <c r="CF27" s="513"/>
      <c r="CG27" s="513"/>
      <c r="CH27" s="513"/>
      <c r="CI27" s="513"/>
      <c r="CJ27" s="513"/>
      <c r="CK27" s="513"/>
      <c r="CL27" s="513"/>
      <c r="CM27" s="513"/>
      <c r="CN27" s="513"/>
      <c r="CO27" s="513"/>
      <c r="CP27" s="513"/>
      <c r="CQ27" s="513"/>
      <c r="CR27" s="513"/>
      <c r="CS27" s="514"/>
      <c r="CT27" s="398"/>
      <c r="CU27" s="399"/>
      <c r="CV27" s="399"/>
      <c r="CW27" s="399"/>
      <c r="CX27" s="399"/>
      <c r="CY27" s="399"/>
      <c r="CZ27" s="399"/>
      <c r="DA27" s="400"/>
      <c r="DB27" s="398"/>
      <c r="DC27" s="399"/>
      <c r="DD27" s="399"/>
      <c r="DE27" s="399"/>
      <c r="DF27" s="399"/>
      <c r="DG27" s="399"/>
      <c r="DH27" s="399"/>
      <c r="DI27" s="400"/>
    </row>
    <row r="28" spans="1:113" ht="18.75" customHeight="1" x14ac:dyDescent="0.15">
      <c r="A28" s="39"/>
      <c r="B28" s="547"/>
      <c r="C28" s="548"/>
      <c r="D28" s="549"/>
      <c r="E28" s="451" t="s">
        <v>115</v>
      </c>
      <c r="F28" s="425"/>
      <c r="G28" s="425"/>
      <c r="H28" s="425"/>
      <c r="I28" s="425"/>
      <c r="J28" s="425"/>
      <c r="K28" s="426"/>
      <c r="L28" s="452">
        <v>1</v>
      </c>
      <c r="M28" s="453"/>
      <c r="N28" s="453"/>
      <c r="O28" s="453"/>
      <c r="P28" s="495"/>
      <c r="Q28" s="452">
        <v>2970</v>
      </c>
      <c r="R28" s="453"/>
      <c r="S28" s="453"/>
      <c r="T28" s="453"/>
      <c r="U28" s="453"/>
      <c r="V28" s="495"/>
      <c r="W28" s="560"/>
      <c r="X28" s="548"/>
      <c r="Y28" s="549"/>
      <c r="Z28" s="451" t="s">
        <v>116</v>
      </c>
      <c r="AA28" s="425"/>
      <c r="AB28" s="425"/>
      <c r="AC28" s="425"/>
      <c r="AD28" s="425"/>
      <c r="AE28" s="425"/>
      <c r="AF28" s="425"/>
      <c r="AG28" s="426"/>
      <c r="AH28" s="452" t="s">
        <v>62</v>
      </c>
      <c r="AI28" s="453"/>
      <c r="AJ28" s="453"/>
      <c r="AK28" s="453"/>
      <c r="AL28" s="495"/>
      <c r="AM28" s="452" t="s">
        <v>62</v>
      </c>
      <c r="AN28" s="453"/>
      <c r="AO28" s="453"/>
      <c r="AP28" s="453"/>
      <c r="AQ28" s="453"/>
      <c r="AR28" s="495"/>
      <c r="AS28" s="452" t="s">
        <v>62</v>
      </c>
      <c r="AT28" s="453"/>
      <c r="AU28" s="453"/>
      <c r="AV28" s="453"/>
      <c r="AW28" s="453"/>
      <c r="AX28" s="454"/>
      <c r="AY28" s="574" t="s">
        <v>117</v>
      </c>
      <c r="AZ28" s="575"/>
      <c r="BA28" s="575"/>
      <c r="BB28" s="576"/>
      <c r="BC28" s="361" t="s">
        <v>118</v>
      </c>
      <c r="BD28" s="362"/>
      <c r="BE28" s="362"/>
      <c r="BF28" s="362"/>
      <c r="BG28" s="362"/>
      <c r="BH28" s="362"/>
      <c r="BI28" s="362"/>
      <c r="BJ28" s="362"/>
      <c r="BK28" s="362"/>
      <c r="BL28" s="362"/>
      <c r="BM28" s="363"/>
      <c r="BN28" s="364">
        <v>2331623</v>
      </c>
      <c r="BO28" s="365"/>
      <c r="BP28" s="365"/>
      <c r="BQ28" s="365"/>
      <c r="BR28" s="365"/>
      <c r="BS28" s="365"/>
      <c r="BT28" s="365"/>
      <c r="BU28" s="366"/>
      <c r="BV28" s="364">
        <v>2207661</v>
      </c>
      <c r="BW28" s="365"/>
      <c r="BX28" s="365"/>
      <c r="BY28" s="365"/>
      <c r="BZ28" s="365"/>
      <c r="CA28" s="365"/>
      <c r="CB28" s="365"/>
      <c r="CC28" s="366"/>
      <c r="CD28" s="52"/>
      <c r="CE28" s="513"/>
      <c r="CF28" s="513"/>
      <c r="CG28" s="513"/>
      <c r="CH28" s="513"/>
      <c r="CI28" s="513"/>
      <c r="CJ28" s="513"/>
      <c r="CK28" s="513"/>
      <c r="CL28" s="513"/>
      <c r="CM28" s="513"/>
      <c r="CN28" s="513"/>
      <c r="CO28" s="513"/>
      <c r="CP28" s="513"/>
      <c r="CQ28" s="513"/>
      <c r="CR28" s="513"/>
      <c r="CS28" s="514"/>
      <c r="CT28" s="398"/>
      <c r="CU28" s="399"/>
      <c r="CV28" s="399"/>
      <c r="CW28" s="399"/>
      <c r="CX28" s="399"/>
      <c r="CY28" s="399"/>
      <c r="CZ28" s="399"/>
      <c r="DA28" s="400"/>
      <c r="DB28" s="398"/>
      <c r="DC28" s="399"/>
      <c r="DD28" s="399"/>
      <c r="DE28" s="399"/>
      <c r="DF28" s="399"/>
      <c r="DG28" s="399"/>
      <c r="DH28" s="399"/>
      <c r="DI28" s="400"/>
    </row>
    <row r="29" spans="1:113" ht="18.75" customHeight="1" x14ac:dyDescent="0.15">
      <c r="A29" s="39"/>
      <c r="B29" s="547"/>
      <c r="C29" s="548"/>
      <c r="D29" s="549"/>
      <c r="E29" s="451" t="s">
        <v>119</v>
      </c>
      <c r="F29" s="425"/>
      <c r="G29" s="425"/>
      <c r="H29" s="425"/>
      <c r="I29" s="425"/>
      <c r="J29" s="425"/>
      <c r="K29" s="426"/>
      <c r="L29" s="452">
        <v>12</v>
      </c>
      <c r="M29" s="453"/>
      <c r="N29" s="453"/>
      <c r="O29" s="453"/>
      <c r="P29" s="495"/>
      <c r="Q29" s="452">
        <v>2800</v>
      </c>
      <c r="R29" s="453"/>
      <c r="S29" s="453"/>
      <c r="T29" s="453"/>
      <c r="U29" s="453"/>
      <c r="V29" s="495"/>
      <c r="W29" s="561"/>
      <c r="X29" s="562"/>
      <c r="Y29" s="563"/>
      <c r="Z29" s="451" t="s">
        <v>120</v>
      </c>
      <c r="AA29" s="425"/>
      <c r="AB29" s="425"/>
      <c r="AC29" s="425"/>
      <c r="AD29" s="425"/>
      <c r="AE29" s="425"/>
      <c r="AF29" s="425"/>
      <c r="AG29" s="426"/>
      <c r="AH29" s="452">
        <v>160</v>
      </c>
      <c r="AI29" s="453"/>
      <c r="AJ29" s="453"/>
      <c r="AK29" s="453"/>
      <c r="AL29" s="495"/>
      <c r="AM29" s="452">
        <v>510098</v>
      </c>
      <c r="AN29" s="453"/>
      <c r="AO29" s="453"/>
      <c r="AP29" s="453"/>
      <c r="AQ29" s="453"/>
      <c r="AR29" s="495"/>
      <c r="AS29" s="452">
        <v>3188</v>
      </c>
      <c r="AT29" s="453"/>
      <c r="AU29" s="453"/>
      <c r="AV29" s="453"/>
      <c r="AW29" s="453"/>
      <c r="AX29" s="454"/>
      <c r="AY29" s="577"/>
      <c r="AZ29" s="578"/>
      <c r="BA29" s="578"/>
      <c r="BB29" s="579"/>
      <c r="BC29" s="429" t="s">
        <v>121</v>
      </c>
      <c r="BD29" s="430"/>
      <c r="BE29" s="430"/>
      <c r="BF29" s="430"/>
      <c r="BG29" s="430"/>
      <c r="BH29" s="430"/>
      <c r="BI29" s="430"/>
      <c r="BJ29" s="430"/>
      <c r="BK29" s="430"/>
      <c r="BL29" s="430"/>
      <c r="BM29" s="431"/>
      <c r="BN29" s="432">
        <v>130279</v>
      </c>
      <c r="BO29" s="433"/>
      <c r="BP29" s="433"/>
      <c r="BQ29" s="433"/>
      <c r="BR29" s="433"/>
      <c r="BS29" s="433"/>
      <c r="BT29" s="433"/>
      <c r="BU29" s="434"/>
      <c r="BV29" s="432">
        <v>129893</v>
      </c>
      <c r="BW29" s="433"/>
      <c r="BX29" s="433"/>
      <c r="BY29" s="433"/>
      <c r="BZ29" s="433"/>
      <c r="CA29" s="433"/>
      <c r="CB29" s="433"/>
      <c r="CC29" s="434"/>
      <c r="CD29" s="54"/>
      <c r="CE29" s="513"/>
      <c r="CF29" s="513"/>
      <c r="CG29" s="513"/>
      <c r="CH29" s="513"/>
      <c r="CI29" s="513"/>
      <c r="CJ29" s="513"/>
      <c r="CK29" s="513"/>
      <c r="CL29" s="513"/>
      <c r="CM29" s="513"/>
      <c r="CN29" s="513"/>
      <c r="CO29" s="513"/>
      <c r="CP29" s="513"/>
      <c r="CQ29" s="513"/>
      <c r="CR29" s="513"/>
      <c r="CS29" s="514"/>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39"/>
      <c r="B30" s="550"/>
      <c r="C30" s="551"/>
      <c r="D30" s="552"/>
      <c r="E30" s="455"/>
      <c r="F30" s="456"/>
      <c r="G30" s="456"/>
      <c r="H30" s="456"/>
      <c r="I30" s="456"/>
      <c r="J30" s="456"/>
      <c r="K30" s="457"/>
      <c r="L30" s="584"/>
      <c r="M30" s="585"/>
      <c r="N30" s="585"/>
      <c r="O30" s="585"/>
      <c r="P30" s="586"/>
      <c r="Q30" s="584"/>
      <c r="R30" s="585"/>
      <c r="S30" s="585"/>
      <c r="T30" s="585"/>
      <c r="U30" s="585"/>
      <c r="V30" s="586"/>
      <c r="W30" s="587" t="s">
        <v>122</v>
      </c>
      <c r="X30" s="588"/>
      <c r="Y30" s="588"/>
      <c r="Z30" s="588"/>
      <c r="AA30" s="588"/>
      <c r="AB30" s="588"/>
      <c r="AC30" s="588"/>
      <c r="AD30" s="588"/>
      <c r="AE30" s="588"/>
      <c r="AF30" s="588"/>
      <c r="AG30" s="589"/>
      <c r="AH30" s="520">
        <v>99.9</v>
      </c>
      <c r="AI30" s="521"/>
      <c r="AJ30" s="521"/>
      <c r="AK30" s="521"/>
      <c r="AL30" s="521"/>
      <c r="AM30" s="521"/>
      <c r="AN30" s="521"/>
      <c r="AO30" s="521"/>
      <c r="AP30" s="521"/>
      <c r="AQ30" s="521"/>
      <c r="AR30" s="521"/>
      <c r="AS30" s="521"/>
      <c r="AT30" s="521"/>
      <c r="AU30" s="521"/>
      <c r="AV30" s="521"/>
      <c r="AW30" s="521"/>
      <c r="AX30" s="523"/>
      <c r="AY30" s="580"/>
      <c r="AZ30" s="581"/>
      <c r="BA30" s="581"/>
      <c r="BB30" s="582"/>
      <c r="BC30" s="538" t="s">
        <v>123</v>
      </c>
      <c r="BD30" s="539"/>
      <c r="BE30" s="539"/>
      <c r="BF30" s="539"/>
      <c r="BG30" s="539"/>
      <c r="BH30" s="539"/>
      <c r="BI30" s="539"/>
      <c r="BJ30" s="539"/>
      <c r="BK30" s="539"/>
      <c r="BL30" s="539"/>
      <c r="BM30" s="540"/>
      <c r="BN30" s="541">
        <v>2501566</v>
      </c>
      <c r="BO30" s="542"/>
      <c r="BP30" s="542"/>
      <c r="BQ30" s="542"/>
      <c r="BR30" s="542"/>
      <c r="BS30" s="542"/>
      <c r="BT30" s="542"/>
      <c r="BU30" s="543"/>
      <c r="BV30" s="541">
        <v>2528604</v>
      </c>
      <c r="BW30" s="542"/>
      <c r="BX30" s="542"/>
      <c r="BY30" s="542"/>
      <c r="BZ30" s="542"/>
      <c r="CA30" s="542"/>
      <c r="CB30" s="542"/>
      <c r="CC30" s="543"/>
      <c r="CD30" s="55"/>
      <c r="CE30" s="56"/>
      <c r="CF30" s="56"/>
      <c r="CG30" s="56"/>
      <c r="CH30" s="56"/>
      <c r="CI30" s="56"/>
      <c r="CJ30" s="56"/>
      <c r="CK30" s="56"/>
      <c r="CL30" s="56"/>
      <c r="CM30" s="56"/>
      <c r="CN30" s="56"/>
      <c r="CO30" s="56"/>
      <c r="CP30" s="56"/>
      <c r="CQ30" s="56"/>
      <c r="CR30" s="56"/>
      <c r="CS30" s="57"/>
      <c r="CT30" s="58"/>
      <c r="CU30" s="59"/>
      <c r="CV30" s="59"/>
      <c r="CW30" s="59"/>
      <c r="CX30" s="59"/>
      <c r="CY30" s="59"/>
      <c r="CZ30" s="59"/>
      <c r="DA30" s="60"/>
      <c r="DB30" s="58"/>
      <c r="DC30" s="59"/>
      <c r="DD30" s="59"/>
      <c r="DE30" s="59"/>
      <c r="DF30" s="59"/>
      <c r="DG30" s="59"/>
      <c r="DH30" s="59"/>
      <c r="DI30" s="60"/>
    </row>
    <row r="31" spans="1:113" ht="13.5" customHeight="1" x14ac:dyDescent="0.15">
      <c r="A31" s="39"/>
      <c r="B31" s="61"/>
      <c r="DI31" s="62"/>
    </row>
    <row r="32" spans="1:113" ht="13.5" customHeight="1" x14ac:dyDescent="0.15">
      <c r="A32" s="39"/>
      <c r="B32" s="63"/>
      <c r="C32" s="583" t="s">
        <v>124</v>
      </c>
      <c r="D32" s="583"/>
      <c r="E32" s="583"/>
      <c r="F32" s="583"/>
      <c r="G32" s="583"/>
      <c r="H32" s="583"/>
      <c r="I32" s="583"/>
      <c r="J32" s="583"/>
      <c r="K32" s="583"/>
      <c r="L32" s="583"/>
      <c r="M32" s="583"/>
      <c r="N32" s="583"/>
      <c r="O32" s="583"/>
      <c r="P32" s="583"/>
      <c r="Q32" s="583"/>
      <c r="R32" s="583"/>
      <c r="S32" s="583"/>
      <c r="U32" s="436" t="s">
        <v>125</v>
      </c>
      <c r="V32" s="436"/>
      <c r="W32" s="436"/>
      <c r="X32" s="436"/>
      <c r="Y32" s="436"/>
      <c r="Z32" s="436"/>
      <c r="AA32" s="436"/>
      <c r="AB32" s="436"/>
      <c r="AC32" s="436"/>
      <c r="AD32" s="436"/>
      <c r="AE32" s="436"/>
      <c r="AF32" s="436"/>
      <c r="AG32" s="436"/>
      <c r="AH32" s="436"/>
      <c r="AI32" s="436"/>
      <c r="AJ32" s="436"/>
      <c r="AK32" s="436"/>
      <c r="AM32" s="436" t="s">
        <v>126</v>
      </c>
      <c r="AN32" s="436"/>
      <c r="AO32" s="436"/>
      <c r="AP32" s="436"/>
      <c r="AQ32" s="436"/>
      <c r="AR32" s="436"/>
      <c r="AS32" s="436"/>
      <c r="AT32" s="436"/>
      <c r="AU32" s="436"/>
      <c r="AV32" s="436"/>
      <c r="AW32" s="436"/>
      <c r="AX32" s="436"/>
      <c r="AY32" s="436"/>
      <c r="AZ32" s="436"/>
      <c r="BA32" s="436"/>
      <c r="BB32" s="436"/>
      <c r="BC32" s="436"/>
      <c r="BE32" s="436" t="s">
        <v>127</v>
      </c>
      <c r="BF32" s="436"/>
      <c r="BG32" s="436"/>
      <c r="BH32" s="436"/>
      <c r="BI32" s="436"/>
      <c r="BJ32" s="436"/>
      <c r="BK32" s="436"/>
      <c r="BL32" s="436"/>
      <c r="BM32" s="436"/>
      <c r="BN32" s="436"/>
      <c r="BO32" s="436"/>
      <c r="BP32" s="436"/>
      <c r="BQ32" s="436"/>
      <c r="BR32" s="436"/>
      <c r="BS32" s="436"/>
      <c r="BT32" s="436"/>
      <c r="BU32" s="436"/>
      <c r="BW32" s="436" t="s">
        <v>128</v>
      </c>
      <c r="BX32" s="436"/>
      <c r="BY32" s="436"/>
      <c r="BZ32" s="436"/>
      <c r="CA32" s="436"/>
      <c r="CB32" s="436"/>
      <c r="CC32" s="436"/>
      <c r="CD32" s="436"/>
      <c r="CE32" s="436"/>
      <c r="CF32" s="436"/>
      <c r="CG32" s="436"/>
      <c r="CH32" s="436"/>
      <c r="CI32" s="436"/>
      <c r="CJ32" s="436"/>
      <c r="CK32" s="436"/>
      <c r="CL32" s="436"/>
      <c r="CM32" s="436"/>
      <c r="CO32" s="436" t="s">
        <v>129</v>
      </c>
      <c r="CP32" s="436"/>
      <c r="CQ32" s="436"/>
      <c r="CR32" s="436"/>
      <c r="CS32" s="436"/>
      <c r="CT32" s="436"/>
      <c r="CU32" s="436"/>
      <c r="CV32" s="436"/>
      <c r="CW32" s="436"/>
      <c r="CX32" s="436"/>
      <c r="CY32" s="436"/>
      <c r="CZ32" s="436"/>
      <c r="DA32" s="436"/>
      <c r="DB32" s="436"/>
      <c r="DC32" s="436"/>
      <c r="DD32" s="436"/>
      <c r="DE32" s="436"/>
      <c r="DI32" s="62"/>
    </row>
    <row r="33" spans="1:113" ht="13.5" customHeight="1" x14ac:dyDescent="0.15">
      <c r="A33" s="39"/>
      <c r="B33" s="63"/>
      <c r="C33" s="419" t="s">
        <v>130</v>
      </c>
      <c r="D33" s="419"/>
      <c r="E33" s="390" t="s">
        <v>131</v>
      </c>
      <c r="F33" s="390"/>
      <c r="G33" s="390"/>
      <c r="H33" s="390"/>
      <c r="I33" s="390"/>
      <c r="J33" s="390"/>
      <c r="K33" s="390"/>
      <c r="L33" s="390"/>
      <c r="M33" s="390"/>
      <c r="N33" s="390"/>
      <c r="O33" s="390"/>
      <c r="P33" s="390"/>
      <c r="Q33" s="390"/>
      <c r="R33" s="390"/>
      <c r="S33" s="390"/>
      <c r="T33" s="64"/>
      <c r="U33" s="419" t="s">
        <v>130</v>
      </c>
      <c r="V33" s="419"/>
      <c r="W33" s="390" t="s">
        <v>131</v>
      </c>
      <c r="X33" s="390"/>
      <c r="Y33" s="390"/>
      <c r="Z33" s="390"/>
      <c r="AA33" s="390"/>
      <c r="AB33" s="390"/>
      <c r="AC33" s="390"/>
      <c r="AD33" s="390"/>
      <c r="AE33" s="390"/>
      <c r="AF33" s="390"/>
      <c r="AG33" s="390"/>
      <c r="AH33" s="390"/>
      <c r="AI33" s="390"/>
      <c r="AJ33" s="390"/>
      <c r="AK33" s="390"/>
      <c r="AL33" s="64"/>
      <c r="AM33" s="419" t="s">
        <v>130</v>
      </c>
      <c r="AN33" s="419"/>
      <c r="AO33" s="390" t="s">
        <v>131</v>
      </c>
      <c r="AP33" s="390"/>
      <c r="AQ33" s="390"/>
      <c r="AR33" s="390"/>
      <c r="AS33" s="390"/>
      <c r="AT33" s="390"/>
      <c r="AU33" s="390"/>
      <c r="AV33" s="390"/>
      <c r="AW33" s="390"/>
      <c r="AX33" s="390"/>
      <c r="AY33" s="390"/>
      <c r="AZ33" s="390"/>
      <c r="BA33" s="390"/>
      <c r="BB33" s="390"/>
      <c r="BC33" s="390"/>
      <c r="BD33" s="65"/>
      <c r="BE33" s="390" t="s">
        <v>132</v>
      </c>
      <c r="BF33" s="390"/>
      <c r="BG33" s="390" t="s">
        <v>133</v>
      </c>
      <c r="BH33" s="390"/>
      <c r="BI33" s="390"/>
      <c r="BJ33" s="390"/>
      <c r="BK33" s="390"/>
      <c r="BL33" s="390"/>
      <c r="BM33" s="390"/>
      <c r="BN33" s="390"/>
      <c r="BO33" s="390"/>
      <c r="BP33" s="390"/>
      <c r="BQ33" s="390"/>
      <c r="BR33" s="390"/>
      <c r="BS33" s="390"/>
      <c r="BT33" s="390"/>
      <c r="BU33" s="390"/>
      <c r="BV33" s="65"/>
      <c r="BW33" s="419" t="s">
        <v>132</v>
      </c>
      <c r="BX33" s="419"/>
      <c r="BY33" s="390" t="s">
        <v>134</v>
      </c>
      <c r="BZ33" s="390"/>
      <c r="CA33" s="390"/>
      <c r="CB33" s="390"/>
      <c r="CC33" s="390"/>
      <c r="CD33" s="390"/>
      <c r="CE33" s="390"/>
      <c r="CF33" s="390"/>
      <c r="CG33" s="390"/>
      <c r="CH33" s="390"/>
      <c r="CI33" s="390"/>
      <c r="CJ33" s="390"/>
      <c r="CK33" s="390"/>
      <c r="CL33" s="390"/>
      <c r="CM33" s="390"/>
      <c r="CN33" s="64"/>
      <c r="CO33" s="419" t="s">
        <v>130</v>
      </c>
      <c r="CP33" s="419"/>
      <c r="CQ33" s="390" t="s">
        <v>135</v>
      </c>
      <c r="CR33" s="390"/>
      <c r="CS33" s="390"/>
      <c r="CT33" s="390"/>
      <c r="CU33" s="390"/>
      <c r="CV33" s="390"/>
      <c r="CW33" s="390"/>
      <c r="CX33" s="390"/>
      <c r="CY33" s="390"/>
      <c r="CZ33" s="390"/>
      <c r="DA33" s="390"/>
      <c r="DB33" s="390"/>
      <c r="DC33" s="390"/>
      <c r="DD33" s="390"/>
      <c r="DE33" s="390"/>
      <c r="DF33" s="64"/>
      <c r="DG33" s="590" t="s">
        <v>136</v>
      </c>
      <c r="DH33" s="590"/>
      <c r="DI33" s="66"/>
    </row>
    <row r="34" spans="1:113" ht="32.25" customHeight="1" x14ac:dyDescent="0.15">
      <c r="A34" s="39"/>
      <c r="B34" s="63"/>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39"/>
      <c r="U34" s="591">
        <f>IF(W34="","",MAX(C34:D43)+1)</f>
        <v>3</v>
      </c>
      <c r="V34" s="591"/>
      <c r="W34" s="592" t="str">
        <f>IF('各会計、関係団体の財政状況及び健全化判断比率'!B28="","",'各会計、関係団体の財政状況及び健全化判断比率'!B28)</f>
        <v>国民健康保険事業特別会計</v>
      </c>
      <c r="X34" s="592"/>
      <c r="Y34" s="592"/>
      <c r="Z34" s="592"/>
      <c r="AA34" s="592"/>
      <c r="AB34" s="592"/>
      <c r="AC34" s="592"/>
      <c r="AD34" s="592"/>
      <c r="AE34" s="592"/>
      <c r="AF34" s="592"/>
      <c r="AG34" s="592"/>
      <c r="AH34" s="592"/>
      <c r="AI34" s="592"/>
      <c r="AJ34" s="592"/>
      <c r="AK34" s="592"/>
      <c r="AL34" s="39"/>
      <c r="AM34" s="591">
        <f>IF(AO34="","",MAX(C34:D43,U34:V43)+1)</f>
        <v>5</v>
      </c>
      <c r="AN34" s="591"/>
      <c r="AO34" s="592" t="str">
        <f>IF('各会計、関係団体の財政状況及び健全化判断比率'!B30="","",'各会計、関係団体の財政状況及び健全化判断比率'!B30)</f>
        <v>水道事業会計</v>
      </c>
      <c r="AP34" s="592"/>
      <c r="AQ34" s="592"/>
      <c r="AR34" s="592"/>
      <c r="AS34" s="592"/>
      <c r="AT34" s="592"/>
      <c r="AU34" s="592"/>
      <c r="AV34" s="592"/>
      <c r="AW34" s="592"/>
      <c r="AX34" s="592"/>
      <c r="AY34" s="592"/>
      <c r="AZ34" s="592"/>
      <c r="BA34" s="592"/>
      <c r="BB34" s="592"/>
      <c r="BC34" s="592"/>
      <c r="BD34" s="39"/>
      <c r="BE34" s="591">
        <f>IF(BG34="","",MAX(C34:D43,U34:V43,AM34:AN43)+1)</f>
        <v>7</v>
      </c>
      <c r="BF34" s="591"/>
      <c r="BG34" s="592" t="str">
        <f>IF('各会計、関係団体の財政状況及び健全化判断比率'!B32="","",'各会計、関係団体の財政状況及び健全化判断比率'!B32)</f>
        <v>工業用地造成事業特別会計</v>
      </c>
      <c r="BH34" s="592"/>
      <c r="BI34" s="592"/>
      <c r="BJ34" s="592"/>
      <c r="BK34" s="592"/>
      <c r="BL34" s="592"/>
      <c r="BM34" s="592"/>
      <c r="BN34" s="592"/>
      <c r="BO34" s="592"/>
      <c r="BP34" s="592"/>
      <c r="BQ34" s="592"/>
      <c r="BR34" s="592"/>
      <c r="BS34" s="592"/>
      <c r="BT34" s="592"/>
      <c r="BU34" s="592"/>
      <c r="BV34" s="39"/>
      <c r="BW34" s="591">
        <f>IF(BY34="","",MAX(C34:D43,U34:V43,AM34:AN43,BE34:BF43)+1)</f>
        <v>8</v>
      </c>
      <c r="BX34" s="591"/>
      <c r="BY34" s="592" t="str">
        <f>IF('各会計、関係団体の財政状況及び健全化判断比率'!B68="","",'各会計、関係団体の財政状況及び健全化判断比率'!B68)</f>
        <v>両筑衛生施設組合</v>
      </c>
      <c r="BZ34" s="592"/>
      <c r="CA34" s="592"/>
      <c r="CB34" s="592"/>
      <c r="CC34" s="592"/>
      <c r="CD34" s="592"/>
      <c r="CE34" s="592"/>
      <c r="CF34" s="592"/>
      <c r="CG34" s="592"/>
      <c r="CH34" s="592"/>
      <c r="CI34" s="592"/>
      <c r="CJ34" s="592"/>
      <c r="CK34" s="592"/>
      <c r="CL34" s="592"/>
      <c r="CM34" s="592"/>
      <c r="CN34" s="39"/>
      <c r="CO34" s="591">
        <f>IF(CQ34="","",MAX(C34:D43,U34:V43,AM34:AN43,BE34:BF43,BW34:BX43)+1)</f>
        <v>18</v>
      </c>
      <c r="CP34" s="591"/>
      <c r="CQ34" s="592" t="str">
        <f>IF('各会計、関係団体の財政状況及び健全化判断比率'!BS7="","",'各会計、関係団体の財政状況及び健全化判断比率'!BS7)</f>
        <v>筑前町ファーマーズマーケットみなみの里</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6"/>
    </row>
    <row r="35" spans="1:113" ht="32.25" customHeight="1" x14ac:dyDescent="0.15">
      <c r="A35" s="39"/>
      <c r="B35" s="63"/>
      <c r="C35" s="591">
        <f>IF(E35="","",C34+1)</f>
        <v>2</v>
      </c>
      <c r="D35" s="591"/>
      <c r="E35" s="592" t="str">
        <f>IF('各会計、関係団体の財政状況及び健全化判断比率'!B8="","",'各会計、関係団体の財政状況及び健全化判断比率'!B8)</f>
        <v>住宅新築資金等貸付事業特別会計</v>
      </c>
      <c r="F35" s="592"/>
      <c r="G35" s="592"/>
      <c r="H35" s="592"/>
      <c r="I35" s="592"/>
      <c r="J35" s="592"/>
      <c r="K35" s="592"/>
      <c r="L35" s="592"/>
      <c r="M35" s="592"/>
      <c r="N35" s="592"/>
      <c r="O35" s="592"/>
      <c r="P35" s="592"/>
      <c r="Q35" s="592"/>
      <c r="R35" s="592"/>
      <c r="S35" s="592"/>
      <c r="T35" s="39"/>
      <c r="U35" s="591">
        <f>IF(W35="","",U34+1)</f>
        <v>4</v>
      </c>
      <c r="V35" s="591"/>
      <c r="W35" s="592" t="str">
        <f>IF('各会計、関係団体の財政状況及び健全化判断比率'!B29="","",'各会計、関係団体の財政状況及び健全化判断比率'!B29)</f>
        <v>後期高齢者医療特別会計</v>
      </c>
      <c r="X35" s="592"/>
      <c r="Y35" s="592"/>
      <c r="Z35" s="592"/>
      <c r="AA35" s="592"/>
      <c r="AB35" s="592"/>
      <c r="AC35" s="592"/>
      <c r="AD35" s="592"/>
      <c r="AE35" s="592"/>
      <c r="AF35" s="592"/>
      <c r="AG35" s="592"/>
      <c r="AH35" s="592"/>
      <c r="AI35" s="592"/>
      <c r="AJ35" s="592"/>
      <c r="AK35" s="592"/>
      <c r="AL35" s="39"/>
      <c r="AM35" s="591">
        <f t="shared" ref="AM35:AM43" si="0">IF(AO35="","",AM34+1)</f>
        <v>6</v>
      </c>
      <c r="AN35" s="591"/>
      <c r="AO35" s="592" t="str">
        <f>IF('各会計、関係団体の財政状況及び健全化判断比率'!B31="","",'各会計、関係団体の財政状況及び健全化判断比率'!B31)</f>
        <v>下水道事業会計</v>
      </c>
      <c r="AP35" s="592"/>
      <c r="AQ35" s="592"/>
      <c r="AR35" s="592"/>
      <c r="AS35" s="592"/>
      <c r="AT35" s="592"/>
      <c r="AU35" s="592"/>
      <c r="AV35" s="592"/>
      <c r="AW35" s="592"/>
      <c r="AX35" s="592"/>
      <c r="AY35" s="592"/>
      <c r="AZ35" s="592"/>
      <c r="BA35" s="592"/>
      <c r="BB35" s="592"/>
      <c r="BC35" s="592"/>
      <c r="BD35" s="39"/>
      <c r="BE35" s="591" t="str">
        <f t="shared" ref="BE35:BE43" si="1">IF(BG35="","",BE34+1)</f>
        <v/>
      </c>
      <c r="BF35" s="591"/>
      <c r="BG35" s="592"/>
      <c r="BH35" s="592"/>
      <c r="BI35" s="592"/>
      <c r="BJ35" s="592"/>
      <c r="BK35" s="592"/>
      <c r="BL35" s="592"/>
      <c r="BM35" s="592"/>
      <c r="BN35" s="592"/>
      <c r="BO35" s="592"/>
      <c r="BP35" s="592"/>
      <c r="BQ35" s="592"/>
      <c r="BR35" s="592"/>
      <c r="BS35" s="592"/>
      <c r="BT35" s="592"/>
      <c r="BU35" s="592"/>
      <c r="BV35" s="39"/>
      <c r="BW35" s="591">
        <f t="shared" ref="BW35:BW43" si="2">IF(BY35="","",BW34+1)</f>
        <v>9</v>
      </c>
      <c r="BX35" s="591"/>
      <c r="BY35" s="592" t="str">
        <f>IF('各会計、関係団体の財政状況及び健全化判断比率'!B69="","",'各会計、関係団体の財政状況及び健全化判断比率'!B69)</f>
        <v>福岡県市町村消防団員等公務災害補償組合</v>
      </c>
      <c r="BZ35" s="592"/>
      <c r="CA35" s="592"/>
      <c r="CB35" s="592"/>
      <c r="CC35" s="592"/>
      <c r="CD35" s="592"/>
      <c r="CE35" s="592"/>
      <c r="CF35" s="592"/>
      <c r="CG35" s="592"/>
      <c r="CH35" s="592"/>
      <c r="CI35" s="592"/>
      <c r="CJ35" s="592"/>
      <c r="CK35" s="592"/>
      <c r="CL35" s="592"/>
      <c r="CM35" s="592"/>
      <c r="CN35" s="39"/>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6"/>
    </row>
    <row r="36" spans="1:113" ht="32.25" customHeight="1" x14ac:dyDescent="0.15">
      <c r="A36" s="39"/>
      <c r="B36" s="63"/>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39"/>
      <c r="U36" s="591" t="str">
        <f t="shared" ref="U36:U43" si="4">IF(W36="","",U35+1)</f>
        <v/>
      </c>
      <c r="V36" s="591"/>
      <c r="W36" s="592"/>
      <c r="X36" s="592"/>
      <c r="Y36" s="592"/>
      <c r="Z36" s="592"/>
      <c r="AA36" s="592"/>
      <c r="AB36" s="592"/>
      <c r="AC36" s="592"/>
      <c r="AD36" s="592"/>
      <c r="AE36" s="592"/>
      <c r="AF36" s="592"/>
      <c r="AG36" s="592"/>
      <c r="AH36" s="592"/>
      <c r="AI36" s="592"/>
      <c r="AJ36" s="592"/>
      <c r="AK36" s="592"/>
      <c r="AL36" s="39"/>
      <c r="AM36" s="591" t="str">
        <f t="shared" si="0"/>
        <v/>
      </c>
      <c r="AN36" s="591"/>
      <c r="AO36" s="592"/>
      <c r="AP36" s="592"/>
      <c r="AQ36" s="592"/>
      <c r="AR36" s="592"/>
      <c r="AS36" s="592"/>
      <c r="AT36" s="592"/>
      <c r="AU36" s="592"/>
      <c r="AV36" s="592"/>
      <c r="AW36" s="592"/>
      <c r="AX36" s="592"/>
      <c r="AY36" s="592"/>
      <c r="AZ36" s="592"/>
      <c r="BA36" s="592"/>
      <c r="BB36" s="592"/>
      <c r="BC36" s="592"/>
      <c r="BD36" s="39"/>
      <c r="BE36" s="591" t="str">
        <f t="shared" si="1"/>
        <v/>
      </c>
      <c r="BF36" s="591"/>
      <c r="BG36" s="592"/>
      <c r="BH36" s="592"/>
      <c r="BI36" s="592"/>
      <c r="BJ36" s="592"/>
      <c r="BK36" s="592"/>
      <c r="BL36" s="592"/>
      <c r="BM36" s="592"/>
      <c r="BN36" s="592"/>
      <c r="BO36" s="592"/>
      <c r="BP36" s="592"/>
      <c r="BQ36" s="592"/>
      <c r="BR36" s="592"/>
      <c r="BS36" s="592"/>
      <c r="BT36" s="592"/>
      <c r="BU36" s="592"/>
      <c r="BV36" s="39"/>
      <c r="BW36" s="591">
        <f t="shared" si="2"/>
        <v>10</v>
      </c>
      <c r="BX36" s="591"/>
      <c r="BY36" s="592" t="str">
        <f>IF('各会計、関係団体の財政状況及び健全化判断比率'!B70="","",'各会計、関係団体の財政状況及び健全化判断比率'!B70)</f>
        <v>福岡県市町村職員退職手当組合（一般会計）</v>
      </c>
      <c r="BZ36" s="592"/>
      <c r="CA36" s="592"/>
      <c r="CB36" s="592"/>
      <c r="CC36" s="592"/>
      <c r="CD36" s="592"/>
      <c r="CE36" s="592"/>
      <c r="CF36" s="592"/>
      <c r="CG36" s="592"/>
      <c r="CH36" s="592"/>
      <c r="CI36" s="592"/>
      <c r="CJ36" s="592"/>
      <c r="CK36" s="592"/>
      <c r="CL36" s="592"/>
      <c r="CM36" s="592"/>
      <c r="CN36" s="39"/>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6"/>
    </row>
    <row r="37" spans="1:113" ht="32.25" customHeight="1" x14ac:dyDescent="0.15">
      <c r="A37" s="39"/>
      <c r="B37" s="63"/>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39"/>
      <c r="U37" s="591" t="str">
        <f t="shared" si="4"/>
        <v/>
      </c>
      <c r="V37" s="591"/>
      <c r="W37" s="592"/>
      <c r="X37" s="592"/>
      <c r="Y37" s="592"/>
      <c r="Z37" s="592"/>
      <c r="AA37" s="592"/>
      <c r="AB37" s="592"/>
      <c r="AC37" s="592"/>
      <c r="AD37" s="592"/>
      <c r="AE37" s="592"/>
      <c r="AF37" s="592"/>
      <c r="AG37" s="592"/>
      <c r="AH37" s="592"/>
      <c r="AI37" s="592"/>
      <c r="AJ37" s="592"/>
      <c r="AK37" s="592"/>
      <c r="AL37" s="39"/>
      <c r="AM37" s="591" t="str">
        <f t="shared" si="0"/>
        <v/>
      </c>
      <c r="AN37" s="591"/>
      <c r="AO37" s="592"/>
      <c r="AP37" s="592"/>
      <c r="AQ37" s="592"/>
      <c r="AR37" s="592"/>
      <c r="AS37" s="592"/>
      <c r="AT37" s="592"/>
      <c r="AU37" s="592"/>
      <c r="AV37" s="592"/>
      <c r="AW37" s="592"/>
      <c r="AX37" s="592"/>
      <c r="AY37" s="592"/>
      <c r="AZ37" s="592"/>
      <c r="BA37" s="592"/>
      <c r="BB37" s="592"/>
      <c r="BC37" s="592"/>
      <c r="BD37" s="39"/>
      <c r="BE37" s="591" t="str">
        <f t="shared" si="1"/>
        <v/>
      </c>
      <c r="BF37" s="591"/>
      <c r="BG37" s="592"/>
      <c r="BH37" s="592"/>
      <c r="BI37" s="592"/>
      <c r="BJ37" s="592"/>
      <c r="BK37" s="592"/>
      <c r="BL37" s="592"/>
      <c r="BM37" s="592"/>
      <c r="BN37" s="592"/>
      <c r="BO37" s="592"/>
      <c r="BP37" s="592"/>
      <c r="BQ37" s="592"/>
      <c r="BR37" s="592"/>
      <c r="BS37" s="592"/>
      <c r="BT37" s="592"/>
      <c r="BU37" s="592"/>
      <c r="BV37" s="39"/>
      <c r="BW37" s="591">
        <f t="shared" si="2"/>
        <v>11</v>
      </c>
      <c r="BX37" s="591"/>
      <c r="BY37" s="592" t="str">
        <f>IF('各会計、関係団体の財政状況及び健全化判断比率'!B71="","",'各会計、関係団体の財政状況及び健全化判断比率'!B71)</f>
        <v>福岡県市町村職員退職手当組合（基金特別会計）</v>
      </c>
      <c r="BZ37" s="592"/>
      <c r="CA37" s="592"/>
      <c r="CB37" s="592"/>
      <c r="CC37" s="592"/>
      <c r="CD37" s="592"/>
      <c r="CE37" s="592"/>
      <c r="CF37" s="592"/>
      <c r="CG37" s="592"/>
      <c r="CH37" s="592"/>
      <c r="CI37" s="592"/>
      <c r="CJ37" s="592"/>
      <c r="CK37" s="592"/>
      <c r="CL37" s="592"/>
      <c r="CM37" s="592"/>
      <c r="CN37" s="39"/>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6"/>
    </row>
    <row r="38" spans="1:113" ht="32.25" customHeight="1" x14ac:dyDescent="0.15">
      <c r="A38" s="39"/>
      <c r="B38" s="63"/>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39"/>
      <c r="U38" s="591" t="str">
        <f t="shared" si="4"/>
        <v/>
      </c>
      <c r="V38" s="591"/>
      <c r="W38" s="592"/>
      <c r="X38" s="592"/>
      <c r="Y38" s="592"/>
      <c r="Z38" s="592"/>
      <c r="AA38" s="592"/>
      <c r="AB38" s="592"/>
      <c r="AC38" s="592"/>
      <c r="AD38" s="592"/>
      <c r="AE38" s="592"/>
      <c r="AF38" s="592"/>
      <c r="AG38" s="592"/>
      <c r="AH38" s="592"/>
      <c r="AI38" s="592"/>
      <c r="AJ38" s="592"/>
      <c r="AK38" s="592"/>
      <c r="AL38" s="39"/>
      <c r="AM38" s="591" t="str">
        <f t="shared" si="0"/>
        <v/>
      </c>
      <c r="AN38" s="591"/>
      <c r="AO38" s="592"/>
      <c r="AP38" s="592"/>
      <c r="AQ38" s="592"/>
      <c r="AR38" s="592"/>
      <c r="AS38" s="592"/>
      <c r="AT38" s="592"/>
      <c r="AU38" s="592"/>
      <c r="AV38" s="592"/>
      <c r="AW38" s="592"/>
      <c r="AX38" s="592"/>
      <c r="AY38" s="592"/>
      <c r="AZ38" s="592"/>
      <c r="BA38" s="592"/>
      <c r="BB38" s="592"/>
      <c r="BC38" s="592"/>
      <c r="BD38" s="39"/>
      <c r="BE38" s="591" t="str">
        <f t="shared" si="1"/>
        <v/>
      </c>
      <c r="BF38" s="591"/>
      <c r="BG38" s="592"/>
      <c r="BH38" s="592"/>
      <c r="BI38" s="592"/>
      <c r="BJ38" s="592"/>
      <c r="BK38" s="592"/>
      <c r="BL38" s="592"/>
      <c r="BM38" s="592"/>
      <c r="BN38" s="592"/>
      <c r="BO38" s="592"/>
      <c r="BP38" s="592"/>
      <c r="BQ38" s="592"/>
      <c r="BR38" s="592"/>
      <c r="BS38" s="592"/>
      <c r="BT38" s="592"/>
      <c r="BU38" s="592"/>
      <c r="BV38" s="39"/>
      <c r="BW38" s="591">
        <f t="shared" si="2"/>
        <v>12</v>
      </c>
      <c r="BX38" s="591"/>
      <c r="BY38" s="592" t="str">
        <f>IF('各会計、関係団体の財政状況及び健全化判断比率'!B72="","",'各会計、関係団体の財政状況及び健全化判断比率'!B72)</f>
        <v>福岡県自治会館管理組合</v>
      </c>
      <c r="BZ38" s="592"/>
      <c r="CA38" s="592"/>
      <c r="CB38" s="592"/>
      <c r="CC38" s="592"/>
      <c r="CD38" s="592"/>
      <c r="CE38" s="592"/>
      <c r="CF38" s="592"/>
      <c r="CG38" s="592"/>
      <c r="CH38" s="592"/>
      <c r="CI38" s="592"/>
      <c r="CJ38" s="592"/>
      <c r="CK38" s="592"/>
      <c r="CL38" s="592"/>
      <c r="CM38" s="592"/>
      <c r="CN38" s="39"/>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6"/>
    </row>
    <row r="39" spans="1:113" ht="32.25" customHeight="1" x14ac:dyDescent="0.15">
      <c r="A39" s="39"/>
      <c r="B39" s="63"/>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39"/>
      <c r="U39" s="591" t="str">
        <f t="shared" si="4"/>
        <v/>
      </c>
      <c r="V39" s="591"/>
      <c r="W39" s="592"/>
      <c r="X39" s="592"/>
      <c r="Y39" s="592"/>
      <c r="Z39" s="592"/>
      <c r="AA39" s="592"/>
      <c r="AB39" s="592"/>
      <c r="AC39" s="592"/>
      <c r="AD39" s="592"/>
      <c r="AE39" s="592"/>
      <c r="AF39" s="592"/>
      <c r="AG39" s="592"/>
      <c r="AH39" s="592"/>
      <c r="AI39" s="592"/>
      <c r="AJ39" s="592"/>
      <c r="AK39" s="592"/>
      <c r="AL39" s="39"/>
      <c r="AM39" s="591" t="str">
        <f t="shared" si="0"/>
        <v/>
      </c>
      <c r="AN39" s="591"/>
      <c r="AO39" s="592"/>
      <c r="AP39" s="592"/>
      <c r="AQ39" s="592"/>
      <c r="AR39" s="592"/>
      <c r="AS39" s="592"/>
      <c r="AT39" s="592"/>
      <c r="AU39" s="592"/>
      <c r="AV39" s="592"/>
      <c r="AW39" s="592"/>
      <c r="AX39" s="592"/>
      <c r="AY39" s="592"/>
      <c r="AZ39" s="592"/>
      <c r="BA39" s="592"/>
      <c r="BB39" s="592"/>
      <c r="BC39" s="592"/>
      <c r="BD39" s="39"/>
      <c r="BE39" s="591" t="str">
        <f t="shared" si="1"/>
        <v/>
      </c>
      <c r="BF39" s="591"/>
      <c r="BG39" s="592"/>
      <c r="BH39" s="592"/>
      <c r="BI39" s="592"/>
      <c r="BJ39" s="592"/>
      <c r="BK39" s="592"/>
      <c r="BL39" s="592"/>
      <c r="BM39" s="592"/>
      <c r="BN39" s="592"/>
      <c r="BO39" s="592"/>
      <c r="BP39" s="592"/>
      <c r="BQ39" s="592"/>
      <c r="BR39" s="592"/>
      <c r="BS39" s="592"/>
      <c r="BT39" s="592"/>
      <c r="BU39" s="592"/>
      <c r="BV39" s="39"/>
      <c r="BW39" s="591">
        <f t="shared" si="2"/>
        <v>13</v>
      </c>
      <c r="BX39" s="591"/>
      <c r="BY39" s="592" t="str">
        <f>IF('各会計、関係団体の財政状況及び健全化判断比率'!B73="","",'各会計、関係団体の財政状況及び健全化判断比率'!B73)</f>
        <v>福岡県南広域水道企業団</v>
      </c>
      <c r="BZ39" s="592"/>
      <c r="CA39" s="592"/>
      <c r="CB39" s="592"/>
      <c r="CC39" s="592"/>
      <c r="CD39" s="592"/>
      <c r="CE39" s="592"/>
      <c r="CF39" s="592"/>
      <c r="CG39" s="592"/>
      <c r="CH39" s="592"/>
      <c r="CI39" s="592"/>
      <c r="CJ39" s="592"/>
      <c r="CK39" s="592"/>
      <c r="CL39" s="592"/>
      <c r="CM39" s="592"/>
      <c r="CN39" s="39"/>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6"/>
    </row>
    <row r="40" spans="1:113" ht="32.25" customHeight="1" x14ac:dyDescent="0.15">
      <c r="A40" s="39"/>
      <c r="B40" s="63"/>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39"/>
      <c r="U40" s="591" t="str">
        <f t="shared" si="4"/>
        <v/>
      </c>
      <c r="V40" s="591"/>
      <c r="W40" s="592"/>
      <c r="X40" s="592"/>
      <c r="Y40" s="592"/>
      <c r="Z40" s="592"/>
      <c r="AA40" s="592"/>
      <c r="AB40" s="592"/>
      <c r="AC40" s="592"/>
      <c r="AD40" s="592"/>
      <c r="AE40" s="592"/>
      <c r="AF40" s="592"/>
      <c r="AG40" s="592"/>
      <c r="AH40" s="592"/>
      <c r="AI40" s="592"/>
      <c r="AJ40" s="592"/>
      <c r="AK40" s="592"/>
      <c r="AL40" s="39"/>
      <c r="AM40" s="591" t="str">
        <f t="shared" si="0"/>
        <v/>
      </c>
      <c r="AN40" s="591"/>
      <c r="AO40" s="592"/>
      <c r="AP40" s="592"/>
      <c r="AQ40" s="592"/>
      <c r="AR40" s="592"/>
      <c r="AS40" s="592"/>
      <c r="AT40" s="592"/>
      <c r="AU40" s="592"/>
      <c r="AV40" s="592"/>
      <c r="AW40" s="592"/>
      <c r="AX40" s="592"/>
      <c r="AY40" s="592"/>
      <c r="AZ40" s="592"/>
      <c r="BA40" s="592"/>
      <c r="BB40" s="592"/>
      <c r="BC40" s="592"/>
      <c r="BD40" s="39"/>
      <c r="BE40" s="591" t="str">
        <f t="shared" si="1"/>
        <v/>
      </c>
      <c r="BF40" s="591"/>
      <c r="BG40" s="592"/>
      <c r="BH40" s="592"/>
      <c r="BI40" s="592"/>
      <c r="BJ40" s="592"/>
      <c r="BK40" s="592"/>
      <c r="BL40" s="592"/>
      <c r="BM40" s="592"/>
      <c r="BN40" s="592"/>
      <c r="BO40" s="592"/>
      <c r="BP40" s="592"/>
      <c r="BQ40" s="592"/>
      <c r="BR40" s="592"/>
      <c r="BS40" s="592"/>
      <c r="BT40" s="592"/>
      <c r="BU40" s="592"/>
      <c r="BV40" s="39"/>
      <c r="BW40" s="591">
        <f t="shared" si="2"/>
        <v>14</v>
      </c>
      <c r="BX40" s="591"/>
      <c r="BY40" s="592" t="str">
        <f>IF('各会計、関係団体の財政状況及び健全化判断比率'!B74="","",'各会計、関係団体の財政状況及び健全化判断比率'!B74)</f>
        <v>甘木・朝倉広域市町村圏事務組合（一般会計）</v>
      </c>
      <c r="BZ40" s="592"/>
      <c r="CA40" s="592"/>
      <c r="CB40" s="592"/>
      <c r="CC40" s="592"/>
      <c r="CD40" s="592"/>
      <c r="CE40" s="592"/>
      <c r="CF40" s="592"/>
      <c r="CG40" s="592"/>
      <c r="CH40" s="592"/>
      <c r="CI40" s="592"/>
      <c r="CJ40" s="592"/>
      <c r="CK40" s="592"/>
      <c r="CL40" s="592"/>
      <c r="CM40" s="592"/>
      <c r="CN40" s="39"/>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6"/>
    </row>
    <row r="41" spans="1:113" ht="32.25" customHeight="1" x14ac:dyDescent="0.15">
      <c r="A41" s="39"/>
      <c r="B41" s="63"/>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39"/>
      <c r="U41" s="591" t="str">
        <f t="shared" si="4"/>
        <v/>
      </c>
      <c r="V41" s="591"/>
      <c r="W41" s="592"/>
      <c r="X41" s="592"/>
      <c r="Y41" s="592"/>
      <c r="Z41" s="592"/>
      <c r="AA41" s="592"/>
      <c r="AB41" s="592"/>
      <c r="AC41" s="592"/>
      <c r="AD41" s="592"/>
      <c r="AE41" s="592"/>
      <c r="AF41" s="592"/>
      <c r="AG41" s="592"/>
      <c r="AH41" s="592"/>
      <c r="AI41" s="592"/>
      <c r="AJ41" s="592"/>
      <c r="AK41" s="592"/>
      <c r="AL41" s="39"/>
      <c r="AM41" s="591" t="str">
        <f t="shared" si="0"/>
        <v/>
      </c>
      <c r="AN41" s="591"/>
      <c r="AO41" s="592"/>
      <c r="AP41" s="592"/>
      <c r="AQ41" s="592"/>
      <c r="AR41" s="592"/>
      <c r="AS41" s="592"/>
      <c r="AT41" s="592"/>
      <c r="AU41" s="592"/>
      <c r="AV41" s="592"/>
      <c r="AW41" s="592"/>
      <c r="AX41" s="592"/>
      <c r="AY41" s="592"/>
      <c r="AZ41" s="592"/>
      <c r="BA41" s="592"/>
      <c r="BB41" s="592"/>
      <c r="BC41" s="592"/>
      <c r="BD41" s="39"/>
      <c r="BE41" s="591" t="str">
        <f t="shared" si="1"/>
        <v/>
      </c>
      <c r="BF41" s="591"/>
      <c r="BG41" s="592"/>
      <c r="BH41" s="592"/>
      <c r="BI41" s="592"/>
      <c r="BJ41" s="592"/>
      <c r="BK41" s="592"/>
      <c r="BL41" s="592"/>
      <c r="BM41" s="592"/>
      <c r="BN41" s="592"/>
      <c r="BO41" s="592"/>
      <c r="BP41" s="592"/>
      <c r="BQ41" s="592"/>
      <c r="BR41" s="592"/>
      <c r="BS41" s="592"/>
      <c r="BT41" s="592"/>
      <c r="BU41" s="592"/>
      <c r="BV41" s="39"/>
      <c r="BW41" s="591">
        <f t="shared" si="2"/>
        <v>15</v>
      </c>
      <c r="BX41" s="591"/>
      <c r="BY41" s="592" t="str">
        <f>IF('各会計、関係団体の財政状況及び健全化判断比率'!B75="","",'各会計、関係団体の財政状況及び健全化判断比率'!B75)</f>
        <v>甘木・朝倉広域市町村圏事務組合（消防特別会計）</v>
      </c>
      <c r="BZ41" s="592"/>
      <c r="CA41" s="592"/>
      <c r="CB41" s="592"/>
      <c r="CC41" s="592"/>
      <c r="CD41" s="592"/>
      <c r="CE41" s="592"/>
      <c r="CF41" s="592"/>
      <c r="CG41" s="592"/>
      <c r="CH41" s="592"/>
      <c r="CI41" s="592"/>
      <c r="CJ41" s="592"/>
      <c r="CK41" s="592"/>
      <c r="CL41" s="592"/>
      <c r="CM41" s="592"/>
      <c r="CN41" s="39"/>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6"/>
    </row>
    <row r="42" spans="1:113" ht="32.25" customHeight="1" x14ac:dyDescent="0.15">
      <c r="B42" s="63"/>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39"/>
      <c r="U42" s="591" t="str">
        <f t="shared" si="4"/>
        <v/>
      </c>
      <c r="V42" s="591"/>
      <c r="W42" s="592"/>
      <c r="X42" s="592"/>
      <c r="Y42" s="592"/>
      <c r="Z42" s="592"/>
      <c r="AA42" s="592"/>
      <c r="AB42" s="592"/>
      <c r="AC42" s="592"/>
      <c r="AD42" s="592"/>
      <c r="AE42" s="592"/>
      <c r="AF42" s="592"/>
      <c r="AG42" s="592"/>
      <c r="AH42" s="592"/>
      <c r="AI42" s="592"/>
      <c r="AJ42" s="592"/>
      <c r="AK42" s="592"/>
      <c r="AL42" s="39"/>
      <c r="AM42" s="591" t="str">
        <f t="shared" si="0"/>
        <v/>
      </c>
      <c r="AN42" s="591"/>
      <c r="AO42" s="592"/>
      <c r="AP42" s="592"/>
      <c r="AQ42" s="592"/>
      <c r="AR42" s="592"/>
      <c r="AS42" s="592"/>
      <c r="AT42" s="592"/>
      <c r="AU42" s="592"/>
      <c r="AV42" s="592"/>
      <c r="AW42" s="592"/>
      <c r="AX42" s="592"/>
      <c r="AY42" s="592"/>
      <c r="AZ42" s="592"/>
      <c r="BA42" s="592"/>
      <c r="BB42" s="592"/>
      <c r="BC42" s="592"/>
      <c r="BD42" s="39"/>
      <c r="BE42" s="591" t="str">
        <f t="shared" si="1"/>
        <v/>
      </c>
      <c r="BF42" s="591"/>
      <c r="BG42" s="592"/>
      <c r="BH42" s="592"/>
      <c r="BI42" s="592"/>
      <c r="BJ42" s="592"/>
      <c r="BK42" s="592"/>
      <c r="BL42" s="592"/>
      <c r="BM42" s="592"/>
      <c r="BN42" s="592"/>
      <c r="BO42" s="592"/>
      <c r="BP42" s="592"/>
      <c r="BQ42" s="592"/>
      <c r="BR42" s="592"/>
      <c r="BS42" s="592"/>
      <c r="BT42" s="592"/>
      <c r="BU42" s="592"/>
      <c r="BV42" s="39"/>
      <c r="BW42" s="591">
        <f t="shared" si="2"/>
        <v>16</v>
      </c>
      <c r="BX42" s="591"/>
      <c r="BY42" s="592" t="str">
        <f>IF('各会計、関係団体の財政状況及び健全化判断比率'!B76="","",'各会計、関係団体の財政状況及び健全化判断比率'!B76)</f>
        <v>甘木・朝倉・三井環境施設組合</v>
      </c>
      <c r="BZ42" s="592"/>
      <c r="CA42" s="592"/>
      <c r="CB42" s="592"/>
      <c r="CC42" s="592"/>
      <c r="CD42" s="592"/>
      <c r="CE42" s="592"/>
      <c r="CF42" s="592"/>
      <c r="CG42" s="592"/>
      <c r="CH42" s="592"/>
      <c r="CI42" s="592"/>
      <c r="CJ42" s="592"/>
      <c r="CK42" s="592"/>
      <c r="CL42" s="592"/>
      <c r="CM42" s="592"/>
      <c r="CN42" s="39"/>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6"/>
    </row>
    <row r="43" spans="1:113" ht="32.25" customHeight="1" x14ac:dyDescent="0.15">
      <c r="B43" s="63"/>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39"/>
      <c r="U43" s="591" t="str">
        <f t="shared" si="4"/>
        <v/>
      </c>
      <c r="V43" s="591"/>
      <c r="W43" s="592"/>
      <c r="X43" s="592"/>
      <c r="Y43" s="592"/>
      <c r="Z43" s="592"/>
      <c r="AA43" s="592"/>
      <c r="AB43" s="592"/>
      <c r="AC43" s="592"/>
      <c r="AD43" s="592"/>
      <c r="AE43" s="592"/>
      <c r="AF43" s="592"/>
      <c r="AG43" s="592"/>
      <c r="AH43" s="592"/>
      <c r="AI43" s="592"/>
      <c r="AJ43" s="592"/>
      <c r="AK43" s="592"/>
      <c r="AL43" s="39"/>
      <c r="AM43" s="591" t="str">
        <f t="shared" si="0"/>
        <v/>
      </c>
      <c r="AN43" s="591"/>
      <c r="AO43" s="592"/>
      <c r="AP43" s="592"/>
      <c r="AQ43" s="592"/>
      <c r="AR43" s="592"/>
      <c r="AS43" s="592"/>
      <c r="AT43" s="592"/>
      <c r="AU43" s="592"/>
      <c r="AV43" s="592"/>
      <c r="AW43" s="592"/>
      <c r="AX43" s="592"/>
      <c r="AY43" s="592"/>
      <c r="AZ43" s="592"/>
      <c r="BA43" s="592"/>
      <c r="BB43" s="592"/>
      <c r="BC43" s="592"/>
      <c r="BD43" s="39"/>
      <c r="BE43" s="591" t="str">
        <f t="shared" si="1"/>
        <v/>
      </c>
      <c r="BF43" s="591"/>
      <c r="BG43" s="592"/>
      <c r="BH43" s="592"/>
      <c r="BI43" s="592"/>
      <c r="BJ43" s="592"/>
      <c r="BK43" s="592"/>
      <c r="BL43" s="592"/>
      <c r="BM43" s="592"/>
      <c r="BN43" s="592"/>
      <c r="BO43" s="592"/>
      <c r="BP43" s="592"/>
      <c r="BQ43" s="592"/>
      <c r="BR43" s="592"/>
      <c r="BS43" s="592"/>
      <c r="BT43" s="592"/>
      <c r="BU43" s="592"/>
      <c r="BV43" s="39"/>
      <c r="BW43" s="591">
        <f t="shared" si="2"/>
        <v>17</v>
      </c>
      <c r="BX43" s="591"/>
      <c r="BY43" s="592" t="str">
        <f>IF('各会計、関係団体の財政状況及び健全化判断比率'!B77="","",'各会計、関係団体の財政状況及び健全化判断比率'!B77)</f>
        <v>福岡県自治振興組合（一般会計）</v>
      </c>
      <c r="BZ43" s="592"/>
      <c r="CA43" s="592"/>
      <c r="CB43" s="592"/>
      <c r="CC43" s="592"/>
      <c r="CD43" s="592"/>
      <c r="CE43" s="592"/>
      <c r="CF43" s="592"/>
      <c r="CG43" s="592"/>
      <c r="CH43" s="592"/>
      <c r="CI43" s="592"/>
      <c r="CJ43" s="592"/>
      <c r="CK43" s="592"/>
      <c r="CL43" s="592"/>
      <c r="CM43" s="592"/>
      <c r="CN43" s="39"/>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6"/>
    </row>
    <row r="44" spans="1:113" ht="13.5" customHeight="1" thickBot="1" x14ac:dyDescent="0.2">
      <c r="B44" s="67"/>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c r="DI44" s="69"/>
    </row>
    <row r="45" spans="1:113" x14ac:dyDescent="0.15"/>
    <row r="46" spans="1:113" x14ac:dyDescent="0.15">
      <c r="B46" s="70" t="s">
        <v>137</v>
      </c>
      <c r="E46" s="594" t="s">
        <v>138</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139</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140</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141</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142</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143</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144</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594" t="s">
        <v>145</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15"/>
    <row r="55" spans="5:113" x14ac:dyDescent="0.15"/>
    <row r="56" spans="5:113" x14ac:dyDescent="0.15"/>
  </sheetData>
  <sheetProtection algorithmName="SHA-512" hashValue="m3UrXufNGcy9W0XuRcyJpIY9iQ5V455oul4VVIbMS3NFPONfjSU6P+Kv8CnNSl1I7s1edH760O9xsXedQwqSvA==" saltValue="Gu263Pc6Jv9uw2TasVo0d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490</v>
      </c>
      <c r="K32" s="233"/>
      <c r="L32" s="233"/>
      <c r="M32" s="233"/>
      <c r="N32" s="233"/>
      <c r="O32" s="233"/>
      <c r="P32" s="233"/>
    </row>
    <row r="33" spans="1:16" ht="39" customHeight="1" thickBot="1" x14ac:dyDescent="0.25">
      <c r="A33" s="233"/>
      <c r="B33" s="236" t="s">
        <v>496</v>
      </c>
      <c r="C33" s="237"/>
      <c r="D33" s="237"/>
      <c r="E33" s="238" t="s">
        <v>491</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497</v>
      </c>
      <c r="D34" s="1145"/>
      <c r="E34" s="1146"/>
      <c r="F34" s="243">
        <v>3.25</v>
      </c>
      <c r="G34" s="244">
        <v>3.37</v>
      </c>
      <c r="H34" s="244">
        <v>3.72</v>
      </c>
      <c r="I34" s="244">
        <v>7.06</v>
      </c>
      <c r="J34" s="245">
        <v>7.25</v>
      </c>
      <c r="K34" s="233"/>
      <c r="L34" s="233"/>
      <c r="M34" s="233"/>
      <c r="N34" s="233"/>
      <c r="O34" s="233"/>
      <c r="P34" s="233"/>
    </row>
    <row r="35" spans="1:16" ht="39" customHeight="1" x14ac:dyDescent="0.15">
      <c r="A35" s="233"/>
      <c r="B35" s="246"/>
      <c r="C35" s="1139" t="s">
        <v>498</v>
      </c>
      <c r="D35" s="1140"/>
      <c r="E35" s="1141"/>
      <c r="F35" s="247">
        <v>4.34</v>
      </c>
      <c r="G35" s="248">
        <v>5.27</v>
      </c>
      <c r="H35" s="248">
        <v>5.76</v>
      </c>
      <c r="I35" s="248">
        <v>6.02</v>
      </c>
      <c r="J35" s="249">
        <v>6.82</v>
      </c>
      <c r="K35" s="233"/>
      <c r="L35" s="233"/>
      <c r="M35" s="233"/>
      <c r="N35" s="233"/>
      <c r="O35" s="233"/>
      <c r="P35" s="233"/>
    </row>
    <row r="36" spans="1:16" ht="39" customHeight="1" x14ac:dyDescent="0.15">
      <c r="A36" s="233"/>
      <c r="B36" s="246"/>
      <c r="C36" s="1139" t="s">
        <v>499</v>
      </c>
      <c r="D36" s="1140"/>
      <c r="E36" s="1141"/>
      <c r="F36" s="247" t="s">
        <v>466</v>
      </c>
      <c r="G36" s="248">
        <v>1.1599999999999999</v>
      </c>
      <c r="H36" s="248">
        <v>2.54</v>
      </c>
      <c r="I36" s="248">
        <v>3.21</v>
      </c>
      <c r="J36" s="249">
        <v>4.4400000000000004</v>
      </c>
      <c r="K36" s="233"/>
      <c r="L36" s="233"/>
      <c r="M36" s="233"/>
      <c r="N36" s="233"/>
      <c r="O36" s="233"/>
      <c r="P36" s="233"/>
    </row>
    <row r="37" spans="1:16" ht="39" customHeight="1" x14ac:dyDescent="0.15">
      <c r="A37" s="233"/>
      <c r="B37" s="246"/>
      <c r="C37" s="1139" t="s">
        <v>500</v>
      </c>
      <c r="D37" s="1140"/>
      <c r="E37" s="1141"/>
      <c r="F37" s="247">
        <v>0.14000000000000001</v>
      </c>
      <c r="G37" s="248">
        <v>2.25</v>
      </c>
      <c r="H37" s="248">
        <v>1.71</v>
      </c>
      <c r="I37" s="248">
        <v>1.18</v>
      </c>
      <c r="J37" s="249">
        <v>0.59</v>
      </c>
      <c r="K37" s="233"/>
      <c r="L37" s="233"/>
      <c r="M37" s="233"/>
      <c r="N37" s="233"/>
      <c r="O37" s="233"/>
      <c r="P37" s="233"/>
    </row>
    <row r="38" spans="1:16" ht="39" customHeight="1" x14ac:dyDescent="0.15">
      <c r="A38" s="233"/>
      <c r="B38" s="246"/>
      <c r="C38" s="1139" t="s">
        <v>501</v>
      </c>
      <c r="D38" s="1140"/>
      <c r="E38" s="1141"/>
      <c r="F38" s="247">
        <v>0.2</v>
      </c>
      <c r="G38" s="248">
        <v>0.19</v>
      </c>
      <c r="H38" s="248">
        <v>0.19</v>
      </c>
      <c r="I38" s="248">
        <v>0.31</v>
      </c>
      <c r="J38" s="249">
        <v>0.28999999999999998</v>
      </c>
      <c r="K38" s="233"/>
      <c r="L38" s="233"/>
      <c r="M38" s="233"/>
      <c r="N38" s="233"/>
      <c r="O38" s="233"/>
      <c r="P38" s="233"/>
    </row>
    <row r="39" spans="1:16" ht="39" customHeight="1" x14ac:dyDescent="0.15">
      <c r="A39" s="233"/>
      <c r="B39" s="246"/>
      <c r="C39" s="1139" t="s">
        <v>502</v>
      </c>
      <c r="D39" s="1140"/>
      <c r="E39" s="1141"/>
      <c r="F39" s="247">
        <v>0.03</v>
      </c>
      <c r="G39" s="248">
        <v>0.01</v>
      </c>
      <c r="H39" s="248">
        <v>0.02</v>
      </c>
      <c r="I39" s="248">
        <v>0.02</v>
      </c>
      <c r="J39" s="249">
        <v>0.01</v>
      </c>
      <c r="K39" s="233"/>
      <c r="L39" s="233"/>
      <c r="M39" s="233"/>
      <c r="N39" s="233"/>
      <c r="O39" s="233"/>
      <c r="P39" s="233"/>
    </row>
    <row r="40" spans="1:16" ht="39" customHeight="1" x14ac:dyDescent="0.15">
      <c r="A40" s="233"/>
      <c r="B40" s="246"/>
      <c r="C40" s="1139" t="s">
        <v>503</v>
      </c>
      <c r="D40" s="1140"/>
      <c r="E40" s="1141"/>
      <c r="F40" s="247">
        <v>0.03</v>
      </c>
      <c r="G40" s="248">
        <v>0.02</v>
      </c>
      <c r="H40" s="248">
        <v>0.01</v>
      </c>
      <c r="I40" s="248">
        <v>0</v>
      </c>
      <c r="J40" s="249">
        <v>0</v>
      </c>
      <c r="K40" s="233"/>
      <c r="L40" s="233"/>
      <c r="M40" s="233"/>
      <c r="N40" s="233"/>
      <c r="O40" s="233"/>
      <c r="P40" s="233"/>
    </row>
    <row r="41" spans="1:16" ht="39" customHeight="1" x14ac:dyDescent="0.15">
      <c r="A41" s="233"/>
      <c r="B41" s="246"/>
      <c r="C41" s="1139"/>
      <c r="D41" s="1140"/>
      <c r="E41" s="1141"/>
      <c r="F41" s="247"/>
      <c r="G41" s="248"/>
      <c r="H41" s="248"/>
      <c r="I41" s="248"/>
      <c r="J41" s="249"/>
      <c r="K41" s="233"/>
      <c r="L41" s="233"/>
      <c r="M41" s="233"/>
      <c r="N41" s="233"/>
      <c r="O41" s="233"/>
      <c r="P41" s="233"/>
    </row>
    <row r="42" spans="1:16" ht="39" customHeight="1" x14ac:dyDescent="0.15">
      <c r="A42" s="233"/>
      <c r="B42" s="250"/>
      <c r="C42" s="1139" t="s">
        <v>504</v>
      </c>
      <c r="D42" s="1140"/>
      <c r="E42" s="1141"/>
      <c r="F42" s="247" t="s">
        <v>466</v>
      </c>
      <c r="G42" s="248" t="s">
        <v>466</v>
      </c>
      <c r="H42" s="248" t="s">
        <v>466</v>
      </c>
      <c r="I42" s="248" t="s">
        <v>466</v>
      </c>
      <c r="J42" s="249" t="s">
        <v>466</v>
      </c>
      <c r="K42" s="233"/>
      <c r="L42" s="233"/>
      <c r="M42" s="233"/>
      <c r="N42" s="233"/>
      <c r="O42" s="233"/>
      <c r="P42" s="233"/>
    </row>
    <row r="43" spans="1:16" ht="39" customHeight="1" thickBot="1" x14ac:dyDescent="0.2">
      <c r="A43" s="233"/>
      <c r="B43" s="251"/>
      <c r="C43" s="1142" t="s">
        <v>505</v>
      </c>
      <c r="D43" s="1143"/>
      <c r="E43" s="1144"/>
      <c r="F43" s="252">
        <v>0.4</v>
      </c>
      <c r="G43" s="253" t="s">
        <v>466</v>
      </c>
      <c r="H43" s="253" t="s">
        <v>466</v>
      </c>
      <c r="I43" s="253" t="s">
        <v>466</v>
      </c>
      <c r="J43" s="254" t="s">
        <v>466</v>
      </c>
      <c r="K43" s="233"/>
      <c r="L43" s="233"/>
      <c r="M43" s="233"/>
      <c r="N43" s="233"/>
      <c r="O43" s="233"/>
      <c r="P43" s="233"/>
    </row>
    <row r="44" spans="1:16" ht="39" customHeight="1" x14ac:dyDescent="0.15">
      <c r="A44" s="233"/>
      <c r="B44" s="255" t="s">
        <v>506</v>
      </c>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MiDbwOllkIiyDPaYclWmOcIyUIVNXYKITuMh+bpbVKbCCvKl3ZDvBY8fUoQixmdl+YTS4nwRsuUtomcXac+lxw==" saltValue="e3R554dZBxLlLiqBENcy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507</v>
      </c>
      <c r="P43" s="259"/>
      <c r="Q43" s="259"/>
      <c r="R43" s="259"/>
      <c r="S43" s="259"/>
      <c r="T43" s="259"/>
      <c r="U43" s="259"/>
    </row>
    <row r="44" spans="1:21" ht="30.75" customHeight="1" thickBot="1" x14ac:dyDescent="0.2">
      <c r="A44" s="259"/>
      <c r="B44" s="262" t="s">
        <v>508</v>
      </c>
      <c r="C44" s="263"/>
      <c r="D44" s="263"/>
      <c r="E44" s="264"/>
      <c r="F44" s="264"/>
      <c r="G44" s="264"/>
      <c r="H44" s="264"/>
      <c r="I44" s="264"/>
      <c r="J44" s="265" t="s">
        <v>491</v>
      </c>
      <c r="K44" s="266" t="s">
        <v>3</v>
      </c>
      <c r="L44" s="267" t="s">
        <v>4</v>
      </c>
      <c r="M44" s="267" t="s">
        <v>5</v>
      </c>
      <c r="N44" s="267" t="s">
        <v>6</v>
      </c>
      <c r="O44" s="268" t="s">
        <v>7</v>
      </c>
      <c r="P44" s="259"/>
      <c r="Q44" s="259"/>
      <c r="R44" s="259"/>
      <c r="S44" s="259"/>
      <c r="T44" s="259"/>
      <c r="U44" s="259"/>
    </row>
    <row r="45" spans="1:21" ht="30.75" customHeight="1" x14ac:dyDescent="0.15">
      <c r="A45" s="259"/>
      <c r="B45" s="1147" t="s">
        <v>509</v>
      </c>
      <c r="C45" s="1148"/>
      <c r="D45" s="269"/>
      <c r="E45" s="1153" t="s">
        <v>510</v>
      </c>
      <c r="F45" s="1153"/>
      <c r="G45" s="1153"/>
      <c r="H45" s="1153"/>
      <c r="I45" s="1153"/>
      <c r="J45" s="1154"/>
      <c r="K45" s="270">
        <v>1446</v>
      </c>
      <c r="L45" s="271">
        <v>1380</v>
      </c>
      <c r="M45" s="271">
        <v>1397</v>
      </c>
      <c r="N45" s="271">
        <v>1393</v>
      </c>
      <c r="O45" s="272">
        <v>1380</v>
      </c>
      <c r="P45" s="259"/>
      <c r="Q45" s="259"/>
      <c r="R45" s="259"/>
      <c r="S45" s="259"/>
      <c r="T45" s="259"/>
      <c r="U45" s="259"/>
    </row>
    <row r="46" spans="1:21" ht="30.75" customHeight="1" x14ac:dyDescent="0.15">
      <c r="A46" s="259"/>
      <c r="B46" s="1149"/>
      <c r="C46" s="1150"/>
      <c r="D46" s="273"/>
      <c r="E46" s="1155" t="s">
        <v>511</v>
      </c>
      <c r="F46" s="1155"/>
      <c r="G46" s="1155"/>
      <c r="H46" s="1155"/>
      <c r="I46" s="1155"/>
      <c r="J46" s="1156"/>
      <c r="K46" s="274" t="s">
        <v>466</v>
      </c>
      <c r="L46" s="275" t="s">
        <v>466</v>
      </c>
      <c r="M46" s="275" t="s">
        <v>466</v>
      </c>
      <c r="N46" s="275" t="s">
        <v>466</v>
      </c>
      <c r="O46" s="276" t="s">
        <v>466</v>
      </c>
      <c r="P46" s="259"/>
      <c r="Q46" s="259"/>
      <c r="R46" s="259"/>
      <c r="S46" s="259"/>
      <c r="T46" s="259"/>
      <c r="U46" s="259"/>
    </row>
    <row r="47" spans="1:21" ht="30.75" customHeight="1" x14ac:dyDescent="0.15">
      <c r="A47" s="259"/>
      <c r="B47" s="1149"/>
      <c r="C47" s="1150"/>
      <c r="D47" s="273"/>
      <c r="E47" s="1155" t="s">
        <v>512</v>
      </c>
      <c r="F47" s="1155"/>
      <c r="G47" s="1155"/>
      <c r="H47" s="1155"/>
      <c r="I47" s="1155"/>
      <c r="J47" s="1156"/>
      <c r="K47" s="274" t="s">
        <v>466</v>
      </c>
      <c r="L47" s="275" t="s">
        <v>466</v>
      </c>
      <c r="M47" s="275" t="s">
        <v>466</v>
      </c>
      <c r="N47" s="275" t="s">
        <v>466</v>
      </c>
      <c r="O47" s="276" t="s">
        <v>466</v>
      </c>
      <c r="P47" s="259"/>
      <c r="Q47" s="259"/>
      <c r="R47" s="259"/>
      <c r="S47" s="259"/>
      <c r="T47" s="259"/>
      <c r="U47" s="259"/>
    </row>
    <row r="48" spans="1:21" ht="30.75" customHeight="1" x14ac:dyDescent="0.15">
      <c r="A48" s="259"/>
      <c r="B48" s="1149"/>
      <c r="C48" s="1150"/>
      <c r="D48" s="273"/>
      <c r="E48" s="1155" t="s">
        <v>513</v>
      </c>
      <c r="F48" s="1155"/>
      <c r="G48" s="1155"/>
      <c r="H48" s="1155"/>
      <c r="I48" s="1155"/>
      <c r="J48" s="1156"/>
      <c r="K48" s="274">
        <v>773</v>
      </c>
      <c r="L48" s="275">
        <v>757</v>
      </c>
      <c r="M48" s="275">
        <v>744</v>
      </c>
      <c r="N48" s="275">
        <v>740</v>
      </c>
      <c r="O48" s="276">
        <v>740</v>
      </c>
      <c r="P48" s="259"/>
      <c r="Q48" s="259"/>
      <c r="R48" s="259"/>
      <c r="S48" s="259"/>
      <c r="T48" s="259"/>
      <c r="U48" s="259"/>
    </row>
    <row r="49" spans="1:21" ht="30.75" customHeight="1" x14ac:dyDescent="0.15">
      <c r="A49" s="259"/>
      <c r="B49" s="1149"/>
      <c r="C49" s="1150"/>
      <c r="D49" s="273"/>
      <c r="E49" s="1155" t="s">
        <v>514</v>
      </c>
      <c r="F49" s="1155"/>
      <c r="G49" s="1155"/>
      <c r="H49" s="1155"/>
      <c r="I49" s="1155"/>
      <c r="J49" s="1156"/>
      <c r="K49" s="274">
        <v>47</v>
      </c>
      <c r="L49" s="275">
        <v>68</v>
      </c>
      <c r="M49" s="275">
        <v>91</v>
      </c>
      <c r="N49" s="275">
        <v>100</v>
      </c>
      <c r="O49" s="276">
        <v>118</v>
      </c>
      <c r="P49" s="259"/>
      <c r="Q49" s="259"/>
      <c r="R49" s="259"/>
      <c r="S49" s="259"/>
      <c r="T49" s="259"/>
      <c r="U49" s="259"/>
    </row>
    <row r="50" spans="1:21" ht="30.75" customHeight="1" x14ac:dyDescent="0.15">
      <c r="A50" s="259"/>
      <c r="B50" s="1149"/>
      <c r="C50" s="1150"/>
      <c r="D50" s="273"/>
      <c r="E50" s="1155" t="s">
        <v>515</v>
      </c>
      <c r="F50" s="1155"/>
      <c r="G50" s="1155"/>
      <c r="H50" s="1155"/>
      <c r="I50" s="1155"/>
      <c r="J50" s="1156"/>
      <c r="K50" s="274">
        <v>0</v>
      </c>
      <c r="L50" s="275">
        <v>0</v>
      </c>
      <c r="M50" s="275">
        <v>0</v>
      </c>
      <c r="N50" s="275">
        <v>0</v>
      </c>
      <c r="O50" s="276">
        <v>0</v>
      </c>
      <c r="P50" s="259"/>
      <c r="Q50" s="259"/>
      <c r="R50" s="259"/>
      <c r="S50" s="259"/>
      <c r="T50" s="259"/>
      <c r="U50" s="259"/>
    </row>
    <row r="51" spans="1:21" ht="30.75" customHeight="1" x14ac:dyDescent="0.15">
      <c r="A51" s="259"/>
      <c r="B51" s="1151"/>
      <c r="C51" s="1152"/>
      <c r="D51" s="277"/>
      <c r="E51" s="1155" t="s">
        <v>516</v>
      </c>
      <c r="F51" s="1155"/>
      <c r="G51" s="1155"/>
      <c r="H51" s="1155"/>
      <c r="I51" s="1155"/>
      <c r="J51" s="1156"/>
      <c r="K51" s="274">
        <v>0</v>
      </c>
      <c r="L51" s="275">
        <v>0</v>
      </c>
      <c r="M51" s="275">
        <v>0</v>
      </c>
      <c r="N51" s="275">
        <v>0</v>
      </c>
      <c r="O51" s="276">
        <v>0</v>
      </c>
      <c r="P51" s="259"/>
      <c r="Q51" s="259"/>
      <c r="R51" s="259"/>
      <c r="S51" s="259"/>
      <c r="T51" s="259"/>
      <c r="U51" s="259"/>
    </row>
    <row r="52" spans="1:21" ht="30.75" customHeight="1" x14ac:dyDescent="0.15">
      <c r="A52" s="259"/>
      <c r="B52" s="1157" t="s">
        <v>517</v>
      </c>
      <c r="C52" s="1158"/>
      <c r="D52" s="277"/>
      <c r="E52" s="1155" t="s">
        <v>518</v>
      </c>
      <c r="F52" s="1155"/>
      <c r="G52" s="1155"/>
      <c r="H52" s="1155"/>
      <c r="I52" s="1155"/>
      <c r="J52" s="1156"/>
      <c r="K52" s="274">
        <v>1564</v>
      </c>
      <c r="L52" s="275">
        <v>1574</v>
      </c>
      <c r="M52" s="275">
        <v>1542</v>
      </c>
      <c r="N52" s="275">
        <v>1551</v>
      </c>
      <c r="O52" s="276">
        <v>1516</v>
      </c>
      <c r="P52" s="259"/>
      <c r="Q52" s="259"/>
      <c r="R52" s="259"/>
      <c r="S52" s="259"/>
      <c r="T52" s="259"/>
      <c r="U52" s="259"/>
    </row>
    <row r="53" spans="1:21" ht="30.75" customHeight="1" thickBot="1" x14ac:dyDescent="0.2">
      <c r="A53" s="259"/>
      <c r="B53" s="1159" t="s">
        <v>519</v>
      </c>
      <c r="C53" s="1160"/>
      <c r="D53" s="278"/>
      <c r="E53" s="1161" t="s">
        <v>520</v>
      </c>
      <c r="F53" s="1161"/>
      <c r="G53" s="1161"/>
      <c r="H53" s="1161"/>
      <c r="I53" s="1161"/>
      <c r="J53" s="1162"/>
      <c r="K53" s="279">
        <v>702</v>
      </c>
      <c r="L53" s="280">
        <v>631</v>
      </c>
      <c r="M53" s="280">
        <v>690</v>
      </c>
      <c r="N53" s="280">
        <v>682</v>
      </c>
      <c r="O53" s="281">
        <v>722</v>
      </c>
      <c r="P53" s="259"/>
      <c r="Q53" s="259"/>
      <c r="R53" s="259"/>
      <c r="S53" s="259"/>
      <c r="T53" s="259"/>
      <c r="U53" s="259"/>
    </row>
    <row r="54" spans="1:21" ht="24" customHeight="1" x14ac:dyDescent="0.15">
      <c r="A54" s="259"/>
      <c r="B54" s="282" t="s">
        <v>521</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t="s">
        <v>522</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523</v>
      </c>
      <c r="C56" s="284"/>
      <c r="D56" s="284"/>
      <c r="E56" s="284"/>
      <c r="F56" s="284"/>
      <c r="G56" s="284"/>
      <c r="H56" s="284"/>
      <c r="I56" s="284"/>
      <c r="J56" s="284"/>
      <c r="K56" s="285"/>
      <c r="L56" s="285"/>
      <c r="M56" s="285"/>
      <c r="N56" s="285"/>
      <c r="O56" s="286" t="s">
        <v>524</v>
      </c>
      <c r="P56" s="259"/>
      <c r="Q56" s="259"/>
      <c r="R56" s="259"/>
      <c r="S56" s="259"/>
      <c r="T56" s="259"/>
      <c r="U56" s="259"/>
    </row>
    <row r="57" spans="1:21" ht="31.5" customHeight="1" thickBot="1" x14ac:dyDescent="0.2">
      <c r="A57" s="259"/>
      <c r="B57" s="287"/>
      <c r="C57" s="288"/>
      <c r="D57" s="288"/>
      <c r="E57" s="289"/>
      <c r="F57" s="289"/>
      <c r="G57" s="289"/>
      <c r="H57" s="289"/>
      <c r="I57" s="289"/>
      <c r="J57" s="290" t="s">
        <v>491</v>
      </c>
      <c r="K57" s="291" t="s">
        <v>525</v>
      </c>
      <c r="L57" s="292" t="s">
        <v>526</v>
      </c>
      <c r="M57" s="292" t="s">
        <v>527</v>
      </c>
      <c r="N57" s="292" t="s">
        <v>528</v>
      </c>
      <c r="O57" s="293" t="s">
        <v>529</v>
      </c>
      <c r="P57" s="259"/>
      <c r="Q57" s="259"/>
      <c r="R57" s="259"/>
      <c r="S57" s="259"/>
      <c r="T57" s="259"/>
      <c r="U57" s="259"/>
    </row>
    <row r="58" spans="1:21" ht="31.5" customHeight="1" x14ac:dyDescent="0.15">
      <c r="B58" s="1163" t="s">
        <v>530</v>
      </c>
      <c r="C58" s="1164"/>
      <c r="D58" s="1169" t="s">
        <v>531</v>
      </c>
      <c r="E58" s="1170"/>
      <c r="F58" s="1170"/>
      <c r="G58" s="1170"/>
      <c r="H58" s="1170"/>
      <c r="I58" s="1170"/>
      <c r="J58" s="1171"/>
      <c r="K58" s="294" t="s">
        <v>321</v>
      </c>
      <c r="L58" s="295" t="s">
        <v>321</v>
      </c>
      <c r="M58" s="295" t="s">
        <v>321</v>
      </c>
      <c r="N58" s="295" t="s">
        <v>321</v>
      </c>
      <c r="O58" s="296" t="s">
        <v>321</v>
      </c>
    </row>
    <row r="59" spans="1:21" ht="31.5" customHeight="1" x14ac:dyDescent="0.15">
      <c r="B59" s="1165"/>
      <c r="C59" s="1166"/>
      <c r="D59" s="1172" t="s">
        <v>532</v>
      </c>
      <c r="E59" s="1173"/>
      <c r="F59" s="1173"/>
      <c r="G59" s="1173"/>
      <c r="H59" s="1173"/>
      <c r="I59" s="1173"/>
      <c r="J59" s="1174"/>
      <c r="K59" s="297" t="s">
        <v>321</v>
      </c>
      <c r="L59" s="298" t="s">
        <v>321</v>
      </c>
      <c r="M59" s="298" t="s">
        <v>321</v>
      </c>
      <c r="N59" s="298" t="s">
        <v>321</v>
      </c>
      <c r="O59" s="299" t="s">
        <v>321</v>
      </c>
    </row>
    <row r="60" spans="1:21" ht="31.5" customHeight="1" thickBot="1" x14ac:dyDescent="0.2">
      <c r="B60" s="1167"/>
      <c r="C60" s="1168"/>
      <c r="D60" s="1175" t="s">
        <v>533</v>
      </c>
      <c r="E60" s="1176"/>
      <c r="F60" s="1176"/>
      <c r="G60" s="1176"/>
      <c r="H60" s="1176"/>
      <c r="I60" s="1176"/>
      <c r="J60" s="1177"/>
      <c r="K60" s="300" t="s">
        <v>321</v>
      </c>
      <c r="L60" s="301" t="s">
        <v>321</v>
      </c>
      <c r="M60" s="301" t="s">
        <v>321</v>
      </c>
      <c r="N60" s="301" t="s">
        <v>321</v>
      </c>
      <c r="O60" s="302" t="s">
        <v>321</v>
      </c>
    </row>
    <row r="61" spans="1:21" ht="24" customHeight="1" x14ac:dyDescent="0.15">
      <c r="B61" s="303"/>
      <c r="C61" s="303"/>
      <c r="D61" s="304" t="s">
        <v>534</v>
      </c>
      <c r="E61" s="305"/>
      <c r="F61" s="305"/>
      <c r="G61" s="305"/>
      <c r="H61" s="305"/>
      <c r="I61" s="305"/>
      <c r="J61" s="305"/>
      <c r="K61" s="305"/>
      <c r="L61" s="305"/>
      <c r="M61" s="305"/>
      <c r="N61" s="305"/>
      <c r="O61" s="305"/>
    </row>
    <row r="62" spans="1:21" ht="24" customHeight="1" x14ac:dyDescent="0.15">
      <c r="B62" s="306"/>
      <c r="C62" s="306"/>
      <c r="D62" s="304" t="s">
        <v>535</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JBJod9N3RwhdbeZit1r68GNUSBz3fmP0TEJi7pVdlbFjgsDJIu9NuTe60qzzZESAZ9d3hlGg20JMRdb2gN4lRQ==" saltValue="Gz7MwfpjyfI6wzz73Pv2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507</v>
      </c>
    </row>
    <row r="40" spans="2:13" ht="27.75" customHeight="1" thickBot="1" x14ac:dyDescent="0.2">
      <c r="B40" s="309" t="s">
        <v>508</v>
      </c>
      <c r="C40" s="310"/>
      <c r="D40" s="310"/>
      <c r="E40" s="311"/>
      <c r="F40" s="311"/>
      <c r="G40" s="311"/>
      <c r="H40" s="312" t="s">
        <v>491</v>
      </c>
      <c r="I40" s="313" t="s">
        <v>3</v>
      </c>
      <c r="J40" s="314" t="s">
        <v>4</v>
      </c>
      <c r="K40" s="314" t="s">
        <v>5</v>
      </c>
      <c r="L40" s="314" t="s">
        <v>6</v>
      </c>
      <c r="M40" s="315" t="s">
        <v>7</v>
      </c>
    </row>
    <row r="41" spans="2:13" ht="27.75" customHeight="1" x14ac:dyDescent="0.15">
      <c r="B41" s="1178" t="s">
        <v>536</v>
      </c>
      <c r="C41" s="1179"/>
      <c r="D41" s="316"/>
      <c r="E41" s="1184" t="s">
        <v>537</v>
      </c>
      <c r="F41" s="1184"/>
      <c r="G41" s="1184"/>
      <c r="H41" s="1185"/>
      <c r="I41" s="317">
        <v>15059</v>
      </c>
      <c r="J41" s="318">
        <v>14400</v>
      </c>
      <c r="K41" s="318">
        <v>13826</v>
      </c>
      <c r="L41" s="318">
        <v>13166</v>
      </c>
      <c r="M41" s="319">
        <v>12125</v>
      </c>
    </row>
    <row r="42" spans="2:13" ht="27.75" customHeight="1" x14ac:dyDescent="0.15">
      <c r="B42" s="1180"/>
      <c r="C42" s="1181"/>
      <c r="D42" s="320"/>
      <c r="E42" s="1186" t="s">
        <v>538</v>
      </c>
      <c r="F42" s="1186"/>
      <c r="G42" s="1186"/>
      <c r="H42" s="1187"/>
      <c r="I42" s="321">
        <v>99</v>
      </c>
      <c r="J42" s="322">
        <v>93</v>
      </c>
      <c r="K42" s="322">
        <v>183</v>
      </c>
      <c r="L42" s="322">
        <v>189</v>
      </c>
      <c r="M42" s="323">
        <v>177</v>
      </c>
    </row>
    <row r="43" spans="2:13" ht="27.75" customHeight="1" x14ac:dyDescent="0.15">
      <c r="B43" s="1180"/>
      <c r="C43" s="1181"/>
      <c r="D43" s="320"/>
      <c r="E43" s="1186" t="s">
        <v>539</v>
      </c>
      <c r="F43" s="1186"/>
      <c r="G43" s="1186"/>
      <c r="H43" s="1187"/>
      <c r="I43" s="321">
        <v>11261</v>
      </c>
      <c r="J43" s="322">
        <v>9605</v>
      </c>
      <c r="K43" s="322">
        <v>8835</v>
      </c>
      <c r="L43" s="322">
        <v>8111</v>
      </c>
      <c r="M43" s="323">
        <v>7462</v>
      </c>
    </row>
    <row r="44" spans="2:13" ht="27.75" customHeight="1" x14ac:dyDescent="0.15">
      <c r="B44" s="1180"/>
      <c r="C44" s="1181"/>
      <c r="D44" s="320"/>
      <c r="E44" s="1186" t="s">
        <v>540</v>
      </c>
      <c r="F44" s="1186"/>
      <c r="G44" s="1186"/>
      <c r="H44" s="1187"/>
      <c r="I44" s="321">
        <v>440</v>
      </c>
      <c r="J44" s="322">
        <v>619</v>
      </c>
      <c r="K44" s="322">
        <v>706</v>
      </c>
      <c r="L44" s="322">
        <v>631</v>
      </c>
      <c r="M44" s="323">
        <v>518</v>
      </c>
    </row>
    <row r="45" spans="2:13" ht="27.75" customHeight="1" x14ac:dyDescent="0.15">
      <c r="B45" s="1180"/>
      <c r="C45" s="1181"/>
      <c r="D45" s="320"/>
      <c r="E45" s="1186" t="s">
        <v>541</v>
      </c>
      <c r="F45" s="1186"/>
      <c r="G45" s="1186"/>
      <c r="H45" s="1187"/>
      <c r="I45" s="321">
        <v>1008</v>
      </c>
      <c r="J45" s="322">
        <v>1162</v>
      </c>
      <c r="K45" s="322">
        <v>980</v>
      </c>
      <c r="L45" s="322">
        <v>917</v>
      </c>
      <c r="M45" s="323">
        <v>977</v>
      </c>
    </row>
    <row r="46" spans="2:13" ht="27.75" customHeight="1" x14ac:dyDescent="0.15">
      <c r="B46" s="1180"/>
      <c r="C46" s="1181"/>
      <c r="D46" s="324"/>
      <c r="E46" s="1186" t="s">
        <v>542</v>
      </c>
      <c r="F46" s="1186"/>
      <c r="G46" s="1186"/>
      <c r="H46" s="1187"/>
      <c r="I46" s="321" t="s">
        <v>466</v>
      </c>
      <c r="J46" s="322" t="s">
        <v>466</v>
      </c>
      <c r="K46" s="322" t="s">
        <v>466</v>
      </c>
      <c r="L46" s="322" t="s">
        <v>466</v>
      </c>
      <c r="M46" s="323" t="s">
        <v>466</v>
      </c>
    </row>
    <row r="47" spans="2:13" ht="27.75" customHeight="1" x14ac:dyDescent="0.15">
      <c r="B47" s="1180"/>
      <c r="C47" s="1181"/>
      <c r="D47" s="325"/>
      <c r="E47" s="1188" t="s">
        <v>543</v>
      </c>
      <c r="F47" s="1189"/>
      <c r="G47" s="1189"/>
      <c r="H47" s="1190"/>
      <c r="I47" s="321" t="s">
        <v>466</v>
      </c>
      <c r="J47" s="322" t="s">
        <v>466</v>
      </c>
      <c r="K47" s="322" t="s">
        <v>466</v>
      </c>
      <c r="L47" s="322" t="s">
        <v>466</v>
      </c>
      <c r="M47" s="323" t="s">
        <v>466</v>
      </c>
    </row>
    <row r="48" spans="2:13" ht="27.75" customHeight="1" x14ac:dyDescent="0.15">
      <c r="B48" s="1180"/>
      <c r="C48" s="1181"/>
      <c r="D48" s="320"/>
      <c r="E48" s="1186" t="s">
        <v>544</v>
      </c>
      <c r="F48" s="1186"/>
      <c r="G48" s="1186"/>
      <c r="H48" s="1187"/>
      <c r="I48" s="321" t="s">
        <v>466</v>
      </c>
      <c r="J48" s="322" t="s">
        <v>466</v>
      </c>
      <c r="K48" s="322" t="s">
        <v>466</v>
      </c>
      <c r="L48" s="322" t="s">
        <v>466</v>
      </c>
      <c r="M48" s="323" t="s">
        <v>466</v>
      </c>
    </row>
    <row r="49" spans="2:13" ht="27.75" customHeight="1" x14ac:dyDescent="0.15">
      <c r="B49" s="1182"/>
      <c r="C49" s="1183"/>
      <c r="D49" s="320"/>
      <c r="E49" s="1186" t="s">
        <v>545</v>
      </c>
      <c r="F49" s="1186"/>
      <c r="G49" s="1186"/>
      <c r="H49" s="1187"/>
      <c r="I49" s="321" t="s">
        <v>466</v>
      </c>
      <c r="J49" s="322" t="s">
        <v>466</v>
      </c>
      <c r="K49" s="322" t="s">
        <v>466</v>
      </c>
      <c r="L49" s="322" t="s">
        <v>466</v>
      </c>
      <c r="M49" s="323" t="s">
        <v>466</v>
      </c>
    </row>
    <row r="50" spans="2:13" ht="27.75" customHeight="1" x14ac:dyDescent="0.15">
      <c r="B50" s="1191" t="s">
        <v>546</v>
      </c>
      <c r="C50" s="1192"/>
      <c r="D50" s="326"/>
      <c r="E50" s="1186" t="s">
        <v>547</v>
      </c>
      <c r="F50" s="1186"/>
      <c r="G50" s="1186"/>
      <c r="H50" s="1187"/>
      <c r="I50" s="321">
        <v>4994</v>
      </c>
      <c r="J50" s="322">
        <v>4785</v>
      </c>
      <c r="K50" s="322">
        <v>4503</v>
      </c>
      <c r="L50" s="322">
        <v>4865</v>
      </c>
      <c r="M50" s="323">
        <v>5208</v>
      </c>
    </row>
    <row r="51" spans="2:13" ht="27.75" customHeight="1" x14ac:dyDescent="0.15">
      <c r="B51" s="1180"/>
      <c r="C51" s="1181"/>
      <c r="D51" s="320"/>
      <c r="E51" s="1186" t="s">
        <v>548</v>
      </c>
      <c r="F51" s="1186"/>
      <c r="G51" s="1186"/>
      <c r="H51" s="1187"/>
      <c r="I51" s="321">
        <v>491</v>
      </c>
      <c r="J51" s="322">
        <v>473</v>
      </c>
      <c r="K51" s="322">
        <v>385</v>
      </c>
      <c r="L51" s="322">
        <v>422</v>
      </c>
      <c r="M51" s="323">
        <v>414</v>
      </c>
    </row>
    <row r="52" spans="2:13" ht="27.75" customHeight="1" x14ac:dyDescent="0.15">
      <c r="B52" s="1182"/>
      <c r="C52" s="1183"/>
      <c r="D52" s="320"/>
      <c r="E52" s="1186" t="s">
        <v>549</v>
      </c>
      <c r="F52" s="1186"/>
      <c r="G52" s="1186"/>
      <c r="H52" s="1187"/>
      <c r="I52" s="321">
        <v>16258</v>
      </c>
      <c r="J52" s="322">
        <v>15874</v>
      </c>
      <c r="K52" s="322">
        <v>15182</v>
      </c>
      <c r="L52" s="322">
        <v>14262</v>
      </c>
      <c r="M52" s="323">
        <v>13169</v>
      </c>
    </row>
    <row r="53" spans="2:13" ht="27.75" customHeight="1" thickBot="1" x14ac:dyDescent="0.2">
      <c r="B53" s="1193" t="s">
        <v>519</v>
      </c>
      <c r="C53" s="1194"/>
      <c r="D53" s="327"/>
      <c r="E53" s="1195" t="s">
        <v>550</v>
      </c>
      <c r="F53" s="1195"/>
      <c r="G53" s="1195"/>
      <c r="H53" s="1196"/>
      <c r="I53" s="328">
        <v>6124</v>
      </c>
      <c r="J53" s="329">
        <v>4748</v>
      </c>
      <c r="K53" s="329">
        <v>4459</v>
      </c>
      <c r="L53" s="329">
        <v>3464</v>
      </c>
      <c r="M53" s="330">
        <v>2468</v>
      </c>
    </row>
    <row r="54" spans="2:13" ht="27.75" customHeight="1" x14ac:dyDescent="0.15">
      <c r="B54" s="331" t="s">
        <v>551</v>
      </c>
      <c r="C54" s="332"/>
      <c r="D54" s="332"/>
      <c r="E54" s="333"/>
      <c r="F54" s="333"/>
      <c r="G54" s="333"/>
      <c r="H54" s="333"/>
      <c r="I54" s="334"/>
      <c r="J54" s="334"/>
      <c r="K54" s="334"/>
      <c r="L54" s="334"/>
      <c r="M54" s="334"/>
    </row>
    <row r="55" spans="2:13" x14ac:dyDescent="0.15"/>
  </sheetData>
  <sheetProtection algorithmName="SHA-512" hashValue="vprvwa0lfpzavuPHa+9Hsmt7SdRcr2bFGzoK/Zaf781+NE1XkW/o8AE1lp1I3QElmmZwBEir+y0A3TOLGzbEqA==" saltValue="hBziKj0JT8EZns5jlbw1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552</v>
      </c>
    </row>
    <row r="54" spans="2:8" ht="29.25" customHeight="1" thickBot="1" x14ac:dyDescent="0.25">
      <c r="B54" s="336" t="s">
        <v>23</v>
      </c>
      <c r="C54" s="337"/>
      <c r="D54" s="337"/>
      <c r="E54" s="338" t="s">
        <v>491</v>
      </c>
      <c r="F54" s="339" t="s">
        <v>5</v>
      </c>
      <c r="G54" s="339" t="s">
        <v>6</v>
      </c>
      <c r="H54" s="340" t="s">
        <v>7</v>
      </c>
    </row>
    <row r="55" spans="2:8" ht="52.5" customHeight="1" x14ac:dyDescent="0.15">
      <c r="B55" s="341"/>
      <c r="C55" s="1205" t="s">
        <v>118</v>
      </c>
      <c r="D55" s="1205"/>
      <c r="E55" s="1206"/>
      <c r="F55" s="342">
        <v>2057</v>
      </c>
      <c r="G55" s="342">
        <v>2208</v>
      </c>
      <c r="H55" s="343">
        <v>2332</v>
      </c>
    </row>
    <row r="56" spans="2:8" ht="52.5" customHeight="1" x14ac:dyDescent="0.15">
      <c r="B56" s="344"/>
      <c r="C56" s="1207" t="s">
        <v>553</v>
      </c>
      <c r="D56" s="1207"/>
      <c r="E56" s="1208"/>
      <c r="F56" s="345">
        <v>129</v>
      </c>
      <c r="G56" s="345">
        <v>130</v>
      </c>
      <c r="H56" s="346">
        <v>130</v>
      </c>
    </row>
    <row r="57" spans="2:8" ht="53.25" customHeight="1" x14ac:dyDescent="0.15">
      <c r="B57" s="344"/>
      <c r="C57" s="1209" t="s">
        <v>123</v>
      </c>
      <c r="D57" s="1209"/>
      <c r="E57" s="1210"/>
      <c r="F57" s="347">
        <v>2315</v>
      </c>
      <c r="G57" s="347">
        <v>2529</v>
      </c>
      <c r="H57" s="348">
        <v>2502</v>
      </c>
    </row>
    <row r="58" spans="2:8" ht="45.75" customHeight="1" x14ac:dyDescent="0.15">
      <c r="B58" s="349"/>
      <c r="C58" s="1197" t="s">
        <v>554</v>
      </c>
      <c r="D58" s="1198"/>
      <c r="E58" s="1199"/>
      <c r="F58" s="350">
        <v>480</v>
      </c>
      <c r="G58" s="351">
        <v>838</v>
      </c>
      <c r="H58" s="351">
        <v>896</v>
      </c>
    </row>
    <row r="59" spans="2:8" ht="45.75" customHeight="1" x14ac:dyDescent="0.15">
      <c r="B59" s="349"/>
      <c r="C59" s="1197" t="s">
        <v>555</v>
      </c>
      <c r="D59" s="1198"/>
      <c r="E59" s="1199"/>
      <c r="F59" s="350">
        <v>1055</v>
      </c>
      <c r="G59" s="351">
        <v>913</v>
      </c>
      <c r="H59" s="351">
        <v>777</v>
      </c>
    </row>
    <row r="60" spans="2:8" ht="45.75" customHeight="1" x14ac:dyDescent="0.15">
      <c r="B60" s="349"/>
      <c r="C60" s="1197" t="s">
        <v>556</v>
      </c>
      <c r="D60" s="1198"/>
      <c r="E60" s="1199"/>
      <c r="F60" s="350">
        <v>384</v>
      </c>
      <c r="G60" s="351">
        <v>429</v>
      </c>
      <c r="H60" s="351">
        <v>485</v>
      </c>
    </row>
    <row r="61" spans="2:8" ht="45.75" customHeight="1" x14ac:dyDescent="0.15">
      <c r="B61" s="349"/>
      <c r="C61" s="1197" t="s">
        <v>557</v>
      </c>
      <c r="D61" s="1198"/>
      <c r="E61" s="1199"/>
      <c r="F61" s="350">
        <v>148</v>
      </c>
      <c r="G61" s="351">
        <v>148</v>
      </c>
      <c r="H61" s="351">
        <v>149</v>
      </c>
    </row>
    <row r="62" spans="2:8" ht="45.75" customHeight="1" thickBot="1" x14ac:dyDescent="0.2">
      <c r="B62" s="352"/>
      <c r="C62" s="1200" t="s">
        <v>558</v>
      </c>
      <c r="D62" s="1201"/>
      <c r="E62" s="1202"/>
      <c r="F62" s="353">
        <v>56</v>
      </c>
      <c r="G62" s="354">
        <v>56</v>
      </c>
      <c r="H62" s="354">
        <v>54</v>
      </c>
    </row>
    <row r="63" spans="2:8" ht="52.5" customHeight="1" thickBot="1" x14ac:dyDescent="0.2">
      <c r="B63" s="355"/>
      <c r="C63" s="1203" t="s">
        <v>559</v>
      </c>
      <c r="D63" s="1203"/>
      <c r="E63" s="1204"/>
      <c r="F63" s="356">
        <v>4501</v>
      </c>
      <c r="G63" s="356">
        <v>4866</v>
      </c>
      <c r="H63" s="357">
        <v>4963</v>
      </c>
    </row>
    <row r="64" spans="2:8" x14ac:dyDescent="0.15"/>
  </sheetData>
  <sheetProtection algorithmName="SHA-512" hashValue="Bsr0ybZHZ3ZrEwZuKdrMDOO6lRiYcjtjqdHqEXQr7lEAJHj3g83Sa4BZCfyxrX+dY2PWqf0jWE2hA0Rtu3F9YQ==" saltValue="5ZBkAh+7mpniIm2vS7wT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9" t="s">
        <v>560</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v>102.5</v>
      </c>
      <c r="BQ51" s="1213"/>
      <c r="BR51" s="1213"/>
      <c r="BS51" s="1213"/>
      <c r="BT51" s="1213"/>
      <c r="BU51" s="1213"/>
      <c r="BV51" s="1213"/>
      <c r="BW51" s="1213"/>
      <c r="BX51" s="1213">
        <v>79.099999999999994</v>
      </c>
      <c r="BY51" s="1213"/>
      <c r="BZ51" s="1213"/>
      <c r="CA51" s="1213"/>
      <c r="CB51" s="1213"/>
      <c r="CC51" s="1213"/>
      <c r="CD51" s="1213"/>
      <c r="CE51" s="1213"/>
      <c r="CF51" s="1213">
        <v>71.5</v>
      </c>
      <c r="CG51" s="1213"/>
      <c r="CH51" s="1213"/>
      <c r="CI51" s="1213"/>
      <c r="CJ51" s="1213"/>
      <c r="CK51" s="1213"/>
      <c r="CL51" s="1213"/>
      <c r="CM51" s="1213"/>
      <c r="CN51" s="1213">
        <v>51.6</v>
      </c>
      <c r="CO51" s="1213"/>
      <c r="CP51" s="1213"/>
      <c r="CQ51" s="1213"/>
      <c r="CR51" s="1213"/>
      <c r="CS51" s="1213"/>
      <c r="CT51" s="1213"/>
      <c r="CU51" s="1213"/>
      <c r="CV51" s="1213">
        <v>37.6</v>
      </c>
      <c r="CW51" s="1213"/>
      <c r="CX51" s="1213"/>
      <c r="CY51" s="1213"/>
      <c r="CZ51" s="1213"/>
      <c r="DA51" s="1213"/>
      <c r="DB51" s="1213"/>
      <c r="DC51" s="1213"/>
    </row>
    <row r="52" spans="1:109" x14ac:dyDescent="0.15">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52</v>
      </c>
      <c r="BQ53" s="1213"/>
      <c r="BR53" s="1213"/>
      <c r="BS53" s="1213"/>
      <c r="BT53" s="1213"/>
      <c r="BU53" s="1213"/>
      <c r="BV53" s="1213"/>
      <c r="BW53" s="1213"/>
      <c r="BX53" s="1213">
        <v>54</v>
      </c>
      <c r="BY53" s="1213"/>
      <c r="BZ53" s="1213"/>
      <c r="CA53" s="1213"/>
      <c r="CB53" s="1213"/>
      <c r="CC53" s="1213"/>
      <c r="CD53" s="1213"/>
      <c r="CE53" s="1213"/>
      <c r="CF53" s="1213">
        <v>55.7</v>
      </c>
      <c r="CG53" s="1213"/>
      <c r="CH53" s="1213"/>
      <c r="CI53" s="1213"/>
      <c r="CJ53" s="1213"/>
      <c r="CK53" s="1213"/>
      <c r="CL53" s="1213"/>
      <c r="CM53" s="1213"/>
      <c r="CN53" s="1213">
        <v>57.7</v>
      </c>
      <c r="CO53" s="1213"/>
      <c r="CP53" s="1213"/>
      <c r="CQ53" s="1213"/>
      <c r="CR53" s="1213"/>
      <c r="CS53" s="1213"/>
      <c r="CT53" s="1213"/>
      <c r="CU53" s="1213"/>
      <c r="CV53" s="1213">
        <v>59.7</v>
      </c>
      <c r="CW53" s="1213"/>
      <c r="CX53" s="1213"/>
      <c r="CY53" s="1213"/>
      <c r="CZ53" s="1213"/>
      <c r="DA53" s="1213"/>
      <c r="DB53" s="1213"/>
      <c r="DC53" s="1213"/>
    </row>
    <row r="54" spans="1:109" x14ac:dyDescent="0.15">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18.2</v>
      </c>
      <c r="BQ55" s="1213"/>
      <c r="BR55" s="1213"/>
      <c r="BS55" s="1213"/>
      <c r="BT55" s="1213"/>
      <c r="BU55" s="1213"/>
      <c r="BV55" s="1213"/>
      <c r="BW55" s="1213"/>
      <c r="BX55" s="1213">
        <v>20.3</v>
      </c>
      <c r="BY55" s="1213"/>
      <c r="BZ55" s="1213"/>
      <c r="CA55" s="1213"/>
      <c r="CB55" s="1213"/>
      <c r="CC55" s="1213"/>
      <c r="CD55" s="1213"/>
      <c r="CE55" s="1213"/>
      <c r="CF55" s="1213">
        <v>15.5</v>
      </c>
      <c r="CG55" s="1213"/>
      <c r="CH55" s="1213"/>
      <c r="CI55" s="1213"/>
      <c r="CJ55" s="1213"/>
      <c r="CK55" s="1213"/>
      <c r="CL55" s="1213"/>
      <c r="CM55" s="1213"/>
      <c r="CN55" s="1213">
        <v>4.5999999999999996</v>
      </c>
      <c r="CO55" s="1213"/>
      <c r="CP55" s="1213"/>
      <c r="CQ55" s="1213"/>
      <c r="CR55" s="1213"/>
      <c r="CS55" s="1213"/>
      <c r="CT55" s="1213"/>
      <c r="CU55" s="1213"/>
      <c r="CV55" s="1213">
        <v>1.6</v>
      </c>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59.3</v>
      </c>
      <c r="BQ57" s="1213"/>
      <c r="BR57" s="1213"/>
      <c r="BS57" s="1213"/>
      <c r="BT57" s="1213"/>
      <c r="BU57" s="1213"/>
      <c r="BV57" s="1213"/>
      <c r="BW57" s="1213"/>
      <c r="BX57" s="1213">
        <v>60.3</v>
      </c>
      <c r="BY57" s="1213"/>
      <c r="BZ57" s="1213"/>
      <c r="CA57" s="1213"/>
      <c r="CB57" s="1213"/>
      <c r="CC57" s="1213"/>
      <c r="CD57" s="1213"/>
      <c r="CE57" s="1213"/>
      <c r="CF57" s="1213">
        <v>61.5</v>
      </c>
      <c r="CG57" s="1213"/>
      <c r="CH57" s="1213"/>
      <c r="CI57" s="1213"/>
      <c r="CJ57" s="1213"/>
      <c r="CK57" s="1213"/>
      <c r="CL57" s="1213"/>
      <c r="CM57" s="1213"/>
      <c r="CN57" s="1213">
        <v>61</v>
      </c>
      <c r="CO57" s="1213"/>
      <c r="CP57" s="1213"/>
      <c r="CQ57" s="1213"/>
      <c r="CR57" s="1213"/>
      <c r="CS57" s="1213"/>
      <c r="CT57" s="1213"/>
      <c r="CU57" s="1213"/>
      <c r="CV57" s="1213">
        <v>62.3</v>
      </c>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15</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v>102.5</v>
      </c>
      <c r="BQ73" s="1213"/>
      <c r="BR73" s="1213"/>
      <c r="BS73" s="1213"/>
      <c r="BT73" s="1213"/>
      <c r="BU73" s="1213"/>
      <c r="BV73" s="1213"/>
      <c r="BW73" s="1213"/>
      <c r="BX73" s="1213">
        <v>79.099999999999994</v>
      </c>
      <c r="BY73" s="1213"/>
      <c r="BZ73" s="1213"/>
      <c r="CA73" s="1213"/>
      <c r="CB73" s="1213"/>
      <c r="CC73" s="1213"/>
      <c r="CD73" s="1213"/>
      <c r="CE73" s="1213"/>
      <c r="CF73" s="1213">
        <v>71.5</v>
      </c>
      <c r="CG73" s="1213"/>
      <c r="CH73" s="1213"/>
      <c r="CI73" s="1213"/>
      <c r="CJ73" s="1213"/>
      <c r="CK73" s="1213"/>
      <c r="CL73" s="1213"/>
      <c r="CM73" s="1213"/>
      <c r="CN73" s="1213">
        <v>51.6</v>
      </c>
      <c r="CO73" s="1213"/>
      <c r="CP73" s="1213"/>
      <c r="CQ73" s="1213"/>
      <c r="CR73" s="1213"/>
      <c r="CS73" s="1213"/>
      <c r="CT73" s="1213"/>
      <c r="CU73" s="1213"/>
      <c r="CV73" s="1213">
        <v>37.6</v>
      </c>
      <c r="CW73" s="1213"/>
      <c r="CX73" s="1213"/>
      <c r="CY73" s="1213"/>
      <c r="CZ73" s="1213"/>
      <c r="DA73" s="1213"/>
      <c r="DB73" s="1213"/>
      <c r="DC73" s="1213"/>
    </row>
    <row r="74" spans="2:107" x14ac:dyDescent="0.15">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13.4</v>
      </c>
      <c r="BQ75" s="1213"/>
      <c r="BR75" s="1213"/>
      <c r="BS75" s="1213"/>
      <c r="BT75" s="1213"/>
      <c r="BU75" s="1213"/>
      <c r="BV75" s="1213"/>
      <c r="BW75" s="1213"/>
      <c r="BX75" s="1213">
        <v>12.1</v>
      </c>
      <c r="BY75" s="1213"/>
      <c r="BZ75" s="1213"/>
      <c r="CA75" s="1213"/>
      <c r="CB75" s="1213"/>
      <c r="CC75" s="1213"/>
      <c r="CD75" s="1213"/>
      <c r="CE75" s="1213"/>
      <c r="CF75" s="1213">
        <v>11.1</v>
      </c>
      <c r="CG75" s="1213"/>
      <c r="CH75" s="1213"/>
      <c r="CI75" s="1213"/>
      <c r="CJ75" s="1213"/>
      <c r="CK75" s="1213"/>
      <c r="CL75" s="1213"/>
      <c r="CM75" s="1213"/>
      <c r="CN75" s="1213">
        <v>10.5</v>
      </c>
      <c r="CO75" s="1213"/>
      <c r="CP75" s="1213"/>
      <c r="CQ75" s="1213"/>
      <c r="CR75" s="1213"/>
      <c r="CS75" s="1213"/>
      <c r="CT75" s="1213"/>
      <c r="CU75" s="1213"/>
      <c r="CV75" s="1213">
        <v>10.7</v>
      </c>
      <c r="CW75" s="1213"/>
      <c r="CX75" s="1213"/>
      <c r="CY75" s="1213"/>
      <c r="CZ75" s="1213"/>
      <c r="DA75" s="1213"/>
      <c r="DB75" s="1213"/>
      <c r="DC75" s="1213"/>
    </row>
    <row r="76" spans="2:107" x14ac:dyDescent="0.15">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18.2</v>
      </c>
      <c r="BQ77" s="1213"/>
      <c r="BR77" s="1213"/>
      <c r="BS77" s="1213"/>
      <c r="BT77" s="1213"/>
      <c r="BU77" s="1213"/>
      <c r="BV77" s="1213"/>
      <c r="BW77" s="1213"/>
      <c r="BX77" s="1213">
        <v>20.3</v>
      </c>
      <c r="BY77" s="1213"/>
      <c r="BZ77" s="1213"/>
      <c r="CA77" s="1213"/>
      <c r="CB77" s="1213"/>
      <c r="CC77" s="1213"/>
      <c r="CD77" s="1213"/>
      <c r="CE77" s="1213"/>
      <c r="CF77" s="1213">
        <v>15.5</v>
      </c>
      <c r="CG77" s="1213"/>
      <c r="CH77" s="1213"/>
      <c r="CI77" s="1213"/>
      <c r="CJ77" s="1213"/>
      <c r="CK77" s="1213"/>
      <c r="CL77" s="1213"/>
      <c r="CM77" s="1213"/>
      <c r="CN77" s="1213">
        <v>4.5999999999999996</v>
      </c>
      <c r="CO77" s="1213"/>
      <c r="CP77" s="1213"/>
      <c r="CQ77" s="1213"/>
      <c r="CR77" s="1213"/>
      <c r="CS77" s="1213"/>
      <c r="CT77" s="1213"/>
      <c r="CU77" s="1213"/>
      <c r="CV77" s="1213">
        <v>1.6</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6.8</v>
      </c>
      <c r="BQ79" s="1213"/>
      <c r="BR79" s="1213"/>
      <c r="BS79" s="1213"/>
      <c r="BT79" s="1213"/>
      <c r="BU79" s="1213"/>
      <c r="BV79" s="1213"/>
      <c r="BW79" s="1213"/>
      <c r="BX79" s="1213">
        <v>6.6</v>
      </c>
      <c r="BY79" s="1213"/>
      <c r="BZ79" s="1213"/>
      <c r="CA79" s="1213"/>
      <c r="CB79" s="1213"/>
      <c r="CC79" s="1213"/>
      <c r="CD79" s="1213"/>
      <c r="CE79" s="1213"/>
      <c r="CF79" s="1213">
        <v>6.4</v>
      </c>
      <c r="CG79" s="1213"/>
      <c r="CH79" s="1213"/>
      <c r="CI79" s="1213"/>
      <c r="CJ79" s="1213"/>
      <c r="CK79" s="1213"/>
      <c r="CL79" s="1213"/>
      <c r="CM79" s="1213"/>
      <c r="CN79" s="1213">
        <v>6.3</v>
      </c>
      <c r="CO79" s="1213"/>
      <c r="CP79" s="1213"/>
      <c r="CQ79" s="1213"/>
      <c r="CR79" s="1213"/>
      <c r="CS79" s="1213"/>
      <c r="CT79" s="1213"/>
      <c r="CU79" s="1213"/>
      <c r="CV79" s="1213">
        <v>6.6</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okpNaR3OD/sfwDsSbDPx4RKnNUd2Pr3MDYPbNgr83mrqQsYs2PPHXU/LLA+iEO6jgtUK7qqYv7Km9UxhtoIyWQ==" saltValue="OeuHhtmu0RFSeYCAXlBxC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D3ZObKd6kP2uZ0DKVtDCfZ/MJkYhvmsZCyxebkSONZU8IxZnjFjtH8z2yCZBwHXt8kT0hIYF3Fi1Y2oIVsAwlQ==" saltValue="0hN308hDJJ9ihjTN+2j/g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wYuILILef5id/0PrFSNUZaIyYqs8nXrkdp4DTcZjb9M4zT8jH6OUyA6SRsfgIn1ubt17/hhdWZdSzFJkGIeFFw==" saltValue="l3CyERgKbRydst9MZVHpT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76" customWidth="1"/>
    <col min="2" max="2" width="2.375" style="76" customWidth="1"/>
    <col min="3" max="16" width="2.625" style="76" customWidth="1"/>
    <col min="17" max="17" width="2.375" style="76" customWidth="1"/>
    <col min="18" max="95" width="1.625" style="76" customWidth="1"/>
    <col min="96" max="133" width="1.625" style="85" customWidth="1"/>
    <col min="134" max="143" width="1.625" style="76" customWidth="1"/>
    <col min="144" max="16384" width="0" style="76"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146</v>
      </c>
      <c r="DI1" s="597"/>
      <c r="DJ1" s="597"/>
      <c r="DK1" s="597"/>
      <c r="DL1" s="597"/>
      <c r="DM1" s="597"/>
      <c r="DN1" s="598"/>
      <c r="DO1" s="76"/>
      <c r="DP1" s="596" t="s">
        <v>147</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15">
      <c r="B2" s="73" t="s">
        <v>148</v>
      </c>
      <c r="R2" s="74"/>
      <c r="S2" s="74"/>
      <c r="T2" s="74"/>
      <c r="U2" s="74"/>
      <c r="V2" s="74"/>
      <c r="W2" s="74"/>
      <c r="X2" s="74"/>
      <c r="Y2" s="74"/>
      <c r="Z2" s="74"/>
      <c r="AA2" s="74"/>
      <c r="AB2" s="74"/>
      <c r="AC2" s="74"/>
      <c r="AE2" s="75"/>
      <c r="AF2" s="75"/>
      <c r="AG2" s="75"/>
      <c r="AH2" s="75"/>
      <c r="AI2" s="75"/>
      <c r="AJ2" s="74"/>
      <c r="AK2" s="74"/>
      <c r="AL2" s="74"/>
      <c r="AM2" s="74"/>
      <c r="AN2" s="74"/>
      <c r="AO2" s="74"/>
      <c r="AP2" s="74"/>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599" t="s">
        <v>149</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150</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151</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15">
      <c r="B4" s="599" t="s">
        <v>23</v>
      </c>
      <c r="C4" s="600"/>
      <c r="D4" s="600"/>
      <c r="E4" s="600"/>
      <c r="F4" s="600"/>
      <c r="G4" s="600"/>
      <c r="H4" s="600"/>
      <c r="I4" s="600"/>
      <c r="J4" s="600"/>
      <c r="K4" s="600"/>
      <c r="L4" s="600"/>
      <c r="M4" s="600"/>
      <c r="N4" s="600"/>
      <c r="O4" s="600"/>
      <c r="P4" s="600"/>
      <c r="Q4" s="601"/>
      <c r="R4" s="599" t="s">
        <v>152</v>
      </c>
      <c r="S4" s="600"/>
      <c r="T4" s="600"/>
      <c r="U4" s="600"/>
      <c r="V4" s="600"/>
      <c r="W4" s="600"/>
      <c r="X4" s="600"/>
      <c r="Y4" s="601"/>
      <c r="Z4" s="599" t="s">
        <v>153</v>
      </c>
      <c r="AA4" s="600"/>
      <c r="AB4" s="600"/>
      <c r="AC4" s="601"/>
      <c r="AD4" s="599" t="s">
        <v>154</v>
      </c>
      <c r="AE4" s="600"/>
      <c r="AF4" s="600"/>
      <c r="AG4" s="600"/>
      <c r="AH4" s="600"/>
      <c r="AI4" s="600"/>
      <c r="AJ4" s="600"/>
      <c r="AK4" s="601"/>
      <c r="AL4" s="599" t="s">
        <v>153</v>
      </c>
      <c r="AM4" s="600"/>
      <c r="AN4" s="600"/>
      <c r="AO4" s="601"/>
      <c r="AP4" s="602" t="s">
        <v>155</v>
      </c>
      <c r="AQ4" s="602"/>
      <c r="AR4" s="602"/>
      <c r="AS4" s="602"/>
      <c r="AT4" s="602"/>
      <c r="AU4" s="602"/>
      <c r="AV4" s="602"/>
      <c r="AW4" s="602"/>
      <c r="AX4" s="602"/>
      <c r="AY4" s="602"/>
      <c r="AZ4" s="602"/>
      <c r="BA4" s="602"/>
      <c r="BB4" s="602"/>
      <c r="BC4" s="602"/>
      <c r="BD4" s="602"/>
      <c r="BE4" s="602"/>
      <c r="BF4" s="602"/>
      <c r="BG4" s="602" t="s">
        <v>156</v>
      </c>
      <c r="BH4" s="602"/>
      <c r="BI4" s="602"/>
      <c r="BJ4" s="602"/>
      <c r="BK4" s="602"/>
      <c r="BL4" s="602"/>
      <c r="BM4" s="602"/>
      <c r="BN4" s="602"/>
      <c r="BO4" s="602" t="s">
        <v>153</v>
      </c>
      <c r="BP4" s="602"/>
      <c r="BQ4" s="602"/>
      <c r="BR4" s="602"/>
      <c r="BS4" s="602" t="s">
        <v>157</v>
      </c>
      <c r="BT4" s="602"/>
      <c r="BU4" s="602"/>
      <c r="BV4" s="602"/>
      <c r="BW4" s="602"/>
      <c r="BX4" s="602"/>
      <c r="BY4" s="602"/>
      <c r="BZ4" s="602"/>
      <c r="CA4" s="602"/>
      <c r="CB4" s="602"/>
      <c r="CD4" s="599" t="s">
        <v>158</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15">
      <c r="B5" s="603" t="s">
        <v>159</v>
      </c>
      <c r="C5" s="604"/>
      <c r="D5" s="604"/>
      <c r="E5" s="604"/>
      <c r="F5" s="604"/>
      <c r="G5" s="604"/>
      <c r="H5" s="604"/>
      <c r="I5" s="604"/>
      <c r="J5" s="604"/>
      <c r="K5" s="604"/>
      <c r="L5" s="604"/>
      <c r="M5" s="604"/>
      <c r="N5" s="604"/>
      <c r="O5" s="604"/>
      <c r="P5" s="604"/>
      <c r="Q5" s="605"/>
      <c r="R5" s="606">
        <v>3355718</v>
      </c>
      <c r="S5" s="607"/>
      <c r="T5" s="607"/>
      <c r="U5" s="607"/>
      <c r="V5" s="607"/>
      <c r="W5" s="607"/>
      <c r="X5" s="607"/>
      <c r="Y5" s="608"/>
      <c r="Z5" s="609">
        <v>23.8</v>
      </c>
      <c r="AA5" s="609"/>
      <c r="AB5" s="609"/>
      <c r="AC5" s="609"/>
      <c r="AD5" s="610">
        <v>3355718</v>
      </c>
      <c r="AE5" s="610"/>
      <c r="AF5" s="610"/>
      <c r="AG5" s="610"/>
      <c r="AH5" s="610"/>
      <c r="AI5" s="610"/>
      <c r="AJ5" s="610"/>
      <c r="AK5" s="610"/>
      <c r="AL5" s="611">
        <v>41.7</v>
      </c>
      <c r="AM5" s="612"/>
      <c r="AN5" s="612"/>
      <c r="AO5" s="613"/>
      <c r="AP5" s="603" t="s">
        <v>160</v>
      </c>
      <c r="AQ5" s="604"/>
      <c r="AR5" s="604"/>
      <c r="AS5" s="604"/>
      <c r="AT5" s="604"/>
      <c r="AU5" s="604"/>
      <c r="AV5" s="604"/>
      <c r="AW5" s="604"/>
      <c r="AX5" s="604"/>
      <c r="AY5" s="604"/>
      <c r="AZ5" s="604"/>
      <c r="BA5" s="604"/>
      <c r="BB5" s="604"/>
      <c r="BC5" s="604"/>
      <c r="BD5" s="604"/>
      <c r="BE5" s="604"/>
      <c r="BF5" s="605"/>
      <c r="BG5" s="617">
        <v>3353951</v>
      </c>
      <c r="BH5" s="618"/>
      <c r="BI5" s="618"/>
      <c r="BJ5" s="618"/>
      <c r="BK5" s="618"/>
      <c r="BL5" s="618"/>
      <c r="BM5" s="618"/>
      <c r="BN5" s="619"/>
      <c r="BO5" s="620">
        <v>99.9</v>
      </c>
      <c r="BP5" s="620"/>
      <c r="BQ5" s="620"/>
      <c r="BR5" s="620"/>
      <c r="BS5" s="621">
        <v>26316</v>
      </c>
      <c r="BT5" s="621"/>
      <c r="BU5" s="621"/>
      <c r="BV5" s="621"/>
      <c r="BW5" s="621"/>
      <c r="BX5" s="621"/>
      <c r="BY5" s="621"/>
      <c r="BZ5" s="621"/>
      <c r="CA5" s="621"/>
      <c r="CB5" s="625"/>
      <c r="CD5" s="599" t="s">
        <v>155</v>
      </c>
      <c r="CE5" s="600"/>
      <c r="CF5" s="600"/>
      <c r="CG5" s="600"/>
      <c r="CH5" s="600"/>
      <c r="CI5" s="600"/>
      <c r="CJ5" s="600"/>
      <c r="CK5" s="600"/>
      <c r="CL5" s="600"/>
      <c r="CM5" s="600"/>
      <c r="CN5" s="600"/>
      <c r="CO5" s="600"/>
      <c r="CP5" s="600"/>
      <c r="CQ5" s="601"/>
      <c r="CR5" s="599" t="s">
        <v>161</v>
      </c>
      <c r="CS5" s="600"/>
      <c r="CT5" s="600"/>
      <c r="CU5" s="600"/>
      <c r="CV5" s="600"/>
      <c r="CW5" s="600"/>
      <c r="CX5" s="600"/>
      <c r="CY5" s="601"/>
      <c r="CZ5" s="599" t="s">
        <v>153</v>
      </c>
      <c r="DA5" s="600"/>
      <c r="DB5" s="600"/>
      <c r="DC5" s="601"/>
      <c r="DD5" s="599" t="s">
        <v>162</v>
      </c>
      <c r="DE5" s="600"/>
      <c r="DF5" s="600"/>
      <c r="DG5" s="600"/>
      <c r="DH5" s="600"/>
      <c r="DI5" s="600"/>
      <c r="DJ5" s="600"/>
      <c r="DK5" s="600"/>
      <c r="DL5" s="600"/>
      <c r="DM5" s="600"/>
      <c r="DN5" s="600"/>
      <c r="DO5" s="600"/>
      <c r="DP5" s="601"/>
      <c r="DQ5" s="599" t="s">
        <v>163</v>
      </c>
      <c r="DR5" s="600"/>
      <c r="DS5" s="600"/>
      <c r="DT5" s="600"/>
      <c r="DU5" s="600"/>
      <c r="DV5" s="600"/>
      <c r="DW5" s="600"/>
      <c r="DX5" s="600"/>
      <c r="DY5" s="600"/>
      <c r="DZ5" s="600"/>
      <c r="EA5" s="600"/>
      <c r="EB5" s="600"/>
      <c r="EC5" s="601"/>
    </row>
    <row r="6" spans="2:143" ht="11.25" customHeight="1" x14ac:dyDescent="0.15">
      <c r="B6" s="614" t="s">
        <v>164</v>
      </c>
      <c r="C6" s="615"/>
      <c r="D6" s="615"/>
      <c r="E6" s="615"/>
      <c r="F6" s="615"/>
      <c r="G6" s="615"/>
      <c r="H6" s="615"/>
      <c r="I6" s="615"/>
      <c r="J6" s="615"/>
      <c r="K6" s="615"/>
      <c r="L6" s="615"/>
      <c r="M6" s="615"/>
      <c r="N6" s="615"/>
      <c r="O6" s="615"/>
      <c r="P6" s="615"/>
      <c r="Q6" s="616"/>
      <c r="R6" s="617">
        <v>154273</v>
      </c>
      <c r="S6" s="618"/>
      <c r="T6" s="618"/>
      <c r="U6" s="618"/>
      <c r="V6" s="618"/>
      <c r="W6" s="618"/>
      <c r="X6" s="618"/>
      <c r="Y6" s="619"/>
      <c r="Z6" s="620">
        <v>1.1000000000000001</v>
      </c>
      <c r="AA6" s="620"/>
      <c r="AB6" s="620"/>
      <c r="AC6" s="620"/>
      <c r="AD6" s="621">
        <v>154273</v>
      </c>
      <c r="AE6" s="621"/>
      <c r="AF6" s="621"/>
      <c r="AG6" s="621"/>
      <c r="AH6" s="621"/>
      <c r="AI6" s="621"/>
      <c r="AJ6" s="621"/>
      <c r="AK6" s="621"/>
      <c r="AL6" s="622">
        <v>1.9</v>
      </c>
      <c r="AM6" s="623"/>
      <c r="AN6" s="623"/>
      <c r="AO6" s="624"/>
      <c r="AP6" s="614" t="s">
        <v>165</v>
      </c>
      <c r="AQ6" s="615"/>
      <c r="AR6" s="615"/>
      <c r="AS6" s="615"/>
      <c r="AT6" s="615"/>
      <c r="AU6" s="615"/>
      <c r="AV6" s="615"/>
      <c r="AW6" s="615"/>
      <c r="AX6" s="615"/>
      <c r="AY6" s="615"/>
      <c r="AZ6" s="615"/>
      <c r="BA6" s="615"/>
      <c r="BB6" s="615"/>
      <c r="BC6" s="615"/>
      <c r="BD6" s="615"/>
      <c r="BE6" s="615"/>
      <c r="BF6" s="616"/>
      <c r="BG6" s="617">
        <v>3353951</v>
      </c>
      <c r="BH6" s="618"/>
      <c r="BI6" s="618"/>
      <c r="BJ6" s="618"/>
      <c r="BK6" s="618"/>
      <c r="BL6" s="618"/>
      <c r="BM6" s="618"/>
      <c r="BN6" s="619"/>
      <c r="BO6" s="620">
        <v>99.9</v>
      </c>
      <c r="BP6" s="620"/>
      <c r="BQ6" s="620"/>
      <c r="BR6" s="620"/>
      <c r="BS6" s="621">
        <v>26316</v>
      </c>
      <c r="BT6" s="621"/>
      <c r="BU6" s="621"/>
      <c r="BV6" s="621"/>
      <c r="BW6" s="621"/>
      <c r="BX6" s="621"/>
      <c r="BY6" s="621"/>
      <c r="BZ6" s="621"/>
      <c r="CA6" s="621"/>
      <c r="CB6" s="625"/>
      <c r="CD6" s="603" t="s">
        <v>166</v>
      </c>
      <c r="CE6" s="604"/>
      <c r="CF6" s="604"/>
      <c r="CG6" s="604"/>
      <c r="CH6" s="604"/>
      <c r="CI6" s="604"/>
      <c r="CJ6" s="604"/>
      <c r="CK6" s="604"/>
      <c r="CL6" s="604"/>
      <c r="CM6" s="604"/>
      <c r="CN6" s="604"/>
      <c r="CO6" s="604"/>
      <c r="CP6" s="604"/>
      <c r="CQ6" s="605"/>
      <c r="CR6" s="617">
        <v>105939</v>
      </c>
      <c r="CS6" s="618"/>
      <c r="CT6" s="618"/>
      <c r="CU6" s="618"/>
      <c r="CV6" s="618"/>
      <c r="CW6" s="618"/>
      <c r="CX6" s="618"/>
      <c r="CY6" s="619"/>
      <c r="CZ6" s="611">
        <v>0.8</v>
      </c>
      <c r="DA6" s="612"/>
      <c r="DB6" s="612"/>
      <c r="DC6" s="628"/>
      <c r="DD6" s="626" t="s">
        <v>62</v>
      </c>
      <c r="DE6" s="618"/>
      <c r="DF6" s="618"/>
      <c r="DG6" s="618"/>
      <c r="DH6" s="618"/>
      <c r="DI6" s="618"/>
      <c r="DJ6" s="618"/>
      <c r="DK6" s="618"/>
      <c r="DL6" s="618"/>
      <c r="DM6" s="618"/>
      <c r="DN6" s="618"/>
      <c r="DO6" s="618"/>
      <c r="DP6" s="619"/>
      <c r="DQ6" s="626">
        <v>105939</v>
      </c>
      <c r="DR6" s="618"/>
      <c r="DS6" s="618"/>
      <c r="DT6" s="618"/>
      <c r="DU6" s="618"/>
      <c r="DV6" s="618"/>
      <c r="DW6" s="618"/>
      <c r="DX6" s="618"/>
      <c r="DY6" s="618"/>
      <c r="DZ6" s="618"/>
      <c r="EA6" s="618"/>
      <c r="EB6" s="618"/>
      <c r="EC6" s="627"/>
    </row>
    <row r="7" spans="2:143" ht="11.25" customHeight="1" x14ac:dyDescent="0.15">
      <c r="B7" s="614" t="s">
        <v>167</v>
      </c>
      <c r="C7" s="615"/>
      <c r="D7" s="615"/>
      <c r="E7" s="615"/>
      <c r="F7" s="615"/>
      <c r="G7" s="615"/>
      <c r="H7" s="615"/>
      <c r="I7" s="615"/>
      <c r="J7" s="615"/>
      <c r="K7" s="615"/>
      <c r="L7" s="615"/>
      <c r="M7" s="615"/>
      <c r="N7" s="615"/>
      <c r="O7" s="615"/>
      <c r="P7" s="615"/>
      <c r="Q7" s="616"/>
      <c r="R7" s="617">
        <v>854</v>
      </c>
      <c r="S7" s="618"/>
      <c r="T7" s="618"/>
      <c r="U7" s="618"/>
      <c r="V7" s="618"/>
      <c r="W7" s="618"/>
      <c r="X7" s="618"/>
      <c r="Y7" s="619"/>
      <c r="Z7" s="620">
        <v>0</v>
      </c>
      <c r="AA7" s="620"/>
      <c r="AB7" s="620"/>
      <c r="AC7" s="620"/>
      <c r="AD7" s="621">
        <v>854</v>
      </c>
      <c r="AE7" s="621"/>
      <c r="AF7" s="621"/>
      <c r="AG7" s="621"/>
      <c r="AH7" s="621"/>
      <c r="AI7" s="621"/>
      <c r="AJ7" s="621"/>
      <c r="AK7" s="621"/>
      <c r="AL7" s="622">
        <v>0</v>
      </c>
      <c r="AM7" s="623"/>
      <c r="AN7" s="623"/>
      <c r="AO7" s="624"/>
      <c r="AP7" s="614" t="s">
        <v>168</v>
      </c>
      <c r="AQ7" s="615"/>
      <c r="AR7" s="615"/>
      <c r="AS7" s="615"/>
      <c r="AT7" s="615"/>
      <c r="AU7" s="615"/>
      <c r="AV7" s="615"/>
      <c r="AW7" s="615"/>
      <c r="AX7" s="615"/>
      <c r="AY7" s="615"/>
      <c r="AZ7" s="615"/>
      <c r="BA7" s="615"/>
      <c r="BB7" s="615"/>
      <c r="BC7" s="615"/>
      <c r="BD7" s="615"/>
      <c r="BE7" s="615"/>
      <c r="BF7" s="616"/>
      <c r="BG7" s="617">
        <v>1405164</v>
      </c>
      <c r="BH7" s="618"/>
      <c r="BI7" s="618"/>
      <c r="BJ7" s="618"/>
      <c r="BK7" s="618"/>
      <c r="BL7" s="618"/>
      <c r="BM7" s="618"/>
      <c r="BN7" s="619"/>
      <c r="BO7" s="620">
        <v>41.9</v>
      </c>
      <c r="BP7" s="620"/>
      <c r="BQ7" s="620"/>
      <c r="BR7" s="620"/>
      <c r="BS7" s="621">
        <v>26316</v>
      </c>
      <c r="BT7" s="621"/>
      <c r="BU7" s="621"/>
      <c r="BV7" s="621"/>
      <c r="BW7" s="621"/>
      <c r="BX7" s="621"/>
      <c r="BY7" s="621"/>
      <c r="BZ7" s="621"/>
      <c r="CA7" s="621"/>
      <c r="CB7" s="625"/>
      <c r="CD7" s="614" t="s">
        <v>169</v>
      </c>
      <c r="CE7" s="615"/>
      <c r="CF7" s="615"/>
      <c r="CG7" s="615"/>
      <c r="CH7" s="615"/>
      <c r="CI7" s="615"/>
      <c r="CJ7" s="615"/>
      <c r="CK7" s="615"/>
      <c r="CL7" s="615"/>
      <c r="CM7" s="615"/>
      <c r="CN7" s="615"/>
      <c r="CO7" s="615"/>
      <c r="CP7" s="615"/>
      <c r="CQ7" s="616"/>
      <c r="CR7" s="617">
        <v>1836575</v>
      </c>
      <c r="CS7" s="618"/>
      <c r="CT7" s="618"/>
      <c r="CU7" s="618"/>
      <c r="CV7" s="618"/>
      <c r="CW7" s="618"/>
      <c r="CX7" s="618"/>
      <c r="CY7" s="619"/>
      <c r="CZ7" s="620">
        <v>13.6</v>
      </c>
      <c r="DA7" s="620"/>
      <c r="DB7" s="620"/>
      <c r="DC7" s="620"/>
      <c r="DD7" s="626">
        <v>48861</v>
      </c>
      <c r="DE7" s="618"/>
      <c r="DF7" s="618"/>
      <c r="DG7" s="618"/>
      <c r="DH7" s="618"/>
      <c r="DI7" s="618"/>
      <c r="DJ7" s="618"/>
      <c r="DK7" s="618"/>
      <c r="DL7" s="618"/>
      <c r="DM7" s="618"/>
      <c r="DN7" s="618"/>
      <c r="DO7" s="618"/>
      <c r="DP7" s="619"/>
      <c r="DQ7" s="626">
        <v>1348228</v>
      </c>
      <c r="DR7" s="618"/>
      <c r="DS7" s="618"/>
      <c r="DT7" s="618"/>
      <c r="DU7" s="618"/>
      <c r="DV7" s="618"/>
      <c r="DW7" s="618"/>
      <c r="DX7" s="618"/>
      <c r="DY7" s="618"/>
      <c r="DZ7" s="618"/>
      <c r="EA7" s="618"/>
      <c r="EB7" s="618"/>
      <c r="EC7" s="627"/>
    </row>
    <row r="8" spans="2:143" ht="11.25" customHeight="1" x14ac:dyDescent="0.15">
      <c r="B8" s="614" t="s">
        <v>170</v>
      </c>
      <c r="C8" s="615"/>
      <c r="D8" s="615"/>
      <c r="E8" s="615"/>
      <c r="F8" s="615"/>
      <c r="G8" s="615"/>
      <c r="H8" s="615"/>
      <c r="I8" s="615"/>
      <c r="J8" s="615"/>
      <c r="K8" s="615"/>
      <c r="L8" s="615"/>
      <c r="M8" s="615"/>
      <c r="N8" s="615"/>
      <c r="O8" s="615"/>
      <c r="P8" s="615"/>
      <c r="Q8" s="616"/>
      <c r="R8" s="617">
        <v>13848</v>
      </c>
      <c r="S8" s="618"/>
      <c r="T8" s="618"/>
      <c r="U8" s="618"/>
      <c r="V8" s="618"/>
      <c r="W8" s="618"/>
      <c r="X8" s="618"/>
      <c r="Y8" s="619"/>
      <c r="Z8" s="620">
        <v>0.1</v>
      </c>
      <c r="AA8" s="620"/>
      <c r="AB8" s="620"/>
      <c r="AC8" s="620"/>
      <c r="AD8" s="621">
        <v>13848</v>
      </c>
      <c r="AE8" s="621"/>
      <c r="AF8" s="621"/>
      <c r="AG8" s="621"/>
      <c r="AH8" s="621"/>
      <c r="AI8" s="621"/>
      <c r="AJ8" s="621"/>
      <c r="AK8" s="621"/>
      <c r="AL8" s="622">
        <v>0.2</v>
      </c>
      <c r="AM8" s="623"/>
      <c r="AN8" s="623"/>
      <c r="AO8" s="624"/>
      <c r="AP8" s="614" t="s">
        <v>171</v>
      </c>
      <c r="AQ8" s="615"/>
      <c r="AR8" s="615"/>
      <c r="AS8" s="615"/>
      <c r="AT8" s="615"/>
      <c r="AU8" s="615"/>
      <c r="AV8" s="615"/>
      <c r="AW8" s="615"/>
      <c r="AX8" s="615"/>
      <c r="AY8" s="615"/>
      <c r="AZ8" s="615"/>
      <c r="BA8" s="615"/>
      <c r="BB8" s="615"/>
      <c r="BC8" s="615"/>
      <c r="BD8" s="615"/>
      <c r="BE8" s="615"/>
      <c r="BF8" s="616"/>
      <c r="BG8" s="617">
        <v>49061</v>
      </c>
      <c r="BH8" s="618"/>
      <c r="BI8" s="618"/>
      <c r="BJ8" s="618"/>
      <c r="BK8" s="618"/>
      <c r="BL8" s="618"/>
      <c r="BM8" s="618"/>
      <c r="BN8" s="619"/>
      <c r="BO8" s="620">
        <v>1.5</v>
      </c>
      <c r="BP8" s="620"/>
      <c r="BQ8" s="620"/>
      <c r="BR8" s="620"/>
      <c r="BS8" s="621" t="s">
        <v>62</v>
      </c>
      <c r="BT8" s="621"/>
      <c r="BU8" s="621"/>
      <c r="BV8" s="621"/>
      <c r="BW8" s="621"/>
      <c r="BX8" s="621"/>
      <c r="BY8" s="621"/>
      <c r="BZ8" s="621"/>
      <c r="CA8" s="621"/>
      <c r="CB8" s="625"/>
      <c r="CD8" s="614" t="s">
        <v>172</v>
      </c>
      <c r="CE8" s="615"/>
      <c r="CF8" s="615"/>
      <c r="CG8" s="615"/>
      <c r="CH8" s="615"/>
      <c r="CI8" s="615"/>
      <c r="CJ8" s="615"/>
      <c r="CK8" s="615"/>
      <c r="CL8" s="615"/>
      <c r="CM8" s="615"/>
      <c r="CN8" s="615"/>
      <c r="CO8" s="615"/>
      <c r="CP8" s="615"/>
      <c r="CQ8" s="616"/>
      <c r="CR8" s="617">
        <v>4494041</v>
      </c>
      <c r="CS8" s="618"/>
      <c r="CT8" s="618"/>
      <c r="CU8" s="618"/>
      <c r="CV8" s="618"/>
      <c r="CW8" s="618"/>
      <c r="CX8" s="618"/>
      <c r="CY8" s="619"/>
      <c r="CZ8" s="620">
        <v>33.299999999999997</v>
      </c>
      <c r="DA8" s="620"/>
      <c r="DB8" s="620"/>
      <c r="DC8" s="620"/>
      <c r="DD8" s="626">
        <v>16452</v>
      </c>
      <c r="DE8" s="618"/>
      <c r="DF8" s="618"/>
      <c r="DG8" s="618"/>
      <c r="DH8" s="618"/>
      <c r="DI8" s="618"/>
      <c r="DJ8" s="618"/>
      <c r="DK8" s="618"/>
      <c r="DL8" s="618"/>
      <c r="DM8" s="618"/>
      <c r="DN8" s="618"/>
      <c r="DO8" s="618"/>
      <c r="DP8" s="619"/>
      <c r="DQ8" s="626">
        <v>2057184</v>
      </c>
      <c r="DR8" s="618"/>
      <c r="DS8" s="618"/>
      <c r="DT8" s="618"/>
      <c r="DU8" s="618"/>
      <c r="DV8" s="618"/>
      <c r="DW8" s="618"/>
      <c r="DX8" s="618"/>
      <c r="DY8" s="618"/>
      <c r="DZ8" s="618"/>
      <c r="EA8" s="618"/>
      <c r="EB8" s="618"/>
      <c r="EC8" s="627"/>
    </row>
    <row r="9" spans="2:143" ht="11.25" customHeight="1" x14ac:dyDescent="0.15">
      <c r="B9" s="614" t="s">
        <v>173</v>
      </c>
      <c r="C9" s="615"/>
      <c r="D9" s="615"/>
      <c r="E9" s="615"/>
      <c r="F9" s="615"/>
      <c r="G9" s="615"/>
      <c r="H9" s="615"/>
      <c r="I9" s="615"/>
      <c r="J9" s="615"/>
      <c r="K9" s="615"/>
      <c r="L9" s="615"/>
      <c r="M9" s="615"/>
      <c r="N9" s="615"/>
      <c r="O9" s="615"/>
      <c r="P9" s="615"/>
      <c r="Q9" s="616"/>
      <c r="R9" s="617">
        <v>11546</v>
      </c>
      <c r="S9" s="618"/>
      <c r="T9" s="618"/>
      <c r="U9" s="618"/>
      <c r="V9" s="618"/>
      <c r="W9" s="618"/>
      <c r="X9" s="618"/>
      <c r="Y9" s="619"/>
      <c r="Z9" s="620">
        <v>0.1</v>
      </c>
      <c r="AA9" s="620"/>
      <c r="AB9" s="620"/>
      <c r="AC9" s="620"/>
      <c r="AD9" s="621">
        <v>11546</v>
      </c>
      <c r="AE9" s="621"/>
      <c r="AF9" s="621"/>
      <c r="AG9" s="621"/>
      <c r="AH9" s="621"/>
      <c r="AI9" s="621"/>
      <c r="AJ9" s="621"/>
      <c r="AK9" s="621"/>
      <c r="AL9" s="622">
        <v>0.1</v>
      </c>
      <c r="AM9" s="623"/>
      <c r="AN9" s="623"/>
      <c r="AO9" s="624"/>
      <c r="AP9" s="614" t="s">
        <v>174</v>
      </c>
      <c r="AQ9" s="615"/>
      <c r="AR9" s="615"/>
      <c r="AS9" s="615"/>
      <c r="AT9" s="615"/>
      <c r="AU9" s="615"/>
      <c r="AV9" s="615"/>
      <c r="AW9" s="615"/>
      <c r="AX9" s="615"/>
      <c r="AY9" s="615"/>
      <c r="AZ9" s="615"/>
      <c r="BA9" s="615"/>
      <c r="BB9" s="615"/>
      <c r="BC9" s="615"/>
      <c r="BD9" s="615"/>
      <c r="BE9" s="615"/>
      <c r="BF9" s="616"/>
      <c r="BG9" s="617">
        <v>1202291</v>
      </c>
      <c r="BH9" s="618"/>
      <c r="BI9" s="618"/>
      <c r="BJ9" s="618"/>
      <c r="BK9" s="618"/>
      <c r="BL9" s="618"/>
      <c r="BM9" s="618"/>
      <c r="BN9" s="619"/>
      <c r="BO9" s="620">
        <v>35.799999999999997</v>
      </c>
      <c r="BP9" s="620"/>
      <c r="BQ9" s="620"/>
      <c r="BR9" s="620"/>
      <c r="BS9" s="621" t="s">
        <v>62</v>
      </c>
      <c r="BT9" s="621"/>
      <c r="BU9" s="621"/>
      <c r="BV9" s="621"/>
      <c r="BW9" s="621"/>
      <c r="BX9" s="621"/>
      <c r="BY9" s="621"/>
      <c r="BZ9" s="621"/>
      <c r="CA9" s="621"/>
      <c r="CB9" s="625"/>
      <c r="CD9" s="614" t="s">
        <v>175</v>
      </c>
      <c r="CE9" s="615"/>
      <c r="CF9" s="615"/>
      <c r="CG9" s="615"/>
      <c r="CH9" s="615"/>
      <c r="CI9" s="615"/>
      <c r="CJ9" s="615"/>
      <c r="CK9" s="615"/>
      <c r="CL9" s="615"/>
      <c r="CM9" s="615"/>
      <c r="CN9" s="615"/>
      <c r="CO9" s="615"/>
      <c r="CP9" s="615"/>
      <c r="CQ9" s="616"/>
      <c r="CR9" s="617">
        <v>1488724</v>
      </c>
      <c r="CS9" s="618"/>
      <c r="CT9" s="618"/>
      <c r="CU9" s="618"/>
      <c r="CV9" s="618"/>
      <c r="CW9" s="618"/>
      <c r="CX9" s="618"/>
      <c r="CY9" s="619"/>
      <c r="CZ9" s="620">
        <v>11</v>
      </c>
      <c r="DA9" s="620"/>
      <c r="DB9" s="620"/>
      <c r="DC9" s="620"/>
      <c r="DD9" s="626">
        <v>3031</v>
      </c>
      <c r="DE9" s="618"/>
      <c r="DF9" s="618"/>
      <c r="DG9" s="618"/>
      <c r="DH9" s="618"/>
      <c r="DI9" s="618"/>
      <c r="DJ9" s="618"/>
      <c r="DK9" s="618"/>
      <c r="DL9" s="618"/>
      <c r="DM9" s="618"/>
      <c r="DN9" s="618"/>
      <c r="DO9" s="618"/>
      <c r="DP9" s="619"/>
      <c r="DQ9" s="626">
        <v>1086393</v>
      </c>
      <c r="DR9" s="618"/>
      <c r="DS9" s="618"/>
      <c r="DT9" s="618"/>
      <c r="DU9" s="618"/>
      <c r="DV9" s="618"/>
      <c r="DW9" s="618"/>
      <c r="DX9" s="618"/>
      <c r="DY9" s="618"/>
      <c r="DZ9" s="618"/>
      <c r="EA9" s="618"/>
      <c r="EB9" s="618"/>
      <c r="EC9" s="627"/>
    </row>
    <row r="10" spans="2:143" ht="11.25" customHeight="1" x14ac:dyDescent="0.15">
      <c r="B10" s="614" t="s">
        <v>176</v>
      </c>
      <c r="C10" s="615"/>
      <c r="D10" s="615"/>
      <c r="E10" s="615"/>
      <c r="F10" s="615"/>
      <c r="G10" s="615"/>
      <c r="H10" s="615"/>
      <c r="I10" s="615"/>
      <c r="J10" s="615"/>
      <c r="K10" s="615"/>
      <c r="L10" s="615"/>
      <c r="M10" s="615"/>
      <c r="N10" s="615"/>
      <c r="O10" s="615"/>
      <c r="P10" s="615"/>
      <c r="Q10" s="616"/>
      <c r="R10" s="617" t="s">
        <v>62</v>
      </c>
      <c r="S10" s="618"/>
      <c r="T10" s="618"/>
      <c r="U10" s="618"/>
      <c r="V10" s="618"/>
      <c r="W10" s="618"/>
      <c r="X10" s="618"/>
      <c r="Y10" s="619"/>
      <c r="Z10" s="620" t="s">
        <v>62</v>
      </c>
      <c r="AA10" s="620"/>
      <c r="AB10" s="620"/>
      <c r="AC10" s="620"/>
      <c r="AD10" s="621" t="s">
        <v>62</v>
      </c>
      <c r="AE10" s="621"/>
      <c r="AF10" s="621"/>
      <c r="AG10" s="621"/>
      <c r="AH10" s="621"/>
      <c r="AI10" s="621"/>
      <c r="AJ10" s="621"/>
      <c r="AK10" s="621"/>
      <c r="AL10" s="622" t="s">
        <v>62</v>
      </c>
      <c r="AM10" s="623"/>
      <c r="AN10" s="623"/>
      <c r="AO10" s="624"/>
      <c r="AP10" s="614" t="s">
        <v>177</v>
      </c>
      <c r="AQ10" s="615"/>
      <c r="AR10" s="615"/>
      <c r="AS10" s="615"/>
      <c r="AT10" s="615"/>
      <c r="AU10" s="615"/>
      <c r="AV10" s="615"/>
      <c r="AW10" s="615"/>
      <c r="AX10" s="615"/>
      <c r="AY10" s="615"/>
      <c r="AZ10" s="615"/>
      <c r="BA10" s="615"/>
      <c r="BB10" s="615"/>
      <c r="BC10" s="615"/>
      <c r="BD10" s="615"/>
      <c r="BE10" s="615"/>
      <c r="BF10" s="616"/>
      <c r="BG10" s="617">
        <v>60653</v>
      </c>
      <c r="BH10" s="618"/>
      <c r="BI10" s="618"/>
      <c r="BJ10" s="618"/>
      <c r="BK10" s="618"/>
      <c r="BL10" s="618"/>
      <c r="BM10" s="618"/>
      <c r="BN10" s="619"/>
      <c r="BO10" s="620">
        <v>1.8</v>
      </c>
      <c r="BP10" s="620"/>
      <c r="BQ10" s="620"/>
      <c r="BR10" s="620"/>
      <c r="BS10" s="621" t="s">
        <v>62</v>
      </c>
      <c r="BT10" s="621"/>
      <c r="BU10" s="621"/>
      <c r="BV10" s="621"/>
      <c r="BW10" s="621"/>
      <c r="BX10" s="621"/>
      <c r="BY10" s="621"/>
      <c r="BZ10" s="621"/>
      <c r="CA10" s="621"/>
      <c r="CB10" s="625"/>
      <c r="CD10" s="614" t="s">
        <v>178</v>
      </c>
      <c r="CE10" s="615"/>
      <c r="CF10" s="615"/>
      <c r="CG10" s="615"/>
      <c r="CH10" s="615"/>
      <c r="CI10" s="615"/>
      <c r="CJ10" s="615"/>
      <c r="CK10" s="615"/>
      <c r="CL10" s="615"/>
      <c r="CM10" s="615"/>
      <c r="CN10" s="615"/>
      <c r="CO10" s="615"/>
      <c r="CP10" s="615"/>
      <c r="CQ10" s="616"/>
      <c r="CR10" s="617" t="s">
        <v>62</v>
      </c>
      <c r="CS10" s="618"/>
      <c r="CT10" s="618"/>
      <c r="CU10" s="618"/>
      <c r="CV10" s="618"/>
      <c r="CW10" s="618"/>
      <c r="CX10" s="618"/>
      <c r="CY10" s="619"/>
      <c r="CZ10" s="620" t="s">
        <v>62</v>
      </c>
      <c r="DA10" s="620"/>
      <c r="DB10" s="620"/>
      <c r="DC10" s="620"/>
      <c r="DD10" s="626" t="s">
        <v>62</v>
      </c>
      <c r="DE10" s="618"/>
      <c r="DF10" s="618"/>
      <c r="DG10" s="618"/>
      <c r="DH10" s="618"/>
      <c r="DI10" s="618"/>
      <c r="DJ10" s="618"/>
      <c r="DK10" s="618"/>
      <c r="DL10" s="618"/>
      <c r="DM10" s="618"/>
      <c r="DN10" s="618"/>
      <c r="DO10" s="618"/>
      <c r="DP10" s="619"/>
      <c r="DQ10" s="626" t="s">
        <v>62</v>
      </c>
      <c r="DR10" s="618"/>
      <c r="DS10" s="618"/>
      <c r="DT10" s="618"/>
      <c r="DU10" s="618"/>
      <c r="DV10" s="618"/>
      <c r="DW10" s="618"/>
      <c r="DX10" s="618"/>
      <c r="DY10" s="618"/>
      <c r="DZ10" s="618"/>
      <c r="EA10" s="618"/>
      <c r="EB10" s="618"/>
      <c r="EC10" s="627"/>
    </row>
    <row r="11" spans="2:143" ht="11.25" customHeight="1" x14ac:dyDescent="0.15">
      <c r="B11" s="614" t="s">
        <v>179</v>
      </c>
      <c r="C11" s="615"/>
      <c r="D11" s="615"/>
      <c r="E11" s="615"/>
      <c r="F11" s="615"/>
      <c r="G11" s="615"/>
      <c r="H11" s="615"/>
      <c r="I11" s="615"/>
      <c r="J11" s="615"/>
      <c r="K11" s="615"/>
      <c r="L11" s="615"/>
      <c r="M11" s="615"/>
      <c r="N11" s="615"/>
      <c r="O11" s="615"/>
      <c r="P11" s="615"/>
      <c r="Q11" s="616"/>
      <c r="R11" s="617">
        <v>675156</v>
      </c>
      <c r="S11" s="618"/>
      <c r="T11" s="618"/>
      <c r="U11" s="618"/>
      <c r="V11" s="618"/>
      <c r="W11" s="618"/>
      <c r="X11" s="618"/>
      <c r="Y11" s="619"/>
      <c r="Z11" s="622">
        <v>4.8</v>
      </c>
      <c r="AA11" s="623"/>
      <c r="AB11" s="623"/>
      <c r="AC11" s="629"/>
      <c r="AD11" s="626">
        <v>675156</v>
      </c>
      <c r="AE11" s="618"/>
      <c r="AF11" s="618"/>
      <c r="AG11" s="618"/>
      <c r="AH11" s="618"/>
      <c r="AI11" s="618"/>
      <c r="AJ11" s="618"/>
      <c r="AK11" s="619"/>
      <c r="AL11" s="622">
        <v>8.4</v>
      </c>
      <c r="AM11" s="623"/>
      <c r="AN11" s="623"/>
      <c r="AO11" s="624"/>
      <c r="AP11" s="614" t="s">
        <v>180</v>
      </c>
      <c r="AQ11" s="615"/>
      <c r="AR11" s="615"/>
      <c r="AS11" s="615"/>
      <c r="AT11" s="615"/>
      <c r="AU11" s="615"/>
      <c r="AV11" s="615"/>
      <c r="AW11" s="615"/>
      <c r="AX11" s="615"/>
      <c r="AY11" s="615"/>
      <c r="AZ11" s="615"/>
      <c r="BA11" s="615"/>
      <c r="BB11" s="615"/>
      <c r="BC11" s="615"/>
      <c r="BD11" s="615"/>
      <c r="BE11" s="615"/>
      <c r="BF11" s="616"/>
      <c r="BG11" s="617">
        <v>93159</v>
      </c>
      <c r="BH11" s="618"/>
      <c r="BI11" s="618"/>
      <c r="BJ11" s="618"/>
      <c r="BK11" s="618"/>
      <c r="BL11" s="618"/>
      <c r="BM11" s="618"/>
      <c r="BN11" s="619"/>
      <c r="BO11" s="620">
        <v>2.8</v>
      </c>
      <c r="BP11" s="620"/>
      <c r="BQ11" s="620"/>
      <c r="BR11" s="620"/>
      <c r="BS11" s="621">
        <v>26316</v>
      </c>
      <c r="BT11" s="621"/>
      <c r="BU11" s="621"/>
      <c r="BV11" s="621"/>
      <c r="BW11" s="621"/>
      <c r="BX11" s="621"/>
      <c r="BY11" s="621"/>
      <c r="BZ11" s="621"/>
      <c r="CA11" s="621"/>
      <c r="CB11" s="625"/>
      <c r="CD11" s="614" t="s">
        <v>181</v>
      </c>
      <c r="CE11" s="615"/>
      <c r="CF11" s="615"/>
      <c r="CG11" s="615"/>
      <c r="CH11" s="615"/>
      <c r="CI11" s="615"/>
      <c r="CJ11" s="615"/>
      <c r="CK11" s="615"/>
      <c r="CL11" s="615"/>
      <c r="CM11" s="615"/>
      <c r="CN11" s="615"/>
      <c r="CO11" s="615"/>
      <c r="CP11" s="615"/>
      <c r="CQ11" s="616"/>
      <c r="CR11" s="617">
        <v>726212</v>
      </c>
      <c r="CS11" s="618"/>
      <c r="CT11" s="618"/>
      <c r="CU11" s="618"/>
      <c r="CV11" s="618"/>
      <c r="CW11" s="618"/>
      <c r="CX11" s="618"/>
      <c r="CY11" s="619"/>
      <c r="CZ11" s="620">
        <v>5.4</v>
      </c>
      <c r="DA11" s="620"/>
      <c r="DB11" s="620"/>
      <c r="DC11" s="620"/>
      <c r="DD11" s="626">
        <v>302722</v>
      </c>
      <c r="DE11" s="618"/>
      <c r="DF11" s="618"/>
      <c r="DG11" s="618"/>
      <c r="DH11" s="618"/>
      <c r="DI11" s="618"/>
      <c r="DJ11" s="618"/>
      <c r="DK11" s="618"/>
      <c r="DL11" s="618"/>
      <c r="DM11" s="618"/>
      <c r="DN11" s="618"/>
      <c r="DO11" s="618"/>
      <c r="DP11" s="619"/>
      <c r="DQ11" s="626">
        <v>327759</v>
      </c>
      <c r="DR11" s="618"/>
      <c r="DS11" s="618"/>
      <c r="DT11" s="618"/>
      <c r="DU11" s="618"/>
      <c r="DV11" s="618"/>
      <c r="DW11" s="618"/>
      <c r="DX11" s="618"/>
      <c r="DY11" s="618"/>
      <c r="DZ11" s="618"/>
      <c r="EA11" s="618"/>
      <c r="EB11" s="618"/>
      <c r="EC11" s="627"/>
    </row>
    <row r="12" spans="2:143" ht="11.25" customHeight="1" x14ac:dyDescent="0.15">
      <c r="B12" s="614" t="s">
        <v>182</v>
      </c>
      <c r="C12" s="615"/>
      <c r="D12" s="615"/>
      <c r="E12" s="615"/>
      <c r="F12" s="615"/>
      <c r="G12" s="615"/>
      <c r="H12" s="615"/>
      <c r="I12" s="615"/>
      <c r="J12" s="615"/>
      <c r="K12" s="615"/>
      <c r="L12" s="615"/>
      <c r="M12" s="615"/>
      <c r="N12" s="615"/>
      <c r="O12" s="615"/>
      <c r="P12" s="615"/>
      <c r="Q12" s="616"/>
      <c r="R12" s="617">
        <v>17563</v>
      </c>
      <c r="S12" s="618"/>
      <c r="T12" s="618"/>
      <c r="U12" s="618"/>
      <c r="V12" s="618"/>
      <c r="W12" s="618"/>
      <c r="X12" s="618"/>
      <c r="Y12" s="619"/>
      <c r="Z12" s="620">
        <v>0.1</v>
      </c>
      <c r="AA12" s="620"/>
      <c r="AB12" s="620"/>
      <c r="AC12" s="620"/>
      <c r="AD12" s="621">
        <v>17563</v>
      </c>
      <c r="AE12" s="621"/>
      <c r="AF12" s="621"/>
      <c r="AG12" s="621"/>
      <c r="AH12" s="621"/>
      <c r="AI12" s="621"/>
      <c r="AJ12" s="621"/>
      <c r="AK12" s="621"/>
      <c r="AL12" s="622">
        <v>0.2</v>
      </c>
      <c r="AM12" s="623"/>
      <c r="AN12" s="623"/>
      <c r="AO12" s="624"/>
      <c r="AP12" s="614" t="s">
        <v>183</v>
      </c>
      <c r="AQ12" s="615"/>
      <c r="AR12" s="615"/>
      <c r="AS12" s="615"/>
      <c r="AT12" s="615"/>
      <c r="AU12" s="615"/>
      <c r="AV12" s="615"/>
      <c r="AW12" s="615"/>
      <c r="AX12" s="615"/>
      <c r="AY12" s="615"/>
      <c r="AZ12" s="615"/>
      <c r="BA12" s="615"/>
      <c r="BB12" s="615"/>
      <c r="BC12" s="615"/>
      <c r="BD12" s="615"/>
      <c r="BE12" s="615"/>
      <c r="BF12" s="616"/>
      <c r="BG12" s="617">
        <v>1538411</v>
      </c>
      <c r="BH12" s="618"/>
      <c r="BI12" s="618"/>
      <c r="BJ12" s="618"/>
      <c r="BK12" s="618"/>
      <c r="BL12" s="618"/>
      <c r="BM12" s="618"/>
      <c r="BN12" s="619"/>
      <c r="BO12" s="620">
        <v>45.8</v>
      </c>
      <c r="BP12" s="620"/>
      <c r="BQ12" s="620"/>
      <c r="BR12" s="620"/>
      <c r="BS12" s="621" t="s">
        <v>62</v>
      </c>
      <c r="BT12" s="621"/>
      <c r="BU12" s="621"/>
      <c r="BV12" s="621"/>
      <c r="BW12" s="621"/>
      <c r="BX12" s="621"/>
      <c r="BY12" s="621"/>
      <c r="BZ12" s="621"/>
      <c r="CA12" s="621"/>
      <c r="CB12" s="625"/>
      <c r="CD12" s="614" t="s">
        <v>184</v>
      </c>
      <c r="CE12" s="615"/>
      <c r="CF12" s="615"/>
      <c r="CG12" s="615"/>
      <c r="CH12" s="615"/>
      <c r="CI12" s="615"/>
      <c r="CJ12" s="615"/>
      <c r="CK12" s="615"/>
      <c r="CL12" s="615"/>
      <c r="CM12" s="615"/>
      <c r="CN12" s="615"/>
      <c r="CO12" s="615"/>
      <c r="CP12" s="615"/>
      <c r="CQ12" s="616"/>
      <c r="CR12" s="617">
        <v>62334</v>
      </c>
      <c r="CS12" s="618"/>
      <c r="CT12" s="618"/>
      <c r="CU12" s="618"/>
      <c r="CV12" s="618"/>
      <c r="CW12" s="618"/>
      <c r="CX12" s="618"/>
      <c r="CY12" s="619"/>
      <c r="CZ12" s="620">
        <v>0.5</v>
      </c>
      <c r="DA12" s="620"/>
      <c r="DB12" s="620"/>
      <c r="DC12" s="620"/>
      <c r="DD12" s="626" t="s">
        <v>62</v>
      </c>
      <c r="DE12" s="618"/>
      <c r="DF12" s="618"/>
      <c r="DG12" s="618"/>
      <c r="DH12" s="618"/>
      <c r="DI12" s="618"/>
      <c r="DJ12" s="618"/>
      <c r="DK12" s="618"/>
      <c r="DL12" s="618"/>
      <c r="DM12" s="618"/>
      <c r="DN12" s="618"/>
      <c r="DO12" s="618"/>
      <c r="DP12" s="619"/>
      <c r="DQ12" s="626">
        <v>61221</v>
      </c>
      <c r="DR12" s="618"/>
      <c r="DS12" s="618"/>
      <c r="DT12" s="618"/>
      <c r="DU12" s="618"/>
      <c r="DV12" s="618"/>
      <c r="DW12" s="618"/>
      <c r="DX12" s="618"/>
      <c r="DY12" s="618"/>
      <c r="DZ12" s="618"/>
      <c r="EA12" s="618"/>
      <c r="EB12" s="618"/>
      <c r="EC12" s="627"/>
    </row>
    <row r="13" spans="2:143" ht="11.25" customHeight="1" x14ac:dyDescent="0.15">
      <c r="B13" s="614" t="s">
        <v>185</v>
      </c>
      <c r="C13" s="615"/>
      <c r="D13" s="615"/>
      <c r="E13" s="615"/>
      <c r="F13" s="615"/>
      <c r="G13" s="615"/>
      <c r="H13" s="615"/>
      <c r="I13" s="615"/>
      <c r="J13" s="615"/>
      <c r="K13" s="615"/>
      <c r="L13" s="615"/>
      <c r="M13" s="615"/>
      <c r="N13" s="615"/>
      <c r="O13" s="615"/>
      <c r="P13" s="615"/>
      <c r="Q13" s="616"/>
      <c r="R13" s="617" t="s">
        <v>62</v>
      </c>
      <c r="S13" s="618"/>
      <c r="T13" s="618"/>
      <c r="U13" s="618"/>
      <c r="V13" s="618"/>
      <c r="W13" s="618"/>
      <c r="X13" s="618"/>
      <c r="Y13" s="619"/>
      <c r="Z13" s="620" t="s">
        <v>62</v>
      </c>
      <c r="AA13" s="620"/>
      <c r="AB13" s="620"/>
      <c r="AC13" s="620"/>
      <c r="AD13" s="621" t="s">
        <v>62</v>
      </c>
      <c r="AE13" s="621"/>
      <c r="AF13" s="621"/>
      <c r="AG13" s="621"/>
      <c r="AH13" s="621"/>
      <c r="AI13" s="621"/>
      <c r="AJ13" s="621"/>
      <c r="AK13" s="621"/>
      <c r="AL13" s="622" t="s">
        <v>62</v>
      </c>
      <c r="AM13" s="623"/>
      <c r="AN13" s="623"/>
      <c r="AO13" s="624"/>
      <c r="AP13" s="614" t="s">
        <v>186</v>
      </c>
      <c r="AQ13" s="615"/>
      <c r="AR13" s="615"/>
      <c r="AS13" s="615"/>
      <c r="AT13" s="615"/>
      <c r="AU13" s="615"/>
      <c r="AV13" s="615"/>
      <c r="AW13" s="615"/>
      <c r="AX13" s="615"/>
      <c r="AY13" s="615"/>
      <c r="AZ13" s="615"/>
      <c r="BA13" s="615"/>
      <c r="BB13" s="615"/>
      <c r="BC13" s="615"/>
      <c r="BD13" s="615"/>
      <c r="BE13" s="615"/>
      <c r="BF13" s="616"/>
      <c r="BG13" s="617">
        <v>1537334</v>
      </c>
      <c r="BH13" s="618"/>
      <c r="BI13" s="618"/>
      <c r="BJ13" s="618"/>
      <c r="BK13" s="618"/>
      <c r="BL13" s="618"/>
      <c r="BM13" s="618"/>
      <c r="BN13" s="619"/>
      <c r="BO13" s="620">
        <v>45.8</v>
      </c>
      <c r="BP13" s="620"/>
      <c r="BQ13" s="620"/>
      <c r="BR13" s="620"/>
      <c r="BS13" s="621" t="s">
        <v>62</v>
      </c>
      <c r="BT13" s="621"/>
      <c r="BU13" s="621"/>
      <c r="BV13" s="621"/>
      <c r="BW13" s="621"/>
      <c r="BX13" s="621"/>
      <c r="BY13" s="621"/>
      <c r="BZ13" s="621"/>
      <c r="CA13" s="621"/>
      <c r="CB13" s="625"/>
      <c r="CD13" s="614" t="s">
        <v>187</v>
      </c>
      <c r="CE13" s="615"/>
      <c r="CF13" s="615"/>
      <c r="CG13" s="615"/>
      <c r="CH13" s="615"/>
      <c r="CI13" s="615"/>
      <c r="CJ13" s="615"/>
      <c r="CK13" s="615"/>
      <c r="CL13" s="615"/>
      <c r="CM13" s="615"/>
      <c r="CN13" s="615"/>
      <c r="CO13" s="615"/>
      <c r="CP13" s="615"/>
      <c r="CQ13" s="616"/>
      <c r="CR13" s="617">
        <v>1340006</v>
      </c>
      <c r="CS13" s="618"/>
      <c r="CT13" s="618"/>
      <c r="CU13" s="618"/>
      <c r="CV13" s="618"/>
      <c r="CW13" s="618"/>
      <c r="CX13" s="618"/>
      <c r="CY13" s="619"/>
      <c r="CZ13" s="620">
        <v>9.9</v>
      </c>
      <c r="DA13" s="620"/>
      <c r="DB13" s="620"/>
      <c r="DC13" s="620"/>
      <c r="DD13" s="626">
        <v>265031</v>
      </c>
      <c r="DE13" s="618"/>
      <c r="DF13" s="618"/>
      <c r="DG13" s="618"/>
      <c r="DH13" s="618"/>
      <c r="DI13" s="618"/>
      <c r="DJ13" s="618"/>
      <c r="DK13" s="618"/>
      <c r="DL13" s="618"/>
      <c r="DM13" s="618"/>
      <c r="DN13" s="618"/>
      <c r="DO13" s="618"/>
      <c r="DP13" s="619"/>
      <c r="DQ13" s="626">
        <v>992325</v>
      </c>
      <c r="DR13" s="618"/>
      <c r="DS13" s="618"/>
      <c r="DT13" s="618"/>
      <c r="DU13" s="618"/>
      <c r="DV13" s="618"/>
      <c r="DW13" s="618"/>
      <c r="DX13" s="618"/>
      <c r="DY13" s="618"/>
      <c r="DZ13" s="618"/>
      <c r="EA13" s="618"/>
      <c r="EB13" s="618"/>
      <c r="EC13" s="627"/>
    </row>
    <row r="14" spans="2:143" ht="11.25" customHeight="1" x14ac:dyDescent="0.15">
      <c r="B14" s="614" t="s">
        <v>188</v>
      </c>
      <c r="C14" s="615"/>
      <c r="D14" s="615"/>
      <c r="E14" s="615"/>
      <c r="F14" s="615"/>
      <c r="G14" s="615"/>
      <c r="H14" s="615"/>
      <c r="I14" s="615"/>
      <c r="J14" s="615"/>
      <c r="K14" s="615"/>
      <c r="L14" s="615"/>
      <c r="M14" s="615"/>
      <c r="N14" s="615"/>
      <c r="O14" s="615"/>
      <c r="P14" s="615"/>
      <c r="Q14" s="616"/>
      <c r="R14" s="617" t="s">
        <v>62</v>
      </c>
      <c r="S14" s="618"/>
      <c r="T14" s="618"/>
      <c r="U14" s="618"/>
      <c r="V14" s="618"/>
      <c r="W14" s="618"/>
      <c r="X14" s="618"/>
      <c r="Y14" s="619"/>
      <c r="Z14" s="620" t="s">
        <v>62</v>
      </c>
      <c r="AA14" s="620"/>
      <c r="AB14" s="620"/>
      <c r="AC14" s="620"/>
      <c r="AD14" s="621" t="s">
        <v>62</v>
      </c>
      <c r="AE14" s="621"/>
      <c r="AF14" s="621"/>
      <c r="AG14" s="621"/>
      <c r="AH14" s="621"/>
      <c r="AI14" s="621"/>
      <c r="AJ14" s="621"/>
      <c r="AK14" s="621"/>
      <c r="AL14" s="622" t="s">
        <v>62</v>
      </c>
      <c r="AM14" s="623"/>
      <c r="AN14" s="623"/>
      <c r="AO14" s="624"/>
      <c r="AP14" s="614" t="s">
        <v>189</v>
      </c>
      <c r="AQ14" s="615"/>
      <c r="AR14" s="615"/>
      <c r="AS14" s="615"/>
      <c r="AT14" s="615"/>
      <c r="AU14" s="615"/>
      <c r="AV14" s="615"/>
      <c r="AW14" s="615"/>
      <c r="AX14" s="615"/>
      <c r="AY14" s="615"/>
      <c r="AZ14" s="615"/>
      <c r="BA14" s="615"/>
      <c r="BB14" s="615"/>
      <c r="BC14" s="615"/>
      <c r="BD14" s="615"/>
      <c r="BE14" s="615"/>
      <c r="BF14" s="616"/>
      <c r="BG14" s="617">
        <v>114122</v>
      </c>
      <c r="BH14" s="618"/>
      <c r="BI14" s="618"/>
      <c r="BJ14" s="618"/>
      <c r="BK14" s="618"/>
      <c r="BL14" s="618"/>
      <c r="BM14" s="618"/>
      <c r="BN14" s="619"/>
      <c r="BO14" s="620">
        <v>3.4</v>
      </c>
      <c r="BP14" s="620"/>
      <c r="BQ14" s="620"/>
      <c r="BR14" s="620"/>
      <c r="BS14" s="621" t="s">
        <v>62</v>
      </c>
      <c r="BT14" s="621"/>
      <c r="BU14" s="621"/>
      <c r="BV14" s="621"/>
      <c r="BW14" s="621"/>
      <c r="BX14" s="621"/>
      <c r="BY14" s="621"/>
      <c r="BZ14" s="621"/>
      <c r="CA14" s="621"/>
      <c r="CB14" s="625"/>
      <c r="CD14" s="614" t="s">
        <v>190</v>
      </c>
      <c r="CE14" s="615"/>
      <c r="CF14" s="615"/>
      <c r="CG14" s="615"/>
      <c r="CH14" s="615"/>
      <c r="CI14" s="615"/>
      <c r="CJ14" s="615"/>
      <c r="CK14" s="615"/>
      <c r="CL14" s="615"/>
      <c r="CM14" s="615"/>
      <c r="CN14" s="615"/>
      <c r="CO14" s="615"/>
      <c r="CP14" s="615"/>
      <c r="CQ14" s="616"/>
      <c r="CR14" s="617">
        <v>505432</v>
      </c>
      <c r="CS14" s="618"/>
      <c r="CT14" s="618"/>
      <c r="CU14" s="618"/>
      <c r="CV14" s="618"/>
      <c r="CW14" s="618"/>
      <c r="CX14" s="618"/>
      <c r="CY14" s="619"/>
      <c r="CZ14" s="620">
        <v>3.7</v>
      </c>
      <c r="DA14" s="620"/>
      <c r="DB14" s="620"/>
      <c r="DC14" s="620"/>
      <c r="DD14" s="626">
        <v>25526</v>
      </c>
      <c r="DE14" s="618"/>
      <c r="DF14" s="618"/>
      <c r="DG14" s="618"/>
      <c r="DH14" s="618"/>
      <c r="DI14" s="618"/>
      <c r="DJ14" s="618"/>
      <c r="DK14" s="618"/>
      <c r="DL14" s="618"/>
      <c r="DM14" s="618"/>
      <c r="DN14" s="618"/>
      <c r="DO14" s="618"/>
      <c r="DP14" s="619"/>
      <c r="DQ14" s="626">
        <v>474327</v>
      </c>
      <c r="DR14" s="618"/>
      <c r="DS14" s="618"/>
      <c r="DT14" s="618"/>
      <c r="DU14" s="618"/>
      <c r="DV14" s="618"/>
      <c r="DW14" s="618"/>
      <c r="DX14" s="618"/>
      <c r="DY14" s="618"/>
      <c r="DZ14" s="618"/>
      <c r="EA14" s="618"/>
      <c r="EB14" s="618"/>
      <c r="EC14" s="627"/>
    </row>
    <row r="15" spans="2:143" ht="11.25" customHeight="1" x14ac:dyDescent="0.15">
      <c r="B15" s="614" t="s">
        <v>191</v>
      </c>
      <c r="C15" s="615"/>
      <c r="D15" s="615"/>
      <c r="E15" s="615"/>
      <c r="F15" s="615"/>
      <c r="G15" s="615"/>
      <c r="H15" s="615"/>
      <c r="I15" s="615"/>
      <c r="J15" s="615"/>
      <c r="K15" s="615"/>
      <c r="L15" s="615"/>
      <c r="M15" s="615"/>
      <c r="N15" s="615"/>
      <c r="O15" s="615"/>
      <c r="P15" s="615"/>
      <c r="Q15" s="616"/>
      <c r="R15" s="617" t="s">
        <v>62</v>
      </c>
      <c r="S15" s="618"/>
      <c r="T15" s="618"/>
      <c r="U15" s="618"/>
      <c r="V15" s="618"/>
      <c r="W15" s="618"/>
      <c r="X15" s="618"/>
      <c r="Y15" s="619"/>
      <c r="Z15" s="620" t="s">
        <v>62</v>
      </c>
      <c r="AA15" s="620"/>
      <c r="AB15" s="620"/>
      <c r="AC15" s="620"/>
      <c r="AD15" s="621" t="s">
        <v>62</v>
      </c>
      <c r="AE15" s="621"/>
      <c r="AF15" s="621"/>
      <c r="AG15" s="621"/>
      <c r="AH15" s="621"/>
      <c r="AI15" s="621"/>
      <c r="AJ15" s="621"/>
      <c r="AK15" s="621"/>
      <c r="AL15" s="622" t="s">
        <v>62</v>
      </c>
      <c r="AM15" s="623"/>
      <c r="AN15" s="623"/>
      <c r="AO15" s="624"/>
      <c r="AP15" s="614" t="s">
        <v>192</v>
      </c>
      <c r="AQ15" s="615"/>
      <c r="AR15" s="615"/>
      <c r="AS15" s="615"/>
      <c r="AT15" s="615"/>
      <c r="AU15" s="615"/>
      <c r="AV15" s="615"/>
      <c r="AW15" s="615"/>
      <c r="AX15" s="615"/>
      <c r="AY15" s="615"/>
      <c r="AZ15" s="615"/>
      <c r="BA15" s="615"/>
      <c r="BB15" s="615"/>
      <c r="BC15" s="615"/>
      <c r="BD15" s="615"/>
      <c r="BE15" s="615"/>
      <c r="BF15" s="616"/>
      <c r="BG15" s="617">
        <v>296254</v>
      </c>
      <c r="BH15" s="618"/>
      <c r="BI15" s="618"/>
      <c r="BJ15" s="618"/>
      <c r="BK15" s="618"/>
      <c r="BL15" s="618"/>
      <c r="BM15" s="618"/>
      <c r="BN15" s="619"/>
      <c r="BO15" s="620">
        <v>8.8000000000000007</v>
      </c>
      <c r="BP15" s="620"/>
      <c r="BQ15" s="620"/>
      <c r="BR15" s="620"/>
      <c r="BS15" s="621" t="s">
        <v>62</v>
      </c>
      <c r="BT15" s="621"/>
      <c r="BU15" s="621"/>
      <c r="BV15" s="621"/>
      <c r="BW15" s="621"/>
      <c r="BX15" s="621"/>
      <c r="BY15" s="621"/>
      <c r="BZ15" s="621"/>
      <c r="CA15" s="621"/>
      <c r="CB15" s="625"/>
      <c r="CD15" s="614" t="s">
        <v>193</v>
      </c>
      <c r="CE15" s="615"/>
      <c r="CF15" s="615"/>
      <c r="CG15" s="615"/>
      <c r="CH15" s="615"/>
      <c r="CI15" s="615"/>
      <c r="CJ15" s="615"/>
      <c r="CK15" s="615"/>
      <c r="CL15" s="615"/>
      <c r="CM15" s="615"/>
      <c r="CN15" s="615"/>
      <c r="CO15" s="615"/>
      <c r="CP15" s="615"/>
      <c r="CQ15" s="616"/>
      <c r="CR15" s="617">
        <v>1244512</v>
      </c>
      <c r="CS15" s="618"/>
      <c r="CT15" s="618"/>
      <c r="CU15" s="618"/>
      <c r="CV15" s="618"/>
      <c r="CW15" s="618"/>
      <c r="CX15" s="618"/>
      <c r="CY15" s="619"/>
      <c r="CZ15" s="620">
        <v>9.1999999999999993</v>
      </c>
      <c r="DA15" s="620"/>
      <c r="DB15" s="620"/>
      <c r="DC15" s="620"/>
      <c r="DD15" s="626">
        <v>128240</v>
      </c>
      <c r="DE15" s="618"/>
      <c r="DF15" s="618"/>
      <c r="DG15" s="618"/>
      <c r="DH15" s="618"/>
      <c r="DI15" s="618"/>
      <c r="DJ15" s="618"/>
      <c r="DK15" s="618"/>
      <c r="DL15" s="618"/>
      <c r="DM15" s="618"/>
      <c r="DN15" s="618"/>
      <c r="DO15" s="618"/>
      <c r="DP15" s="619"/>
      <c r="DQ15" s="626">
        <v>1003034</v>
      </c>
      <c r="DR15" s="618"/>
      <c r="DS15" s="618"/>
      <c r="DT15" s="618"/>
      <c r="DU15" s="618"/>
      <c r="DV15" s="618"/>
      <c r="DW15" s="618"/>
      <c r="DX15" s="618"/>
      <c r="DY15" s="618"/>
      <c r="DZ15" s="618"/>
      <c r="EA15" s="618"/>
      <c r="EB15" s="618"/>
      <c r="EC15" s="627"/>
    </row>
    <row r="16" spans="2:143" ht="11.25" customHeight="1" x14ac:dyDescent="0.15">
      <c r="B16" s="614" t="s">
        <v>194</v>
      </c>
      <c r="C16" s="615"/>
      <c r="D16" s="615"/>
      <c r="E16" s="615"/>
      <c r="F16" s="615"/>
      <c r="G16" s="615"/>
      <c r="H16" s="615"/>
      <c r="I16" s="615"/>
      <c r="J16" s="615"/>
      <c r="K16" s="615"/>
      <c r="L16" s="615"/>
      <c r="M16" s="615"/>
      <c r="N16" s="615"/>
      <c r="O16" s="615"/>
      <c r="P16" s="615"/>
      <c r="Q16" s="616"/>
      <c r="R16" s="617">
        <v>22227</v>
      </c>
      <c r="S16" s="618"/>
      <c r="T16" s="618"/>
      <c r="U16" s="618"/>
      <c r="V16" s="618"/>
      <c r="W16" s="618"/>
      <c r="X16" s="618"/>
      <c r="Y16" s="619"/>
      <c r="Z16" s="620">
        <v>0.2</v>
      </c>
      <c r="AA16" s="620"/>
      <c r="AB16" s="620"/>
      <c r="AC16" s="620"/>
      <c r="AD16" s="621">
        <v>22227</v>
      </c>
      <c r="AE16" s="621"/>
      <c r="AF16" s="621"/>
      <c r="AG16" s="621"/>
      <c r="AH16" s="621"/>
      <c r="AI16" s="621"/>
      <c r="AJ16" s="621"/>
      <c r="AK16" s="621"/>
      <c r="AL16" s="622">
        <v>0.3</v>
      </c>
      <c r="AM16" s="623"/>
      <c r="AN16" s="623"/>
      <c r="AO16" s="624"/>
      <c r="AP16" s="614" t="s">
        <v>195</v>
      </c>
      <c r="AQ16" s="615"/>
      <c r="AR16" s="615"/>
      <c r="AS16" s="615"/>
      <c r="AT16" s="615"/>
      <c r="AU16" s="615"/>
      <c r="AV16" s="615"/>
      <c r="AW16" s="615"/>
      <c r="AX16" s="615"/>
      <c r="AY16" s="615"/>
      <c r="AZ16" s="615"/>
      <c r="BA16" s="615"/>
      <c r="BB16" s="615"/>
      <c r="BC16" s="615"/>
      <c r="BD16" s="615"/>
      <c r="BE16" s="615"/>
      <c r="BF16" s="616"/>
      <c r="BG16" s="617" t="s">
        <v>62</v>
      </c>
      <c r="BH16" s="618"/>
      <c r="BI16" s="618"/>
      <c r="BJ16" s="618"/>
      <c r="BK16" s="618"/>
      <c r="BL16" s="618"/>
      <c r="BM16" s="618"/>
      <c r="BN16" s="619"/>
      <c r="BO16" s="620" t="s">
        <v>62</v>
      </c>
      <c r="BP16" s="620"/>
      <c r="BQ16" s="620"/>
      <c r="BR16" s="620"/>
      <c r="BS16" s="621" t="s">
        <v>62</v>
      </c>
      <c r="BT16" s="621"/>
      <c r="BU16" s="621"/>
      <c r="BV16" s="621"/>
      <c r="BW16" s="621"/>
      <c r="BX16" s="621"/>
      <c r="BY16" s="621"/>
      <c r="BZ16" s="621"/>
      <c r="CA16" s="621"/>
      <c r="CB16" s="625"/>
      <c r="CD16" s="614" t="s">
        <v>196</v>
      </c>
      <c r="CE16" s="615"/>
      <c r="CF16" s="615"/>
      <c r="CG16" s="615"/>
      <c r="CH16" s="615"/>
      <c r="CI16" s="615"/>
      <c r="CJ16" s="615"/>
      <c r="CK16" s="615"/>
      <c r="CL16" s="615"/>
      <c r="CM16" s="615"/>
      <c r="CN16" s="615"/>
      <c r="CO16" s="615"/>
      <c r="CP16" s="615"/>
      <c r="CQ16" s="616"/>
      <c r="CR16" s="617">
        <v>144526</v>
      </c>
      <c r="CS16" s="618"/>
      <c r="CT16" s="618"/>
      <c r="CU16" s="618"/>
      <c r="CV16" s="618"/>
      <c r="CW16" s="618"/>
      <c r="CX16" s="618"/>
      <c r="CY16" s="619"/>
      <c r="CZ16" s="620">
        <v>1.1000000000000001</v>
      </c>
      <c r="DA16" s="620"/>
      <c r="DB16" s="620"/>
      <c r="DC16" s="620"/>
      <c r="DD16" s="626" t="s">
        <v>62</v>
      </c>
      <c r="DE16" s="618"/>
      <c r="DF16" s="618"/>
      <c r="DG16" s="618"/>
      <c r="DH16" s="618"/>
      <c r="DI16" s="618"/>
      <c r="DJ16" s="618"/>
      <c r="DK16" s="618"/>
      <c r="DL16" s="618"/>
      <c r="DM16" s="618"/>
      <c r="DN16" s="618"/>
      <c r="DO16" s="618"/>
      <c r="DP16" s="619"/>
      <c r="DQ16" s="626">
        <v>48653</v>
      </c>
      <c r="DR16" s="618"/>
      <c r="DS16" s="618"/>
      <c r="DT16" s="618"/>
      <c r="DU16" s="618"/>
      <c r="DV16" s="618"/>
      <c r="DW16" s="618"/>
      <c r="DX16" s="618"/>
      <c r="DY16" s="618"/>
      <c r="DZ16" s="618"/>
      <c r="EA16" s="618"/>
      <c r="EB16" s="618"/>
      <c r="EC16" s="627"/>
    </row>
    <row r="17" spans="2:133" ht="11.25" customHeight="1" x14ac:dyDescent="0.15">
      <c r="B17" s="614" t="s">
        <v>197</v>
      </c>
      <c r="C17" s="615"/>
      <c r="D17" s="615"/>
      <c r="E17" s="615"/>
      <c r="F17" s="615"/>
      <c r="G17" s="615"/>
      <c r="H17" s="615"/>
      <c r="I17" s="615"/>
      <c r="J17" s="615"/>
      <c r="K17" s="615"/>
      <c r="L17" s="615"/>
      <c r="M17" s="615"/>
      <c r="N17" s="615"/>
      <c r="O17" s="615"/>
      <c r="P17" s="615"/>
      <c r="Q17" s="616"/>
      <c r="R17" s="617">
        <v>43883</v>
      </c>
      <c r="S17" s="618"/>
      <c r="T17" s="618"/>
      <c r="U17" s="618"/>
      <c r="V17" s="618"/>
      <c r="W17" s="618"/>
      <c r="X17" s="618"/>
      <c r="Y17" s="619"/>
      <c r="Z17" s="620">
        <v>0.3</v>
      </c>
      <c r="AA17" s="620"/>
      <c r="AB17" s="620"/>
      <c r="AC17" s="620"/>
      <c r="AD17" s="621">
        <v>43883</v>
      </c>
      <c r="AE17" s="621"/>
      <c r="AF17" s="621"/>
      <c r="AG17" s="621"/>
      <c r="AH17" s="621"/>
      <c r="AI17" s="621"/>
      <c r="AJ17" s="621"/>
      <c r="AK17" s="621"/>
      <c r="AL17" s="622">
        <v>0.5</v>
      </c>
      <c r="AM17" s="623"/>
      <c r="AN17" s="623"/>
      <c r="AO17" s="624"/>
      <c r="AP17" s="614" t="s">
        <v>198</v>
      </c>
      <c r="AQ17" s="615"/>
      <c r="AR17" s="615"/>
      <c r="AS17" s="615"/>
      <c r="AT17" s="615"/>
      <c r="AU17" s="615"/>
      <c r="AV17" s="615"/>
      <c r="AW17" s="615"/>
      <c r="AX17" s="615"/>
      <c r="AY17" s="615"/>
      <c r="AZ17" s="615"/>
      <c r="BA17" s="615"/>
      <c r="BB17" s="615"/>
      <c r="BC17" s="615"/>
      <c r="BD17" s="615"/>
      <c r="BE17" s="615"/>
      <c r="BF17" s="616"/>
      <c r="BG17" s="617" t="s">
        <v>62</v>
      </c>
      <c r="BH17" s="618"/>
      <c r="BI17" s="618"/>
      <c r="BJ17" s="618"/>
      <c r="BK17" s="618"/>
      <c r="BL17" s="618"/>
      <c r="BM17" s="618"/>
      <c r="BN17" s="619"/>
      <c r="BO17" s="620" t="s">
        <v>62</v>
      </c>
      <c r="BP17" s="620"/>
      <c r="BQ17" s="620"/>
      <c r="BR17" s="620"/>
      <c r="BS17" s="621" t="s">
        <v>62</v>
      </c>
      <c r="BT17" s="621"/>
      <c r="BU17" s="621"/>
      <c r="BV17" s="621"/>
      <c r="BW17" s="621"/>
      <c r="BX17" s="621"/>
      <c r="BY17" s="621"/>
      <c r="BZ17" s="621"/>
      <c r="CA17" s="621"/>
      <c r="CB17" s="625"/>
      <c r="CD17" s="614" t="s">
        <v>199</v>
      </c>
      <c r="CE17" s="615"/>
      <c r="CF17" s="615"/>
      <c r="CG17" s="615"/>
      <c r="CH17" s="615"/>
      <c r="CI17" s="615"/>
      <c r="CJ17" s="615"/>
      <c r="CK17" s="615"/>
      <c r="CL17" s="615"/>
      <c r="CM17" s="615"/>
      <c r="CN17" s="615"/>
      <c r="CO17" s="615"/>
      <c r="CP17" s="615"/>
      <c r="CQ17" s="616"/>
      <c r="CR17" s="617">
        <v>1552923</v>
      </c>
      <c r="CS17" s="618"/>
      <c r="CT17" s="618"/>
      <c r="CU17" s="618"/>
      <c r="CV17" s="618"/>
      <c r="CW17" s="618"/>
      <c r="CX17" s="618"/>
      <c r="CY17" s="619"/>
      <c r="CZ17" s="620">
        <v>11.5</v>
      </c>
      <c r="DA17" s="620"/>
      <c r="DB17" s="620"/>
      <c r="DC17" s="620"/>
      <c r="DD17" s="626" t="s">
        <v>62</v>
      </c>
      <c r="DE17" s="618"/>
      <c r="DF17" s="618"/>
      <c r="DG17" s="618"/>
      <c r="DH17" s="618"/>
      <c r="DI17" s="618"/>
      <c r="DJ17" s="618"/>
      <c r="DK17" s="618"/>
      <c r="DL17" s="618"/>
      <c r="DM17" s="618"/>
      <c r="DN17" s="618"/>
      <c r="DO17" s="618"/>
      <c r="DP17" s="619"/>
      <c r="DQ17" s="626">
        <v>1497136</v>
      </c>
      <c r="DR17" s="618"/>
      <c r="DS17" s="618"/>
      <c r="DT17" s="618"/>
      <c r="DU17" s="618"/>
      <c r="DV17" s="618"/>
      <c r="DW17" s="618"/>
      <c r="DX17" s="618"/>
      <c r="DY17" s="618"/>
      <c r="DZ17" s="618"/>
      <c r="EA17" s="618"/>
      <c r="EB17" s="618"/>
      <c r="EC17" s="627"/>
    </row>
    <row r="18" spans="2:133" ht="11.25" customHeight="1" x14ac:dyDescent="0.15">
      <c r="B18" s="614" t="s">
        <v>200</v>
      </c>
      <c r="C18" s="615"/>
      <c r="D18" s="615"/>
      <c r="E18" s="615"/>
      <c r="F18" s="615"/>
      <c r="G18" s="615"/>
      <c r="H18" s="615"/>
      <c r="I18" s="615"/>
      <c r="J18" s="615"/>
      <c r="K18" s="615"/>
      <c r="L18" s="615"/>
      <c r="M18" s="615"/>
      <c r="N18" s="615"/>
      <c r="O18" s="615"/>
      <c r="P18" s="615"/>
      <c r="Q18" s="616"/>
      <c r="R18" s="617">
        <v>45056</v>
      </c>
      <c r="S18" s="618"/>
      <c r="T18" s="618"/>
      <c r="U18" s="618"/>
      <c r="V18" s="618"/>
      <c r="W18" s="618"/>
      <c r="X18" s="618"/>
      <c r="Y18" s="619"/>
      <c r="Z18" s="620">
        <v>0.3</v>
      </c>
      <c r="AA18" s="620"/>
      <c r="AB18" s="620"/>
      <c r="AC18" s="620"/>
      <c r="AD18" s="621">
        <v>45056</v>
      </c>
      <c r="AE18" s="621"/>
      <c r="AF18" s="621"/>
      <c r="AG18" s="621"/>
      <c r="AH18" s="621"/>
      <c r="AI18" s="621"/>
      <c r="AJ18" s="621"/>
      <c r="AK18" s="621"/>
      <c r="AL18" s="622">
        <v>0.6</v>
      </c>
      <c r="AM18" s="623"/>
      <c r="AN18" s="623"/>
      <c r="AO18" s="624"/>
      <c r="AP18" s="614" t="s">
        <v>201</v>
      </c>
      <c r="AQ18" s="615"/>
      <c r="AR18" s="615"/>
      <c r="AS18" s="615"/>
      <c r="AT18" s="615"/>
      <c r="AU18" s="615"/>
      <c r="AV18" s="615"/>
      <c r="AW18" s="615"/>
      <c r="AX18" s="615"/>
      <c r="AY18" s="615"/>
      <c r="AZ18" s="615"/>
      <c r="BA18" s="615"/>
      <c r="BB18" s="615"/>
      <c r="BC18" s="615"/>
      <c r="BD18" s="615"/>
      <c r="BE18" s="615"/>
      <c r="BF18" s="616"/>
      <c r="BG18" s="617" t="s">
        <v>62</v>
      </c>
      <c r="BH18" s="618"/>
      <c r="BI18" s="618"/>
      <c r="BJ18" s="618"/>
      <c r="BK18" s="618"/>
      <c r="BL18" s="618"/>
      <c r="BM18" s="618"/>
      <c r="BN18" s="619"/>
      <c r="BO18" s="620" t="s">
        <v>62</v>
      </c>
      <c r="BP18" s="620"/>
      <c r="BQ18" s="620"/>
      <c r="BR18" s="620"/>
      <c r="BS18" s="621" t="s">
        <v>62</v>
      </c>
      <c r="BT18" s="621"/>
      <c r="BU18" s="621"/>
      <c r="BV18" s="621"/>
      <c r="BW18" s="621"/>
      <c r="BX18" s="621"/>
      <c r="BY18" s="621"/>
      <c r="BZ18" s="621"/>
      <c r="CA18" s="621"/>
      <c r="CB18" s="625"/>
      <c r="CD18" s="614" t="s">
        <v>202</v>
      </c>
      <c r="CE18" s="615"/>
      <c r="CF18" s="615"/>
      <c r="CG18" s="615"/>
      <c r="CH18" s="615"/>
      <c r="CI18" s="615"/>
      <c r="CJ18" s="615"/>
      <c r="CK18" s="615"/>
      <c r="CL18" s="615"/>
      <c r="CM18" s="615"/>
      <c r="CN18" s="615"/>
      <c r="CO18" s="615"/>
      <c r="CP18" s="615"/>
      <c r="CQ18" s="616"/>
      <c r="CR18" s="617" t="s">
        <v>62</v>
      </c>
      <c r="CS18" s="618"/>
      <c r="CT18" s="618"/>
      <c r="CU18" s="618"/>
      <c r="CV18" s="618"/>
      <c r="CW18" s="618"/>
      <c r="CX18" s="618"/>
      <c r="CY18" s="619"/>
      <c r="CZ18" s="620" t="s">
        <v>62</v>
      </c>
      <c r="DA18" s="620"/>
      <c r="DB18" s="620"/>
      <c r="DC18" s="620"/>
      <c r="DD18" s="626" t="s">
        <v>62</v>
      </c>
      <c r="DE18" s="618"/>
      <c r="DF18" s="618"/>
      <c r="DG18" s="618"/>
      <c r="DH18" s="618"/>
      <c r="DI18" s="618"/>
      <c r="DJ18" s="618"/>
      <c r="DK18" s="618"/>
      <c r="DL18" s="618"/>
      <c r="DM18" s="618"/>
      <c r="DN18" s="618"/>
      <c r="DO18" s="618"/>
      <c r="DP18" s="619"/>
      <c r="DQ18" s="626" t="s">
        <v>62</v>
      </c>
      <c r="DR18" s="618"/>
      <c r="DS18" s="618"/>
      <c r="DT18" s="618"/>
      <c r="DU18" s="618"/>
      <c r="DV18" s="618"/>
      <c r="DW18" s="618"/>
      <c r="DX18" s="618"/>
      <c r="DY18" s="618"/>
      <c r="DZ18" s="618"/>
      <c r="EA18" s="618"/>
      <c r="EB18" s="618"/>
      <c r="EC18" s="627"/>
    </row>
    <row r="19" spans="2:133" ht="11.25" customHeight="1" x14ac:dyDescent="0.15">
      <c r="B19" s="614" t="s">
        <v>203</v>
      </c>
      <c r="C19" s="615"/>
      <c r="D19" s="615"/>
      <c r="E19" s="615"/>
      <c r="F19" s="615"/>
      <c r="G19" s="615"/>
      <c r="H19" s="615"/>
      <c r="I19" s="615"/>
      <c r="J19" s="615"/>
      <c r="K19" s="615"/>
      <c r="L19" s="615"/>
      <c r="M19" s="615"/>
      <c r="N19" s="615"/>
      <c r="O19" s="615"/>
      <c r="P19" s="615"/>
      <c r="Q19" s="616"/>
      <c r="R19" s="617">
        <v>43232</v>
      </c>
      <c r="S19" s="618"/>
      <c r="T19" s="618"/>
      <c r="U19" s="618"/>
      <c r="V19" s="618"/>
      <c r="W19" s="618"/>
      <c r="X19" s="618"/>
      <c r="Y19" s="619"/>
      <c r="Z19" s="620">
        <v>0.3</v>
      </c>
      <c r="AA19" s="620"/>
      <c r="AB19" s="620"/>
      <c r="AC19" s="620"/>
      <c r="AD19" s="621">
        <v>43232</v>
      </c>
      <c r="AE19" s="621"/>
      <c r="AF19" s="621"/>
      <c r="AG19" s="621"/>
      <c r="AH19" s="621"/>
      <c r="AI19" s="621"/>
      <c r="AJ19" s="621"/>
      <c r="AK19" s="621"/>
      <c r="AL19" s="622">
        <v>0.5</v>
      </c>
      <c r="AM19" s="623"/>
      <c r="AN19" s="623"/>
      <c r="AO19" s="624"/>
      <c r="AP19" s="614" t="s">
        <v>204</v>
      </c>
      <c r="AQ19" s="615"/>
      <c r="AR19" s="615"/>
      <c r="AS19" s="615"/>
      <c r="AT19" s="615"/>
      <c r="AU19" s="615"/>
      <c r="AV19" s="615"/>
      <c r="AW19" s="615"/>
      <c r="AX19" s="615"/>
      <c r="AY19" s="615"/>
      <c r="AZ19" s="615"/>
      <c r="BA19" s="615"/>
      <c r="BB19" s="615"/>
      <c r="BC19" s="615"/>
      <c r="BD19" s="615"/>
      <c r="BE19" s="615"/>
      <c r="BF19" s="616"/>
      <c r="BG19" s="617">
        <v>1767</v>
      </c>
      <c r="BH19" s="618"/>
      <c r="BI19" s="618"/>
      <c r="BJ19" s="618"/>
      <c r="BK19" s="618"/>
      <c r="BL19" s="618"/>
      <c r="BM19" s="618"/>
      <c r="BN19" s="619"/>
      <c r="BO19" s="620">
        <v>0.1</v>
      </c>
      <c r="BP19" s="620"/>
      <c r="BQ19" s="620"/>
      <c r="BR19" s="620"/>
      <c r="BS19" s="621" t="s">
        <v>62</v>
      </c>
      <c r="BT19" s="621"/>
      <c r="BU19" s="621"/>
      <c r="BV19" s="621"/>
      <c r="BW19" s="621"/>
      <c r="BX19" s="621"/>
      <c r="BY19" s="621"/>
      <c r="BZ19" s="621"/>
      <c r="CA19" s="621"/>
      <c r="CB19" s="625"/>
      <c r="CD19" s="614" t="s">
        <v>205</v>
      </c>
      <c r="CE19" s="615"/>
      <c r="CF19" s="615"/>
      <c r="CG19" s="615"/>
      <c r="CH19" s="615"/>
      <c r="CI19" s="615"/>
      <c r="CJ19" s="615"/>
      <c r="CK19" s="615"/>
      <c r="CL19" s="615"/>
      <c r="CM19" s="615"/>
      <c r="CN19" s="615"/>
      <c r="CO19" s="615"/>
      <c r="CP19" s="615"/>
      <c r="CQ19" s="616"/>
      <c r="CR19" s="617" t="s">
        <v>62</v>
      </c>
      <c r="CS19" s="618"/>
      <c r="CT19" s="618"/>
      <c r="CU19" s="618"/>
      <c r="CV19" s="618"/>
      <c r="CW19" s="618"/>
      <c r="CX19" s="618"/>
      <c r="CY19" s="619"/>
      <c r="CZ19" s="620" t="s">
        <v>62</v>
      </c>
      <c r="DA19" s="620"/>
      <c r="DB19" s="620"/>
      <c r="DC19" s="620"/>
      <c r="DD19" s="626" t="s">
        <v>62</v>
      </c>
      <c r="DE19" s="618"/>
      <c r="DF19" s="618"/>
      <c r="DG19" s="618"/>
      <c r="DH19" s="618"/>
      <c r="DI19" s="618"/>
      <c r="DJ19" s="618"/>
      <c r="DK19" s="618"/>
      <c r="DL19" s="618"/>
      <c r="DM19" s="618"/>
      <c r="DN19" s="618"/>
      <c r="DO19" s="618"/>
      <c r="DP19" s="619"/>
      <c r="DQ19" s="626" t="s">
        <v>62</v>
      </c>
      <c r="DR19" s="618"/>
      <c r="DS19" s="618"/>
      <c r="DT19" s="618"/>
      <c r="DU19" s="618"/>
      <c r="DV19" s="618"/>
      <c r="DW19" s="618"/>
      <c r="DX19" s="618"/>
      <c r="DY19" s="618"/>
      <c r="DZ19" s="618"/>
      <c r="EA19" s="618"/>
      <c r="EB19" s="618"/>
      <c r="EC19" s="627"/>
    </row>
    <row r="20" spans="2:133" ht="11.25" customHeight="1" x14ac:dyDescent="0.15">
      <c r="B20" s="630" t="s">
        <v>206</v>
      </c>
      <c r="C20" s="631"/>
      <c r="D20" s="631"/>
      <c r="E20" s="631"/>
      <c r="F20" s="631"/>
      <c r="G20" s="631"/>
      <c r="H20" s="631"/>
      <c r="I20" s="631"/>
      <c r="J20" s="631"/>
      <c r="K20" s="631"/>
      <c r="L20" s="631"/>
      <c r="M20" s="631"/>
      <c r="N20" s="631"/>
      <c r="O20" s="631"/>
      <c r="P20" s="631"/>
      <c r="Q20" s="632"/>
      <c r="R20" s="617">
        <v>1824</v>
      </c>
      <c r="S20" s="618"/>
      <c r="T20" s="618"/>
      <c r="U20" s="618"/>
      <c r="V20" s="618"/>
      <c r="W20" s="618"/>
      <c r="X20" s="618"/>
      <c r="Y20" s="619"/>
      <c r="Z20" s="620">
        <v>0</v>
      </c>
      <c r="AA20" s="620"/>
      <c r="AB20" s="620"/>
      <c r="AC20" s="620"/>
      <c r="AD20" s="621">
        <v>1824</v>
      </c>
      <c r="AE20" s="621"/>
      <c r="AF20" s="621"/>
      <c r="AG20" s="621"/>
      <c r="AH20" s="621"/>
      <c r="AI20" s="621"/>
      <c r="AJ20" s="621"/>
      <c r="AK20" s="621"/>
      <c r="AL20" s="622">
        <v>0</v>
      </c>
      <c r="AM20" s="623"/>
      <c r="AN20" s="623"/>
      <c r="AO20" s="624"/>
      <c r="AP20" s="614" t="s">
        <v>207</v>
      </c>
      <c r="AQ20" s="615"/>
      <c r="AR20" s="615"/>
      <c r="AS20" s="615"/>
      <c r="AT20" s="615"/>
      <c r="AU20" s="615"/>
      <c r="AV20" s="615"/>
      <c r="AW20" s="615"/>
      <c r="AX20" s="615"/>
      <c r="AY20" s="615"/>
      <c r="AZ20" s="615"/>
      <c r="BA20" s="615"/>
      <c r="BB20" s="615"/>
      <c r="BC20" s="615"/>
      <c r="BD20" s="615"/>
      <c r="BE20" s="615"/>
      <c r="BF20" s="616"/>
      <c r="BG20" s="617">
        <v>1767</v>
      </c>
      <c r="BH20" s="618"/>
      <c r="BI20" s="618"/>
      <c r="BJ20" s="618"/>
      <c r="BK20" s="618"/>
      <c r="BL20" s="618"/>
      <c r="BM20" s="618"/>
      <c r="BN20" s="619"/>
      <c r="BO20" s="620">
        <v>0.1</v>
      </c>
      <c r="BP20" s="620"/>
      <c r="BQ20" s="620"/>
      <c r="BR20" s="620"/>
      <c r="BS20" s="621" t="s">
        <v>62</v>
      </c>
      <c r="BT20" s="621"/>
      <c r="BU20" s="621"/>
      <c r="BV20" s="621"/>
      <c r="BW20" s="621"/>
      <c r="BX20" s="621"/>
      <c r="BY20" s="621"/>
      <c r="BZ20" s="621"/>
      <c r="CA20" s="621"/>
      <c r="CB20" s="625"/>
      <c r="CD20" s="614" t="s">
        <v>208</v>
      </c>
      <c r="CE20" s="615"/>
      <c r="CF20" s="615"/>
      <c r="CG20" s="615"/>
      <c r="CH20" s="615"/>
      <c r="CI20" s="615"/>
      <c r="CJ20" s="615"/>
      <c r="CK20" s="615"/>
      <c r="CL20" s="615"/>
      <c r="CM20" s="615"/>
      <c r="CN20" s="615"/>
      <c r="CO20" s="615"/>
      <c r="CP20" s="615"/>
      <c r="CQ20" s="616"/>
      <c r="CR20" s="617">
        <v>13501224</v>
      </c>
      <c r="CS20" s="618"/>
      <c r="CT20" s="618"/>
      <c r="CU20" s="618"/>
      <c r="CV20" s="618"/>
      <c r="CW20" s="618"/>
      <c r="CX20" s="618"/>
      <c r="CY20" s="619"/>
      <c r="CZ20" s="620">
        <v>100</v>
      </c>
      <c r="DA20" s="620"/>
      <c r="DB20" s="620"/>
      <c r="DC20" s="620"/>
      <c r="DD20" s="626">
        <v>789863</v>
      </c>
      <c r="DE20" s="618"/>
      <c r="DF20" s="618"/>
      <c r="DG20" s="618"/>
      <c r="DH20" s="618"/>
      <c r="DI20" s="618"/>
      <c r="DJ20" s="618"/>
      <c r="DK20" s="618"/>
      <c r="DL20" s="618"/>
      <c r="DM20" s="618"/>
      <c r="DN20" s="618"/>
      <c r="DO20" s="618"/>
      <c r="DP20" s="619"/>
      <c r="DQ20" s="626">
        <v>9002199</v>
      </c>
      <c r="DR20" s="618"/>
      <c r="DS20" s="618"/>
      <c r="DT20" s="618"/>
      <c r="DU20" s="618"/>
      <c r="DV20" s="618"/>
      <c r="DW20" s="618"/>
      <c r="DX20" s="618"/>
      <c r="DY20" s="618"/>
      <c r="DZ20" s="618"/>
      <c r="EA20" s="618"/>
      <c r="EB20" s="618"/>
      <c r="EC20" s="627"/>
    </row>
    <row r="21" spans="2:133" ht="11.25" customHeight="1" x14ac:dyDescent="0.15">
      <c r="B21" s="614" t="s">
        <v>209</v>
      </c>
      <c r="C21" s="615"/>
      <c r="D21" s="615"/>
      <c r="E21" s="615"/>
      <c r="F21" s="615"/>
      <c r="G21" s="615"/>
      <c r="H21" s="615"/>
      <c r="I21" s="615"/>
      <c r="J21" s="615"/>
      <c r="K21" s="615"/>
      <c r="L21" s="615"/>
      <c r="M21" s="615"/>
      <c r="N21" s="615"/>
      <c r="O21" s="615"/>
      <c r="P21" s="615"/>
      <c r="Q21" s="616"/>
      <c r="R21" s="617">
        <v>4019904</v>
      </c>
      <c r="S21" s="618"/>
      <c r="T21" s="618"/>
      <c r="U21" s="618"/>
      <c r="V21" s="618"/>
      <c r="W21" s="618"/>
      <c r="X21" s="618"/>
      <c r="Y21" s="619"/>
      <c r="Z21" s="620">
        <v>28.5</v>
      </c>
      <c r="AA21" s="620"/>
      <c r="AB21" s="620"/>
      <c r="AC21" s="620"/>
      <c r="AD21" s="621">
        <v>3680864</v>
      </c>
      <c r="AE21" s="621"/>
      <c r="AF21" s="621"/>
      <c r="AG21" s="621"/>
      <c r="AH21" s="621"/>
      <c r="AI21" s="621"/>
      <c r="AJ21" s="621"/>
      <c r="AK21" s="621"/>
      <c r="AL21" s="622">
        <v>45.7</v>
      </c>
      <c r="AM21" s="623"/>
      <c r="AN21" s="623"/>
      <c r="AO21" s="624"/>
      <c r="AP21" s="614" t="s">
        <v>210</v>
      </c>
      <c r="AQ21" s="633"/>
      <c r="AR21" s="633"/>
      <c r="AS21" s="633"/>
      <c r="AT21" s="633"/>
      <c r="AU21" s="633"/>
      <c r="AV21" s="633"/>
      <c r="AW21" s="633"/>
      <c r="AX21" s="633"/>
      <c r="AY21" s="633"/>
      <c r="AZ21" s="633"/>
      <c r="BA21" s="633"/>
      <c r="BB21" s="633"/>
      <c r="BC21" s="633"/>
      <c r="BD21" s="633"/>
      <c r="BE21" s="633"/>
      <c r="BF21" s="634"/>
      <c r="BG21" s="617">
        <v>1767</v>
      </c>
      <c r="BH21" s="618"/>
      <c r="BI21" s="618"/>
      <c r="BJ21" s="618"/>
      <c r="BK21" s="618"/>
      <c r="BL21" s="618"/>
      <c r="BM21" s="618"/>
      <c r="BN21" s="619"/>
      <c r="BO21" s="620">
        <v>0.1</v>
      </c>
      <c r="BP21" s="620"/>
      <c r="BQ21" s="620"/>
      <c r="BR21" s="620"/>
      <c r="BS21" s="621" t="s">
        <v>62</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15">
      <c r="B22" s="614" t="s">
        <v>211</v>
      </c>
      <c r="C22" s="615"/>
      <c r="D22" s="615"/>
      <c r="E22" s="615"/>
      <c r="F22" s="615"/>
      <c r="G22" s="615"/>
      <c r="H22" s="615"/>
      <c r="I22" s="615"/>
      <c r="J22" s="615"/>
      <c r="K22" s="615"/>
      <c r="L22" s="615"/>
      <c r="M22" s="615"/>
      <c r="N22" s="615"/>
      <c r="O22" s="615"/>
      <c r="P22" s="615"/>
      <c r="Q22" s="616"/>
      <c r="R22" s="617">
        <v>3680864</v>
      </c>
      <c r="S22" s="618"/>
      <c r="T22" s="618"/>
      <c r="U22" s="618"/>
      <c r="V22" s="618"/>
      <c r="W22" s="618"/>
      <c r="X22" s="618"/>
      <c r="Y22" s="619"/>
      <c r="Z22" s="620">
        <v>26.1</v>
      </c>
      <c r="AA22" s="620"/>
      <c r="AB22" s="620"/>
      <c r="AC22" s="620"/>
      <c r="AD22" s="621">
        <v>3680864</v>
      </c>
      <c r="AE22" s="621"/>
      <c r="AF22" s="621"/>
      <c r="AG22" s="621"/>
      <c r="AH22" s="621"/>
      <c r="AI22" s="621"/>
      <c r="AJ22" s="621"/>
      <c r="AK22" s="621"/>
      <c r="AL22" s="622">
        <v>45.7</v>
      </c>
      <c r="AM22" s="623"/>
      <c r="AN22" s="623"/>
      <c r="AO22" s="624"/>
      <c r="AP22" s="614" t="s">
        <v>212</v>
      </c>
      <c r="AQ22" s="633"/>
      <c r="AR22" s="633"/>
      <c r="AS22" s="633"/>
      <c r="AT22" s="633"/>
      <c r="AU22" s="633"/>
      <c r="AV22" s="633"/>
      <c r="AW22" s="633"/>
      <c r="AX22" s="633"/>
      <c r="AY22" s="633"/>
      <c r="AZ22" s="633"/>
      <c r="BA22" s="633"/>
      <c r="BB22" s="633"/>
      <c r="BC22" s="633"/>
      <c r="BD22" s="633"/>
      <c r="BE22" s="633"/>
      <c r="BF22" s="634"/>
      <c r="BG22" s="617" t="s">
        <v>62</v>
      </c>
      <c r="BH22" s="618"/>
      <c r="BI22" s="618"/>
      <c r="BJ22" s="618"/>
      <c r="BK22" s="618"/>
      <c r="BL22" s="618"/>
      <c r="BM22" s="618"/>
      <c r="BN22" s="619"/>
      <c r="BO22" s="620" t="s">
        <v>62</v>
      </c>
      <c r="BP22" s="620"/>
      <c r="BQ22" s="620"/>
      <c r="BR22" s="620"/>
      <c r="BS22" s="621" t="s">
        <v>62</v>
      </c>
      <c r="BT22" s="621"/>
      <c r="BU22" s="621"/>
      <c r="BV22" s="621"/>
      <c r="BW22" s="621"/>
      <c r="BX22" s="621"/>
      <c r="BY22" s="621"/>
      <c r="BZ22" s="621"/>
      <c r="CA22" s="621"/>
      <c r="CB22" s="625"/>
      <c r="CD22" s="599" t="s">
        <v>213</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15">
      <c r="B23" s="614" t="s">
        <v>214</v>
      </c>
      <c r="C23" s="615"/>
      <c r="D23" s="615"/>
      <c r="E23" s="615"/>
      <c r="F23" s="615"/>
      <c r="G23" s="615"/>
      <c r="H23" s="615"/>
      <c r="I23" s="615"/>
      <c r="J23" s="615"/>
      <c r="K23" s="615"/>
      <c r="L23" s="615"/>
      <c r="M23" s="615"/>
      <c r="N23" s="615"/>
      <c r="O23" s="615"/>
      <c r="P23" s="615"/>
      <c r="Q23" s="616"/>
      <c r="R23" s="617">
        <v>339040</v>
      </c>
      <c r="S23" s="618"/>
      <c r="T23" s="618"/>
      <c r="U23" s="618"/>
      <c r="V23" s="618"/>
      <c r="W23" s="618"/>
      <c r="X23" s="618"/>
      <c r="Y23" s="619"/>
      <c r="Z23" s="620">
        <v>2.4</v>
      </c>
      <c r="AA23" s="620"/>
      <c r="AB23" s="620"/>
      <c r="AC23" s="620"/>
      <c r="AD23" s="621" t="s">
        <v>62</v>
      </c>
      <c r="AE23" s="621"/>
      <c r="AF23" s="621"/>
      <c r="AG23" s="621"/>
      <c r="AH23" s="621"/>
      <c r="AI23" s="621"/>
      <c r="AJ23" s="621"/>
      <c r="AK23" s="621"/>
      <c r="AL23" s="622" t="s">
        <v>62</v>
      </c>
      <c r="AM23" s="623"/>
      <c r="AN23" s="623"/>
      <c r="AO23" s="624"/>
      <c r="AP23" s="614" t="s">
        <v>215</v>
      </c>
      <c r="AQ23" s="633"/>
      <c r="AR23" s="633"/>
      <c r="AS23" s="633"/>
      <c r="AT23" s="633"/>
      <c r="AU23" s="633"/>
      <c r="AV23" s="633"/>
      <c r="AW23" s="633"/>
      <c r="AX23" s="633"/>
      <c r="AY23" s="633"/>
      <c r="AZ23" s="633"/>
      <c r="BA23" s="633"/>
      <c r="BB23" s="633"/>
      <c r="BC23" s="633"/>
      <c r="BD23" s="633"/>
      <c r="BE23" s="633"/>
      <c r="BF23" s="634"/>
      <c r="BG23" s="617" t="s">
        <v>62</v>
      </c>
      <c r="BH23" s="618"/>
      <c r="BI23" s="618"/>
      <c r="BJ23" s="618"/>
      <c r="BK23" s="618"/>
      <c r="BL23" s="618"/>
      <c r="BM23" s="618"/>
      <c r="BN23" s="619"/>
      <c r="BO23" s="620" t="s">
        <v>62</v>
      </c>
      <c r="BP23" s="620"/>
      <c r="BQ23" s="620"/>
      <c r="BR23" s="620"/>
      <c r="BS23" s="621" t="s">
        <v>62</v>
      </c>
      <c r="BT23" s="621"/>
      <c r="BU23" s="621"/>
      <c r="BV23" s="621"/>
      <c r="BW23" s="621"/>
      <c r="BX23" s="621"/>
      <c r="BY23" s="621"/>
      <c r="BZ23" s="621"/>
      <c r="CA23" s="621"/>
      <c r="CB23" s="625"/>
      <c r="CD23" s="599" t="s">
        <v>155</v>
      </c>
      <c r="CE23" s="600"/>
      <c r="CF23" s="600"/>
      <c r="CG23" s="600"/>
      <c r="CH23" s="600"/>
      <c r="CI23" s="600"/>
      <c r="CJ23" s="600"/>
      <c r="CK23" s="600"/>
      <c r="CL23" s="600"/>
      <c r="CM23" s="600"/>
      <c r="CN23" s="600"/>
      <c r="CO23" s="600"/>
      <c r="CP23" s="600"/>
      <c r="CQ23" s="601"/>
      <c r="CR23" s="599" t="s">
        <v>216</v>
      </c>
      <c r="CS23" s="600"/>
      <c r="CT23" s="600"/>
      <c r="CU23" s="600"/>
      <c r="CV23" s="600"/>
      <c r="CW23" s="600"/>
      <c r="CX23" s="600"/>
      <c r="CY23" s="601"/>
      <c r="CZ23" s="599" t="s">
        <v>217</v>
      </c>
      <c r="DA23" s="600"/>
      <c r="DB23" s="600"/>
      <c r="DC23" s="601"/>
      <c r="DD23" s="599" t="s">
        <v>218</v>
      </c>
      <c r="DE23" s="600"/>
      <c r="DF23" s="600"/>
      <c r="DG23" s="600"/>
      <c r="DH23" s="600"/>
      <c r="DI23" s="600"/>
      <c r="DJ23" s="600"/>
      <c r="DK23" s="601"/>
      <c r="DL23" s="644" t="s">
        <v>219</v>
      </c>
      <c r="DM23" s="645"/>
      <c r="DN23" s="645"/>
      <c r="DO23" s="645"/>
      <c r="DP23" s="645"/>
      <c r="DQ23" s="645"/>
      <c r="DR23" s="645"/>
      <c r="DS23" s="645"/>
      <c r="DT23" s="645"/>
      <c r="DU23" s="645"/>
      <c r="DV23" s="646"/>
      <c r="DW23" s="599" t="s">
        <v>220</v>
      </c>
      <c r="DX23" s="600"/>
      <c r="DY23" s="600"/>
      <c r="DZ23" s="600"/>
      <c r="EA23" s="600"/>
      <c r="EB23" s="600"/>
      <c r="EC23" s="601"/>
    </row>
    <row r="24" spans="2:133" ht="11.25" customHeight="1" x14ac:dyDescent="0.15">
      <c r="B24" s="614" t="s">
        <v>221</v>
      </c>
      <c r="C24" s="615"/>
      <c r="D24" s="615"/>
      <c r="E24" s="615"/>
      <c r="F24" s="615"/>
      <c r="G24" s="615"/>
      <c r="H24" s="615"/>
      <c r="I24" s="615"/>
      <c r="J24" s="615"/>
      <c r="K24" s="615"/>
      <c r="L24" s="615"/>
      <c r="M24" s="615"/>
      <c r="N24" s="615"/>
      <c r="O24" s="615"/>
      <c r="P24" s="615"/>
      <c r="Q24" s="616"/>
      <c r="R24" s="617" t="s">
        <v>62</v>
      </c>
      <c r="S24" s="618"/>
      <c r="T24" s="618"/>
      <c r="U24" s="618"/>
      <c r="V24" s="618"/>
      <c r="W24" s="618"/>
      <c r="X24" s="618"/>
      <c r="Y24" s="619"/>
      <c r="Z24" s="620" t="s">
        <v>62</v>
      </c>
      <c r="AA24" s="620"/>
      <c r="AB24" s="620"/>
      <c r="AC24" s="620"/>
      <c r="AD24" s="621" t="s">
        <v>62</v>
      </c>
      <c r="AE24" s="621"/>
      <c r="AF24" s="621"/>
      <c r="AG24" s="621"/>
      <c r="AH24" s="621"/>
      <c r="AI24" s="621"/>
      <c r="AJ24" s="621"/>
      <c r="AK24" s="621"/>
      <c r="AL24" s="622" t="s">
        <v>62</v>
      </c>
      <c r="AM24" s="623"/>
      <c r="AN24" s="623"/>
      <c r="AO24" s="624"/>
      <c r="AP24" s="614" t="s">
        <v>222</v>
      </c>
      <c r="AQ24" s="633"/>
      <c r="AR24" s="633"/>
      <c r="AS24" s="633"/>
      <c r="AT24" s="633"/>
      <c r="AU24" s="633"/>
      <c r="AV24" s="633"/>
      <c r="AW24" s="633"/>
      <c r="AX24" s="633"/>
      <c r="AY24" s="633"/>
      <c r="AZ24" s="633"/>
      <c r="BA24" s="633"/>
      <c r="BB24" s="633"/>
      <c r="BC24" s="633"/>
      <c r="BD24" s="633"/>
      <c r="BE24" s="633"/>
      <c r="BF24" s="634"/>
      <c r="BG24" s="617" t="s">
        <v>62</v>
      </c>
      <c r="BH24" s="618"/>
      <c r="BI24" s="618"/>
      <c r="BJ24" s="618"/>
      <c r="BK24" s="618"/>
      <c r="BL24" s="618"/>
      <c r="BM24" s="618"/>
      <c r="BN24" s="619"/>
      <c r="BO24" s="620" t="s">
        <v>62</v>
      </c>
      <c r="BP24" s="620"/>
      <c r="BQ24" s="620"/>
      <c r="BR24" s="620"/>
      <c r="BS24" s="621" t="s">
        <v>62</v>
      </c>
      <c r="BT24" s="621"/>
      <c r="BU24" s="621"/>
      <c r="BV24" s="621"/>
      <c r="BW24" s="621"/>
      <c r="BX24" s="621"/>
      <c r="BY24" s="621"/>
      <c r="BZ24" s="621"/>
      <c r="CA24" s="621"/>
      <c r="CB24" s="625"/>
      <c r="CD24" s="603" t="s">
        <v>223</v>
      </c>
      <c r="CE24" s="604"/>
      <c r="CF24" s="604"/>
      <c r="CG24" s="604"/>
      <c r="CH24" s="604"/>
      <c r="CI24" s="604"/>
      <c r="CJ24" s="604"/>
      <c r="CK24" s="604"/>
      <c r="CL24" s="604"/>
      <c r="CM24" s="604"/>
      <c r="CN24" s="604"/>
      <c r="CO24" s="604"/>
      <c r="CP24" s="604"/>
      <c r="CQ24" s="605"/>
      <c r="CR24" s="606">
        <v>5910333</v>
      </c>
      <c r="CS24" s="607"/>
      <c r="CT24" s="607"/>
      <c r="CU24" s="607"/>
      <c r="CV24" s="607"/>
      <c r="CW24" s="607"/>
      <c r="CX24" s="607"/>
      <c r="CY24" s="608"/>
      <c r="CZ24" s="611">
        <v>43.8</v>
      </c>
      <c r="DA24" s="612"/>
      <c r="DB24" s="612"/>
      <c r="DC24" s="628"/>
      <c r="DD24" s="647">
        <v>3621292</v>
      </c>
      <c r="DE24" s="607"/>
      <c r="DF24" s="607"/>
      <c r="DG24" s="607"/>
      <c r="DH24" s="607"/>
      <c r="DI24" s="607"/>
      <c r="DJ24" s="607"/>
      <c r="DK24" s="608"/>
      <c r="DL24" s="647">
        <v>3439710</v>
      </c>
      <c r="DM24" s="607"/>
      <c r="DN24" s="607"/>
      <c r="DO24" s="607"/>
      <c r="DP24" s="607"/>
      <c r="DQ24" s="607"/>
      <c r="DR24" s="607"/>
      <c r="DS24" s="607"/>
      <c r="DT24" s="607"/>
      <c r="DU24" s="607"/>
      <c r="DV24" s="608"/>
      <c r="DW24" s="611">
        <v>42.1</v>
      </c>
      <c r="DX24" s="612"/>
      <c r="DY24" s="612"/>
      <c r="DZ24" s="612"/>
      <c r="EA24" s="612"/>
      <c r="EB24" s="612"/>
      <c r="EC24" s="613"/>
    </row>
    <row r="25" spans="2:133" ht="11.25" customHeight="1" x14ac:dyDescent="0.15">
      <c r="B25" s="614" t="s">
        <v>224</v>
      </c>
      <c r="C25" s="615"/>
      <c r="D25" s="615"/>
      <c r="E25" s="615"/>
      <c r="F25" s="615"/>
      <c r="G25" s="615"/>
      <c r="H25" s="615"/>
      <c r="I25" s="615"/>
      <c r="J25" s="615"/>
      <c r="K25" s="615"/>
      <c r="L25" s="615"/>
      <c r="M25" s="615"/>
      <c r="N25" s="615"/>
      <c r="O25" s="615"/>
      <c r="P25" s="615"/>
      <c r="Q25" s="616"/>
      <c r="R25" s="617">
        <v>8360028</v>
      </c>
      <c r="S25" s="618"/>
      <c r="T25" s="618"/>
      <c r="U25" s="618"/>
      <c r="V25" s="618"/>
      <c r="W25" s="618"/>
      <c r="X25" s="618"/>
      <c r="Y25" s="619"/>
      <c r="Z25" s="620">
        <v>59.2</v>
      </c>
      <c r="AA25" s="620"/>
      <c r="AB25" s="620"/>
      <c r="AC25" s="620"/>
      <c r="AD25" s="621">
        <v>8020988</v>
      </c>
      <c r="AE25" s="621"/>
      <c r="AF25" s="621"/>
      <c r="AG25" s="621"/>
      <c r="AH25" s="621"/>
      <c r="AI25" s="621"/>
      <c r="AJ25" s="621"/>
      <c r="AK25" s="621"/>
      <c r="AL25" s="622">
        <v>99.7</v>
      </c>
      <c r="AM25" s="623"/>
      <c r="AN25" s="623"/>
      <c r="AO25" s="624"/>
      <c r="AP25" s="614" t="s">
        <v>225</v>
      </c>
      <c r="AQ25" s="633"/>
      <c r="AR25" s="633"/>
      <c r="AS25" s="633"/>
      <c r="AT25" s="633"/>
      <c r="AU25" s="633"/>
      <c r="AV25" s="633"/>
      <c r="AW25" s="633"/>
      <c r="AX25" s="633"/>
      <c r="AY25" s="633"/>
      <c r="AZ25" s="633"/>
      <c r="BA25" s="633"/>
      <c r="BB25" s="633"/>
      <c r="BC25" s="633"/>
      <c r="BD25" s="633"/>
      <c r="BE25" s="633"/>
      <c r="BF25" s="634"/>
      <c r="BG25" s="617" t="s">
        <v>62</v>
      </c>
      <c r="BH25" s="618"/>
      <c r="BI25" s="618"/>
      <c r="BJ25" s="618"/>
      <c r="BK25" s="618"/>
      <c r="BL25" s="618"/>
      <c r="BM25" s="618"/>
      <c r="BN25" s="619"/>
      <c r="BO25" s="620" t="s">
        <v>62</v>
      </c>
      <c r="BP25" s="620"/>
      <c r="BQ25" s="620"/>
      <c r="BR25" s="620"/>
      <c r="BS25" s="621" t="s">
        <v>62</v>
      </c>
      <c r="BT25" s="621"/>
      <c r="BU25" s="621"/>
      <c r="BV25" s="621"/>
      <c r="BW25" s="621"/>
      <c r="BX25" s="621"/>
      <c r="BY25" s="621"/>
      <c r="BZ25" s="621"/>
      <c r="CA25" s="621"/>
      <c r="CB25" s="625"/>
      <c r="CD25" s="614" t="s">
        <v>226</v>
      </c>
      <c r="CE25" s="615"/>
      <c r="CF25" s="615"/>
      <c r="CG25" s="615"/>
      <c r="CH25" s="615"/>
      <c r="CI25" s="615"/>
      <c r="CJ25" s="615"/>
      <c r="CK25" s="615"/>
      <c r="CL25" s="615"/>
      <c r="CM25" s="615"/>
      <c r="CN25" s="615"/>
      <c r="CO25" s="615"/>
      <c r="CP25" s="615"/>
      <c r="CQ25" s="616"/>
      <c r="CR25" s="617">
        <v>1760840</v>
      </c>
      <c r="CS25" s="648"/>
      <c r="CT25" s="648"/>
      <c r="CU25" s="648"/>
      <c r="CV25" s="648"/>
      <c r="CW25" s="648"/>
      <c r="CX25" s="648"/>
      <c r="CY25" s="649"/>
      <c r="CZ25" s="622">
        <v>13</v>
      </c>
      <c r="DA25" s="650"/>
      <c r="DB25" s="650"/>
      <c r="DC25" s="652"/>
      <c r="DD25" s="626">
        <v>1528291</v>
      </c>
      <c r="DE25" s="648"/>
      <c r="DF25" s="648"/>
      <c r="DG25" s="648"/>
      <c r="DH25" s="648"/>
      <c r="DI25" s="648"/>
      <c r="DJ25" s="648"/>
      <c r="DK25" s="649"/>
      <c r="DL25" s="626">
        <v>1519125</v>
      </c>
      <c r="DM25" s="648"/>
      <c r="DN25" s="648"/>
      <c r="DO25" s="648"/>
      <c r="DP25" s="648"/>
      <c r="DQ25" s="648"/>
      <c r="DR25" s="648"/>
      <c r="DS25" s="648"/>
      <c r="DT25" s="648"/>
      <c r="DU25" s="648"/>
      <c r="DV25" s="649"/>
      <c r="DW25" s="622">
        <v>18.600000000000001</v>
      </c>
      <c r="DX25" s="650"/>
      <c r="DY25" s="650"/>
      <c r="DZ25" s="650"/>
      <c r="EA25" s="650"/>
      <c r="EB25" s="650"/>
      <c r="EC25" s="651"/>
    </row>
    <row r="26" spans="2:133" ht="11.25" customHeight="1" x14ac:dyDescent="0.15">
      <c r="B26" s="614" t="s">
        <v>227</v>
      </c>
      <c r="C26" s="615"/>
      <c r="D26" s="615"/>
      <c r="E26" s="615"/>
      <c r="F26" s="615"/>
      <c r="G26" s="615"/>
      <c r="H26" s="615"/>
      <c r="I26" s="615"/>
      <c r="J26" s="615"/>
      <c r="K26" s="615"/>
      <c r="L26" s="615"/>
      <c r="M26" s="615"/>
      <c r="N26" s="615"/>
      <c r="O26" s="615"/>
      <c r="P26" s="615"/>
      <c r="Q26" s="616"/>
      <c r="R26" s="617">
        <v>5167</v>
      </c>
      <c r="S26" s="618"/>
      <c r="T26" s="618"/>
      <c r="U26" s="618"/>
      <c r="V26" s="618"/>
      <c r="W26" s="618"/>
      <c r="X26" s="618"/>
      <c r="Y26" s="619"/>
      <c r="Z26" s="620">
        <v>0</v>
      </c>
      <c r="AA26" s="620"/>
      <c r="AB26" s="620"/>
      <c r="AC26" s="620"/>
      <c r="AD26" s="621">
        <v>5167</v>
      </c>
      <c r="AE26" s="621"/>
      <c r="AF26" s="621"/>
      <c r="AG26" s="621"/>
      <c r="AH26" s="621"/>
      <c r="AI26" s="621"/>
      <c r="AJ26" s="621"/>
      <c r="AK26" s="621"/>
      <c r="AL26" s="622">
        <v>0.1</v>
      </c>
      <c r="AM26" s="623"/>
      <c r="AN26" s="623"/>
      <c r="AO26" s="624"/>
      <c r="AP26" s="614" t="s">
        <v>228</v>
      </c>
      <c r="AQ26" s="633"/>
      <c r="AR26" s="633"/>
      <c r="AS26" s="633"/>
      <c r="AT26" s="633"/>
      <c r="AU26" s="633"/>
      <c r="AV26" s="633"/>
      <c r="AW26" s="633"/>
      <c r="AX26" s="633"/>
      <c r="AY26" s="633"/>
      <c r="AZ26" s="633"/>
      <c r="BA26" s="633"/>
      <c r="BB26" s="633"/>
      <c r="BC26" s="633"/>
      <c r="BD26" s="633"/>
      <c r="BE26" s="633"/>
      <c r="BF26" s="634"/>
      <c r="BG26" s="617" t="s">
        <v>62</v>
      </c>
      <c r="BH26" s="618"/>
      <c r="BI26" s="618"/>
      <c r="BJ26" s="618"/>
      <c r="BK26" s="618"/>
      <c r="BL26" s="618"/>
      <c r="BM26" s="618"/>
      <c r="BN26" s="619"/>
      <c r="BO26" s="620" t="s">
        <v>62</v>
      </c>
      <c r="BP26" s="620"/>
      <c r="BQ26" s="620"/>
      <c r="BR26" s="620"/>
      <c r="BS26" s="621" t="s">
        <v>62</v>
      </c>
      <c r="BT26" s="621"/>
      <c r="BU26" s="621"/>
      <c r="BV26" s="621"/>
      <c r="BW26" s="621"/>
      <c r="BX26" s="621"/>
      <c r="BY26" s="621"/>
      <c r="BZ26" s="621"/>
      <c r="CA26" s="621"/>
      <c r="CB26" s="625"/>
      <c r="CD26" s="614" t="s">
        <v>229</v>
      </c>
      <c r="CE26" s="615"/>
      <c r="CF26" s="615"/>
      <c r="CG26" s="615"/>
      <c r="CH26" s="615"/>
      <c r="CI26" s="615"/>
      <c r="CJ26" s="615"/>
      <c r="CK26" s="615"/>
      <c r="CL26" s="615"/>
      <c r="CM26" s="615"/>
      <c r="CN26" s="615"/>
      <c r="CO26" s="615"/>
      <c r="CP26" s="615"/>
      <c r="CQ26" s="616"/>
      <c r="CR26" s="617">
        <v>909595</v>
      </c>
      <c r="CS26" s="618"/>
      <c r="CT26" s="618"/>
      <c r="CU26" s="618"/>
      <c r="CV26" s="618"/>
      <c r="CW26" s="618"/>
      <c r="CX26" s="618"/>
      <c r="CY26" s="619"/>
      <c r="CZ26" s="622">
        <v>6.7</v>
      </c>
      <c r="DA26" s="650"/>
      <c r="DB26" s="650"/>
      <c r="DC26" s="652"/>
      <c r="DD26" s="626">
        <v>821976</v>
      </c>
      <c r="DE26" s="618"/>
      <c r="DF26" s="618"/>
      <c r="DG26" s="618"/>
      <c r="DH26" s="618"/>
      <c r="DI26" s="618"/>
      <c r="DJ26" s="618"/>
      <c r="DK26" s="619"/>
      <c r="DL26" s="626" t="s">
        <v>62</v>
      </c>
      <c r="DM26" s="618"/>
      <c r="DN26" s="618"/>
      <c r="DO26" s="618"/>
      <c r="DP26" s="618"/>
      <c r="DQ26" s="618"/>
      <c r="DR26" s="618"/>
      <c r="DS26" s="618"/>
      <c r="DT26" s="618"/>
      <c r="DU26" s="618"/>
      <c r="DV26" s="619"/>
      <c r="DW26" s="622" t="s">
        <v>62</v>
      </c>
      <c r="DX26" s="650"/>
      <c r="DY26" s="650"/>
      <c r="DZ26" s="650"/>
      <c r="EA26" s="650"/>
      <c r="EB26" s="650"/>
      <c r="EC26" s="651"/>
    </row>
    <row r="27" spans="2:133" ht="11.25" customHeight="1" x14ac:dyDescent="0.15">
      <c r="B27" s="614" t="s">
        <v>230</v>
      </c>
      <c r="C27" s="615"/>
      <c r="D27" s="615"/>
      <c r="E27" s="615"/>
      <c r="F27" s="615"/>
      <c r="G27" s="615"/>
      <c r="H27" s="615"/>
      <c r="I27" s="615"/>
      <c r="J27" s="615"/>
      <c r="K27" s="615"/>
      <c r="L27" s="615"/>
      <c r="M27" s="615"/>
      <c r="N27" s="615"/>
      <c r="O27" s="615"/>
      <c r="P27" s="615"/>
      <c r="Q27" s="616"/>
      <c r="R27" s="617">
        <v>222506</v>
      </c>
      <c r="S27" s="618"/>
      <c r="T27" s="618"/>
      <c r="U27" s="618"/>
      <c r="V27" s="618"/>
      <c r="W27" s="618"/>
      <c r="X27" s="618"/>
      <c r="Y27" s="619"/>
      <c r="Z27" s="620">
        <v>1.6</v>
      </c>
      <c r="AA27" s="620"/>
      <c r="AB27" s="620"/>
      <c r="AC27" s="620"/>
      <c r="AD27" s="621" t="s">
        <v>62</v>
      </c>
      <c r="AE27" s="621"/>
      <c r="AF27" s="621"/>
      <c r="AG27" s="621"/>
      <c r="AH27" s="621"/>
      <c r="AI27" s="621"/>
      <c r="AJ27" s="621"/>
      <c r="AK27" s="621"/>
      <c r="AL27" s="622" t="s">
        <v>62</v>
      </c>
      <c r="AM27" s="623"/>
      <c r="AN27" s="623"/>
      <c r="AO27" s="624"/>
      <c r="AP27" s="614" t="s">
        <v>231</v>
      </c>
      <c r="AQ27" s="615"/>
      <c r="AR27" s="615"/>
      <c r="AS27" s="615"/>
      <c r="AT27" s="615"/>
      <c r="AU27" s="615"/>
      <c r="AV27" s="615"/>
      <c r="AW27" s="615"/>
      <c r="AX27" s="615"/>
      <c r="AY27" s="615"/>
      <c r="AZ27" s="615"/>
      <c r="BA27" s="615"/>
      <c r="BB27" s="615"/>
      <c r="BC27" s="615"/>
      <c r="BD27" s="615"/>
      <c r="BE27" s="615"/>
      <c r="BF27" s="616"/>
      <c r="BG27" s="617">
        <v>3355718</v>
      </c>
      <c r="BH27" s="618"/>
      <c r="BI27" s="618"/>
      <c r="BJ27" s="618"/>
      <c r="BK27" s="618"/>
      <c r="BL27" s="618"/>
      <c r="BM27" s="618"/>
      <c r="BN27" s="619"/>
      <c r="BO27" s="620">
        <v>100</v>
      </c>
      <c r="BP27" s="620"/>
      <c r="BQ27" s="620"/>
      <c r="BR27" s="620"/>
      <c r="BS27" s="621">
        <v>26316</v>
      </c>
      <c r="BT27" s="621"/>
      <c r="BU27" s="621"/>
      <c r="BV27" s="621"/>
      <c r="BW27" s="621"/>
      <c r="BX27" s="621"/>
      <c r="BY27" s="621"/>
      <c r="BZ27" s="621"/>
      <c r="CA27" s="621"/>
      <c r="CB27" s="625"/>
      <c r="CD27" s="614" t="s">
        <v>232</v>
      </c>
      <c r="CE27" s="615"/>
      <c r="CF27" s="615"/>
      <c r="CG27" s="615"/>
      <c r="CH27" s="615"/>
      <c r="CI27" s="615"/>
      <c r="CJ27" s="615"/>
      <c r="CK27" s="615"/>
      <c r="CL27" s="615"/>
      <c r="CM27" s="615"/>
      <c r="CN27" s="615"/>
      <c r="CO27" s="615"/>
      <c r="CP27" s="615"/>
      <c r="CQ27" s="616"/>
      <c r="CR27" s="617">
        <v>2596570</v>
      </c>
      <c r="CS27" s="648"/>
      <c r="CT27" s="648"/>
      <c r="CU27" s="648"/>
      <c r="CV27" s="648"/>
      <c r="CW27" s="648"/>
      <c r="CX27" s="648"/>
      <c r="CY27" s="649"/>
      <c r="CZ27" s="622">
        <v>19.2</v>
      </c>
      <c r="DA27" s="650"/>
      <c r="DB27" s="650"/>
      <c r="DC27" s="652"/>
      <c r="DD27" s="626">
        <v>595865</v>
      </c>
      <c r="DE27" s="648"/>
      <c r="DF27" s="648"/>
      <c r="DG27" s="648"/>
      <c r="DH27" s="648"/>
      <c r="DI27" s="648"/>
      <c r="DJ27" s="648"/>
      <c r="DK27" s="649"/>
      <c r="DL27" s="626">
        <v>595865</v>
      </c>
      <c r="DM27" s="648"/>
      <c r="DN27" s="648"/>
      <c r="DO27" s="648"/>
      <c r="DP27" s="648"/>
      <c r="DQ27" s="648"/>
      <c r="DR27" s="648"/>
      <c r="DS27" s="648"/>
      <c r="DT27" s="648"/>
      <c r="DU27" s="648"/>
      <c r="DV27" s="649"/>
      <c r="DW27" s="622">
        <v>7.3</v>
      </c>
      <c r="DX27" s="650"/>
      <c r="DY27" s="650"/>
      <c r="DZ27" s="650"/>
      <c r="EA27" s="650"/>
      <c r="EB27" s="650"/>
      <c r="EC27" s="651"/>
    </row>
    <row r="28" spans="2:133" ht="11.25" customHeight="1" x14ac:dyDescent="0.15">
      <c r="B28" s="614" t="s">
        <v>233</v>
      </c>
      <c r="C28" s="615"/>
      <c r="D28" s="615"/>
      <c r="E28" s="615"/>
      <c r="F28" s="615"/>
      <c r="G28" s="615"/>
      <c r="H28" s="615"/>
      <c r="I28" s="615"/>
      <c r="J28" s="615"/>
      <c r="K28" s="615"/>
      <c r="L28" s="615"/>
      <c r="M28" s="615"/>
      <c r="N28" s="615"/>
      <c r="O28" s="615"/>
      <c r="P28" s="615"/>
      <c r="Q28" s="616"/>
      <c r="R28" s="617">
        <v>149707</v>
      </c>
      <c r="S28" s="618"/>
      <c r="T28" s="618"/>
      <c r="U28" s="618"/>
      <c r="V28" s="618"/>
      <c r="W28" s="618"/>
      <c r="X28" s="618"/>
      <c r="Y28" s="619"/>
      <c r="Z28" s="620">
        <v>1.1000000000000001</v>
      </c>
      <c r="AA28" s="620"/>
      <c r="AB28" s="620"/>
      <c r="AC28" s="620"/>
      <c r="AD28" s="621" t="s">
        <v>62</v>
      </c>
      <c r="AE28" s="621"/>
      <c r="AF28" s="621"/>
      <c r="AG28" s="621"/>
      <c r="AH28" s="621"/>
      <c r="AI28" s="621"/>
      <c r="AJ28" s="621"/>
      <c r="AK28" s="621"/>
      <c r="AL28" s="622" t="s">
        <v>62</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234</v>
      </c>
      <c r="CE28" s="615"/>
      <c r="CF28" s="615"/>
      <c r="CG28" s="615"/>
      <c r="CH28" s="615"/>
      <c r="CI28" s="615"/>
      <c r="CJ28" s="615"/>
      <c r="CK28" s="615"/>
      <c r="CL28" s="615"/>
      <c r="CM28" s="615"/>
      <c r="CN28" s="615"/>
      <c r="CO28" s="615"/>
      <c r="CP28" s="615"/>
      <c r="CQ28" s="616"/>
      <c r="CR28" s="617">
        <v>1552923</v>
      </c>
      <c r="CS28" s="618"/>
      <c r="CT28" s="618"/>
      <c r="CU28" s="618"/>
      <c r="CV28" s="618"/>
      <c r="CW28" s="618"/>
      <c r="CX28" s="618"/>
      <c r="CY28" s="619"/>
      <c r="CZ28" s="622">
        <v>11.5</v>
      </c>
      <c r="DA28" s="650"/>
      <c r="DB28" s="650"/>
      <c r="DC28" s="652"/>
      <c r="DD28" s="626">
        <v>1497136</v>
      </c>
      <c r="DE28" s="618"/>
      <c r="DF28" s="618"/>
      <c r="DG28" s="618"/>
      <c r="DH28" s="618"/>
      <c r="DI28" s="618"/>
      <c r="DJ28" s="618"/>
      <c r="DK28" s="619"/>
      <c r="DL28" s="626">
        <v>1324720</v>
      </c>
      <c r="DM28" s="618"/>
      <c r="DN28" s="618"/>
      <c r="DO28" s="618"/>
      <c r="DP28" s="618"/>
      <c r="DQ28" s="618"/>
      <c r="DR28" s="618"/>
      <c r="DS28" s="618"/>
      <c r="DT28" s="618"/>
      <c r="DU28" s="618"/>
      <c r="DV28" s="619"/>
      <c r="DW28" s="622">
        <v>16.2</v>
      </c>
      <c r="DX28" s="650"/>
      <c r="DY28" s="650"/>
      <c r="DZ28" s="650"/>
      <c r="EA28" s="650"/>
      <c r="EB28" s="650"/>
      <c r="EC28" s="651"/>
    </row>
    <row r="29" spans="2:133" ht="11.25" customHeight="1" x14ac:dyDescent="0.15">
      <c r="B29" s="614" t="s">
        <v>235</v>
      </c>
      <c r="C29" s="615"/>
      <c r="D29" s="615"/>
      <c r="E29" s="615"/>
      <c r="F29" s="615"/>
      <c r="G29" s="615"/>
      <c r="H29" s="615"/>
      <c r="I29" s="615"/>
      <c r="J29" s="615"/>
      <c r="K29" s="615"/>
      <c r="L29" s="615"/>
      <c r="M29" s="615"/>
      <c r="N29" s="615"/>
      <c r="O29" s="615"/>
      <c r="P29" s="615"/>
      <c r="Q29" s="616"/>
      <c r="R29" s="617">
        <v>94110</v>
      </c>
      <c r="S29" s="618"/>
      <c r="T29" s="618"/>
      <c r="U29" s="618"/>
      <c r="V29" s="618"/>
      <c r="W29" s="618"/>
      <c r="X29" s="618"/>
      <c r="Y29" s="619"/>
      <c r="Z29" s="620">
        <v>0.7</v>
      </c>
      <c r="AA29" s="620"/>
      <c r="AB29" s="620"/>
      <c r="AC29" s="620"/>
      <c r="AD29" s="621" t="s">
        <v>62</v>
      </c>
      <c r="AE29" s="621"/>
      <c r="AF29" s="621"/>
      <c r="AG29" s="621"/>
      <c r="AH29" s="621"/>
      <c r="AI29" s="621"/>
      <c r="AJ29" s="621"/>
      <c r="AK29" s="621"/>
      <c r="AL29" s="622" t="s">
        <v>62</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236</v>
      </c>
      <c r="CE29" s="656"/>
      <c r="CF29" s="614" t="s">
        <v>237</v>
      </c>
      <c r="CG29" s="615"/>
      <c r="CH29" s="615"/>
      <c r="CI29" s="615"/>
      <c r="CJ29" s="615"/>
      <c r="CK29" s="615"/>
      <c r="CL29" s="615"/>
      <c r="CM29" s="615"/>
      <c r="CN29" s="615"/>
      <c r="CO29" s="615"/>
      <c r="CP29" s="615"/>
      <c r="CQ29" s="616"/>
      <c r="CR29" s="617">
        <v>1552874</v>
      </c>
      <c r="CS29" s="648"/>
      <c r="CT29" s="648"/>
      <c r="CU29" s="648"/>
      <c r="CV29" s="648"/>
      <c r="CW29" s="648"/>
      <c r="CX29" s="648"/>
      <c r="CY29" s="649"/>
      <c r="CZ29" s="622">
        <v>11.5</v>
      </c>
      <c r="DA29" s="650"/>
      <c r="DB29" s="650"/>
      <c r="DC29" s="652"/>
      <c r="DD29" s="626">
        <v>1497087</v>
      </c>
      <c r="DE29" s="648"/>
      <c r="DF29" s="648"/>
      <c r="DG29" s="648"/>
      <c r="DH29" s="648"/>
      <c r="DI29" s="648"/>
      <c r="DJ29" s="648"/>
      <c r="DK29" s="649"/>
      <c r="DL29" s="626">
        <v>1324671</v>
      </c>
      <c r="DM29" s="648"/>
      <c r="DN29" s="648"/>
      <c r="DO29" s="648"/>
      <c r="DP29" s="648"/>
      <c r="DQ29" s="648"/>
      <c r="DR29" s="648"/>
      <c r="DS29" s="648"/>
      <c r="DT29" s="648"/>
      <c r="DU29" s="648"/>
      <c r="DV29" s="649"/>
      <c r="DW29" s="622">
        <v>16.2</v>
      </c>
      <c r="DX29" s="650"/>
      <c r="DY29" s="650"/>
      <c r="DZ29" s="650"/>
      <c r="EA29" s="650"/>
      <c r="EB29" s="650"/>
      <c r="EC29" s="651"/>
    </row>
    <row r="30" spans="2:133" ht="11.25" customHeight="1" x14ac:dyDescent="0.15">
      <c r="B30" s="614" t="s">
        <v>238</v>
      </c>
      <c r="C30" s="615"/>
      <c r="D30" s="615"/>
      <c r="E30" s="615"/>
      <c r="F30" s="615"/>
      <c r="G30" s="615"/>
      <c r="H30" s="615"/>
      <c r="I30" s="615"/>
      <c r="J30" s="615"/>
      <c r="K30" s="615"/>
      <c r="L30" s="615"/>
      <c r="M30" s="615"/>
      <c r="N30" s="615"/>
      <c r="O30" s="615"/>
      <c r="P30" s="615"/>
      <c r="Q30" s="616"/>
      <c r="R30" s="617">
        <v>2367130</v>
      </c>
      <c r="S30" s="618"/>
      <c r="T30" s="618"/>
      <c r="U30" s="618"/>
      <c r="V30" s="618"/>
      <c r="W30" s="618"/>
      <c r="X30" s="618"/>
      <c r="Y30" s="619"/>
      <c r="Z30" s="620">
        <v>16.8</v>
      </c>
      <c r="AA30" s="620"/>
      <c r="AB30" s="620"/>
      <c r="AC30" s="620"/>
      <c r="AD30" s="621" t="s">
        <v>62</v>
      </c>
      <c r="AE30" s="621"/>
      <c r="AF30" s="621"/>
      <c r="AG30" s="621"/>
      <c r="AH30" s="621"/>
      <c r="AI30" s="621"/>
      <c r="AJ30" s="621"/>
      <c r="AK30" s="621"/>
      <c r="AL30" s="622" t="s">
        <v>62</v>
      </c>
      <c r="AM30" s="623"/>
      <c r="AN30" s="623"/>
      <c r="AO30" s="624"/>
      <c r="AP30" s="599" t="s">
        <v>155</v>
      </c>
      <c r="AQ30" s="600"/>
      <c r="AR30" s="600"/>
      <c r="AS30" s="600"/>
      <c r="AT30" s="600"/>
      <c r="AU30" s="600"/>
      <c r="AV30" s="600"/>
      <c r="AW30" s="600"/>
      <c r="AX30" s="600"/>
      <c r="AY30" s="600"/>
      <c r="AZ30" s="600"/>
      <c r="BA30" s="600"/>
      <c r="BB30" s="600"/>
      <c r="BC30" s="600"/>
      <c r="BD30" s="600"/>
      <c r="BE30" s="600"/>
      <c r="BF30" s="601"/>
      <c r="BG30" s="599" t="s">
        <v>239</v>
      </c>
      <c r="BH30" s="653"/>
      <c r="BI30" s="653"/>
      <c r="BJ30" s="653"/>
      <c r="BK30" s="653"/>
      <c r="BL30" s="653"/>
      <c r="BM30" s="653"/>
      <c r="BN30" s="653"/>
      <c r="BO30" s="653"/>
      <c r="BP30" s="653"/>
      <c r="BQ30" s="654"/>
      <c r="BR30" s="599" t="s">
        <v>240</v>
      </c>
      <c r="BS30" s="653"/>
      <c r="BT30" s="653"/>
      <c r="BU30" s="653"/>
      <c r="BV30" s="653"/>
      <c r="BW30" s="653"/>
      <c r="BX30" s="653"/>
      <c r="BY30" s="653"/>
      <c r="BZ30" s="653"/>
      <c r="CA30" s="653"/>
      <c r="CB30" s="654"/>
      <c r="CD30" s="657"/>
      <c r="CE30" s="658"/>
      <c r="CF30" s="614" t="s">
        <v>241</v>
      </c>
      <c r="CG30" s="615"/>
      <c r="CH30" s="615"/>
      <c r="CI30" s="615"/>
      <c r="CJ30" s="615"/>
      <c r="CK30" s="615"/>
      <c r="CL30" s="615"/>
      <c r="CM30" s="615"/>
      <c r="CN30" s="615"/>
      <c r="CO30" s="615"/>
      <c r="CP30" s="615"/>
      <c r="CQ30" s="616"/>
      <c r="CR30" s="617">
        <v>1447976</v>
      </c>
      <c r="CS30" s="618"/>
      <c r="CT30" s="618"/>
      <c r="CU30" s="618"/>
      <c r="CV30" s="618"/>
      <c r="CW30" s="618"/>
      <c r="CX30" s="618"/>
      <c r="CY30" s="619"/>
      <c r="CZ30" s="622">
        <v>10.7</v>
      </c>
      <c r="DA30" s="650"/>
      <c r="DB30" s="650"/>
      <c r="DC30" s="652"/>
      <c r="DD30" s="626">
        <v>1392206</v>
      </c>
      <c r="DE30" s="618"/>
      <c r="DF30" s="618"/>
      <c r="DG30" s="618"/>
      <c r="DH30" s="618"/>
      <c r="DI30" s="618"/>
      <c r="DJ30" s="618"/>
      <c r="DK30" s="619"/>
      <c r="DL30" s="626">
        <v>1219830</v>
      </c>
      <c r="DM30" s="618"/>
      <c r="DN30" s="618"/>
      <c r="DO30" s="618"/>
      <c r="DP30" s="618"/>
      <c r="DQ30" s="618"/>
      <c r="DR30" s="618"/>
      <c r="DS30" s="618"/>
      <c r="DT30" s="618"/>
      <c r="DU30" s="618"/>
      <c r="DV30" s="619"/>
      <c r="DW30" s="622">
        <v>14.9</v>
      </c>
      <c r="DX30" s="650"/>
      <c r="DY30" s="650"/>
      <c r="DZ30" s="650"/>
      <c r="EA30" s="650"/>
      <c r="EB30" s="650"/>
      <c r="EC30" s="651"/>
    </row>
    <row r="31" spans="2:133" ht="11.25" customHeight="1" x14ac:dyDescent="0.15">
      <c r="B31" s="630" t="s">
        <v>242</v>
      </c>
      <c r="C31" s="631"/>
      <c r="D31" s="631"/>
      <c r="E31" s="631"/>
      <c r="F31" s="631"/>
      <c r="G31" s="631"/>
      <c r="H31" s="631"/>
      <c r="I31" s="631"/>
      <c r="J31" s="631"/>
      <c r="K31" s="631"/>
      <c r="L31" s="631"/>
      <c r="M31" s="631"/>
      <c r="N31" s="631"/>
      <c r="O31" s="631"/>
      <c r="P31" s="631"/>
      <c r="Q31" s="632"/>
      <c r="R31" s="617">
        <v>17705</v>
      </c>
      <c r="S31" s="618"/>
      <c r="T31" s="618"/>
      <c r="U31" s="618"/>
      <c r="V31" s="618"/>
      <c r="W31" s="618"/>
      <c r="X31" s="618"/>
      <c r="Y31" s="619"/>
      <c r="Z31" s="620">
        <v>0.1</v>
      </c>
      <c r="AA31" s="620"/>
      <c r="AB31" s="620"/>
      <c r="AC31" s="620"/>
      <c r="AD31" s="621">
        <v>17705</v>
      </c>
      <c r="AE31" s="621"/>
      <c r="AF31" s="621"/>
      <c r="AG31" s="621"/>
      <c r="AH31" s="621"/>
      <c r="AI31" s="621"/>
      <c r="AJ31" s="621"/>
      <c r="AK31" s="621"/>
      <c r="AL31" s="622">
        <v>0.2</v>
      </c>
      <c r="AM31" s="623"/>
      <c r="AN31" s="623"/>
      <c r="AO31" s="624"/>
      <c r="AP31" s="661" t="s">
        <v>243</v>
      </c>
      <c r="AQ31" s="662"/>
      <c r="AR31" s="662"/>
      <c r="AS31" s="662"/>
      <c r="AT31" s="667" t="s">
        <v>244</v>
      </c>
      <c r="AU31" s="77"/>
      <c r="AV31" s="77"/>
      <c r="AW31" s="77"/>
      <c r="AX31" s="603" t="s">
        <v>120</v>
      </c>
      <c r="AY31" s="604"/>
      <c r="AZ31" s="604"/>
      <c r="BA31" s="604"/>
      <c r="BB31" s="604"/>
      <c r="BC31" s="604"/>
      <c r="BD31" s="604"/>
      <c r="BE31" s="604"/>
      <c r="BF31" s="605"/>
      <c r="BG31" s="670">
        <v>98.8</v>
      </c>
      <c r="BH31" s="671"/>
      <c r="BI31" s="671"/>
      <c r="BJ31" s="671"/>
      <c r="BK31" s="671"/>
      <c r="BL31" s="671"/>
      <c r="BM31" s="612">
        <v>95</v>
      </c>
      <c r="BN31" s="671"/>
      <c r="BO31" s="671"/>
      <c r="BP31" s="671"/>
      <c r="BQ31" s="672"/>
      <c r="BR31" s="670">
        <v>99.1</v>
      </c>
      <c r="BS31" s="671"/>
      <c r="BT31" s="671"/>
      <c r="BU31" s="671"/>
      <c r="BV31" s="671"/>
      <c r="BW31" s="671"/>
      <c r="BX31" s="612">
        <v>95</v>
      </c>
      <c r="BY31" s="671"/>
      <c r="BZ31" s="671"/>
      <c r="CA31" s="671"/>
      <c r="CB31" s="672"/>
      <c r="CD31" s="657"/>
      <c r="CE31" s="658"/>
      <c r="CF31" s="614" t="s">
        <v>245</v>
      </c>
      <c r="CG31" s="615"/>
      <c r="CH31" s="615"/>
      <c r="CI31" s="615"/>
      <c r="CJ31" s="615"/>
      <c r="CK31" s="615"/>
      <c r="CL31" s="615"/>
      <c r="CM31" s="615"/>
      <c r="CN31" s="615"/>
      <c r="CO31" s="615"/>
      <c r="CP31" s="615"/>
      <c r="CQ31" s="616"/>
      <c r="CR31" s="617">
        <v>104898</v>
      </c>
      <c r="CS31" s="648"/>
      <c r="CT31" s="648"/>
      <c r="CU31" s="648"/>
      <c r="CV31" s="648"/>
      <c r="CW31" s="648"/>
      <c r="CX31" s="648"/>
      <c r="CY31" s="649"/>
      <c r="CZ31" s="622">
        <v>0.8</v>
      </c>
      <c r="DA31" s="650"/>
      <c r="DB31" s="650"/>
      <c r="DC31" s="652"/>
      <c r="DD31" s="626">
        <v>104881</v>
      </c>
      <c r="DE31" s="648"/>
      <c r="DF31" s="648"/>
      <c r="DG31" s="648"/>
      <c r="DH31" s="648"/>
      <c r="DI31" s="648"/>
      <c r="DJ31" s="648"/>
      <c r="DK31" s="649"/>
      <c r="DL31" s="626">
        <v>104841</v>
      </c>
      <c r="DM31" s="648"/>
      <c r="DN31" s="648"/>
      <c r="DO31" s="648"/>
      <c r="DP31" s="648"/>
      <c r="DQ31" s="648"/>
      <c r="DR31" s="648"/>
      <c r="DS31" s="648"/>
      <c r="DT31" s="648"/>
      <c r="DU31" s="648"/>
      <c r="DV31" s="649"/>
      <c r="DW31" s="622">
        <v>1.3</v>
      </c>
      <c r="DX31" s="650"/>
      <c r="DY31" s="650"/>
      <c r="DZ31" s="650"/>
      <c r="EA31" s="650"/>
      <c r="EB31" s="650"/>
      <c r="EC31" s="651"/>
    </row>
    <row r="32" spans="2:133" ht="11.25" customHeight="1" x14ac:dyDescent="0.15">
      <c r="B32" s="614" t="s">
        <v>246</v>
      </c>
      <c r="C32" s="615"/>
      <c r="D32" s="615"/>
      <c r="E32" s="615"/>
      <c r="F32" s="615"/>
      <c r="G32" s="615"/>
      <c r="H32" s="615"/>
      <c r="I32" s="615"/>
      <c r="J32" s="615"/>
      <c r="K32" s="615"/>
      <c r="L32" s="615"/>
      <c r="M32" s="615"/>
      <c r="N32" s="615"/>
      <c r="O32" s="615"/>
      <c r="P32" s="615"/>
      <c r="Q32" s="616"/>
      <c r="R32" s="617">
        <v>1220484</v>
      </c>
      <c r="S32" s="618"/>
      <c r="T32" s="618"/>
      <c r="U32" s="618"/>
      <c r="V32" s="618"/>
      <c r="W32" s="618"/>
      <c r="X32" s="618"/>
      <c r="Y32" s="619"/>
      <c r="Z32" s="620">
        <v>8.6</v>
      </c>
      <c r="AA32" s="620"/>
      <c r="AB32" s="620"/>
      <c r="AC32" s="620"/>
      <c r="AD32" s="621" t="s">
        <v>62</v>
      </c>
      <c r="AE32" s="621"/>
      <c r="AF32" s="621"/>
      <c r="AG32" s="621"/>
      <c r="AH32" s="621"/>
      <c r="AI32" s="621"/>
      <c r="AJ32" s="621"/>
      <c r="AK32" s="621"/>
      <c r="AL32" s="622" t="s">
        <v>62</v>
      </c>
      <c r="AM32" s="623"/>
      <c r="AN32" s="623"/>
      <c r="AO32" s="624"/>
      <c r="AP32" s="663"/>
      <c r="AQ32" s="664"/>
      <c r="AR32" s="664"/>
      <c r="AS32" s="664"/>
      <c r="AT32" s="668"/>
      <c r="AU32" s="76" t="s">
        <v>247</v>
      </c>
      <c r="AX32" s="614" t="s">
        <v>248</v>
      </c>
      <c r="AY32" s="615"/>
      <c r="AZ32" s="615"/>
      <c r="BA32" s="615"/>
      <c r="BB32" s="615"/>
      <c r="BC32" s="615"/>
      <c r="BD32" s="615"/>
      <c r="BE32" s="615"/>
      <c r="BF32" s="616"/>
      <c r="BG32" s="673">
        <v>98.4</v>
      </c>
      <c r="BH32" s="648"/>
      <c r="BI32" s="648"/>
      <c r="BJ32" s="648"/>
      <c r="BK32" s="648"/>
      <c r="BL32" s="648"/>
      <c r="BM32" s="623">
        <v>94.5</v>
      </c>
      <c r="BN32" s="648"/>
      <c r="BO32" s="648"/>
      <c r="BP32" s="648"/>
      <c r="BQ32" s="674"/>
      <c r="BR32" s="673">
        <v>99</v>
      </c>
      <c r="BS32" s="648"/>
      <c r="BT32" s="648"/>
      <c r="BU32" s="648"/>
      <c r="BV32" s="648"/>
      <c r="BW32" s="648"/>
      <c r="BX32" s="623">
        <v>94.8</v>
      </c>
      <c r="BY32" s="648"/>
      <c r="BZ32" s="648"/>
      <c r="CA32" s="648"/>
      <c r="CB32" s="674"/>
      <c r="CD32" s="659"/>
      <c r="CE32" s="660"/>
      <c r="CF32" s="614" t="s">
        <v>249</v>
      </c>
      <c r="CG32" s="615"/>
      <c r="CH32" s="615"/>
      <c r="CI32" s="615"/>
      <c r="CJ32" s="615"/>
      <c r="CK32" s="615"/>
      <c r="CL32" s="615"/>
      <c r="CM32" s="615"/>
      <c r="CN32" s="615"/>
      <c r="CO32" s="615"/>
      <c r="CP32" s="615"/>
      <c r="CQ32" s="616"/>
      <c r="CR32" s="617">
        <v>49</v>
      </c>
      <c r="CS32" s="618"/>
      <c r="CT32" s="618"/>
      <c r="CU32" s="618"/>
      <c r="CV32" s="618"/>
      <c r="CW32" s="618"/>
      <c r="CX32" s="618"/>
      <c r="CY32" s="619"/>
      <c r="CZ32" s="622">
        <v>0</v>
      </c>
      <c r="DA32" s="650"/>
      <c r="DB32" s="650"/>
      <c r="DC32" s="652"/>
      <c r="DD32" s="626">
        <v>49</v>
      </c>
      <c r="DE32" s="618"/>
      <c r="DF32" s="618"/>
      <c r="DG32" s="618"/>
      <c r="DH32" s="618"/>
      <c r="DI32" s="618"/>
      <c r="DJ32" s="618"/>
      <c r="DK32" s="619"/>
      <c r="DL32" s="626">
        <v>49</v>
      </c>
      <c r="DM32" s="618"/>
      <c r="DN32" s="618"/>
      <c r="DO32" s="618"/>
      <c r="DP32" s="618"/>
      <c r="DQ32" s="618"/>
      <c r="DR32" s="618"/>
      <c r="DS32" s="618"/>
      <c r="DT32" s="618"/>
      <c r="DU32" s="618"/>
      <c r="DV32" s="619"/>
      <c r="DW32" s="622">
        <v>0</v>
      </c>
      <c r="DX32" s="650"/>
      <c r="DY32" s="650"/>
      <c r="DZ32" s="650"/>
      <c r="EA32" s="650"/>
      <c r="EB32" s="650"/>
      <c r="EC32" s="651"/>
    </row>
    <row r="33" spans="2:133" ht="11.25" customHeight="1" x14ac:dyDescent="0.15">
      <c r="B33" s="614" t="s">
        <v>250</v>
      </c>
      <c r="C33" s="615"/>
      <c r="D33" s="615"/>
      <c r="E33" s="615"/>
      <c r="F33" s="615"/>
      <c r="G33" s="615"/>
      <c r="H33" s="615"/>
      <c r="I33" s="615"/>
      <c r="J33" s="615"/>
      <c r="K33" s="615"/>
      <c r="L33" s="615"/>
      <c r="M33" s="615"/>
      <c r="N33" s="615"/>
      <c r="O33" s="615"/>
      <c r="P33" s="615"/>
      <c r="Q33" s="616"/>
      <c r="R33" s="617">
        <v>43138</v>
      </c>
      <c r="S33" s="618"/>
      <c r="T33" s="618"/>
      <c r="U33" s="618"/>
      <c r="V33" s="618"/>
      <c r="W33" s="618"/>
      <c r="X33" s="618"/>
      <c r="Y33" s="619"/>
      <c r="Z33" s="620">
        <v>0.3</v>
      </c>
      <c r="AA33" s="620"/>
      <c r="AB33" s="620"/>
      <c r="AC33" s="620"/>
      <c r="AD33" s="621" t="s">
        <v>62</v>
      </c>
      <c r="AE33" s="621"/>
      <c r="AF33" s="621"/>
      <c r="AG33" s="621"/>
      <c r="AH33" s="621"/>
      <c r="AI33" s="621"/>
      <c r="AJ33" s="621"/>
      <c r="AK33" s="621"/>
      <c r="AL33" s="622" t="s">
        <v>62</v>
      </c>
      <c r="AM33" s="623"/>
      <c r="AN33" s="623"/>
      <c r="AO33" s="624"/>
      <c r="AP33" s="665"/>
      <c r="AQ33" s="666"/>
      <c r="AR33" s="666"/>
      <c r="AS33" s="666"/>
      <c r="AT33" s="669"/>
      <c r="AU33" s="78"/>
      <c r="AV33" s="78"/>
      <c r="AW33" s="78"/>
      <c r="AX33" s="638" t="s">
        <v>251</v>
      </c>
      <c r="AY33" s="639"/>
      <c r="AZ33" s="639"/>
      <c r="BA33" s="639"/>
      <c r="BB33" s="639"/>
      <c r="BC33" s="639"/>
      <c r="BD33" s="639"/>
      <c r="BE33" s="639"/>
      <c r="BF33" s="640"/>
      <c r="BG33" s="675">
        <v>99</v>
      </c>
      <c r="BH33" s="676"/>
      <c r="BI33" s="676"/>
      <c r="BJ33" s="676"/>
      <c r="BK33" s="676"/>
      <c r="BL33" s="676"/>
      <c r="BM33" s="677">
        <v>94.6</v>
      </c>
      <c r="BN33" s="676"/>
      <c r="BO33" s="676"/>
      <c r="BP33" s="676"/>
      <c r="BQ33" s="678"/>
      <c r="BR33" s="675">
        <v>99.1</v>
      </c>
      <c r="BS33" s="676"/>
      <c r="BT33" s="676"/>
      <c r="BU33" s="676"/>
      <c r="BV33" s="676"/>
      <c r="BW33" s="676"/>
      <c r="BX33" s="677">
        <v>94.4</v>
      </c>
      <c r="BY33" s="676"/>
      <c r="BZ33" s="676"/>
      <c r="CA33" s="676"/>
      <c r="CB33" s="678"/>
      <c r="CD33" s="614" t="s">
        <v>252</v>
      </c>
      <c r="CE33" s="615"/>
      <c r="CF33" s="615"/>
      <c r="CG33" s="615"/>
      <c r="CH33" s="615"/>
      <c r="CI33" s="615"/>
      <c r="CJ33" s="615"/>
      <c r="CK33" s="615"/>
      <c r="CL33" s="615"/>
      <c r="CM33" s="615"/>
      <c r="CN33" s="615"/>
      <c r="CO33" s="615"/>
      <c r="CP33" s="615"/>
      <c r="CQ33" s="616"/>
      <c r="CR33" s="617">
        <v>6656502</v>
      </c>
      <c r="CS33" s="648"/>
      <c r="CT33" s="648"/>
      <c r="CU33" s="648"/>
      <c r="CV33" s="648"/>
      <c r="CW33" s="648"/>
      <c r="CX33" s="648"/>
      <c r="CY33" s="649"/>
      <c r="CZ33" s="622">
        <v>49.3</v>
      </c>
      <c r="DA33" s="650"/>
      <c r="DB33" s="650"/>
      <c r="DC33" s="652"/>
      <c r="DD33" s="626">
        <v>5107308</v>
      </c>
      <c r="DE33" s="648"/>
      <c r="DF33" s="648"/>
      <c r="DG33" s="648"/>
      <c r="DH33" s="648"/>
      <c r="DI33" s="648"/>
      <c r="DJ33" s="648"/>
      <c r="DK33" s="649"/>
      <c r="DL33" s="626">
        <v>3705023</v>
      </c>
      <c r="DM33" s="648"/>
      <c r="DN33" s="648"/>
      <c r="DO33" s="648"/>
      <c r="DP33" s="648"/>
      <c r="DQ33" s="648"/>
      <c r="DR33" s="648"/>
      <c r="DS33" s="648"/>
      <c r="DT33" s="648"/>
      <c r="DU33" s="648"/>
      <c r="DV33" s="649"/>
      <c r="DW33" s="622">
        <v>45.4</v>
      </c>
      <c r="DX33" s="650"/>
      <c r="DY33" s="650"/>
      <c r="DZ33" s="650"/>
      <c r="EA33" s="650"/>
      <c r="EB33" s="650"/>
      <c r="EC33" s="651"/>
    </row>
    <row r="34" spans="2:133" ht="11.25" customHeight="1" x14ac:dyDescent="0.15">
      <c r="B34" s="614" t="s">
        <v>253</v>
      </c>
      <c r="C34" s="615"/>
      <c r="D34" s="615"/>
      <c r="E34" s="615"/>
      <c r="F34" s="615"/>
      <c r="G34" s="615"/>
      <c r="H34" s="615"/>
      <c r="I34" s="615"/>
      <c r="J34" s="615"/>
      <c r="K34" s="615"/>
      <c r="L34" s="615"/>
      <c r="M34" s="615"/>
      <c r="N34" s="615"/>
      <c r="O34" s="615"/>
      <c r="P34" s="615"/>
      <c r="Q34" s="616"/>
      <c r="R34" s="617">
        <v>223282</v>
      </c>
      <c r="S34" s="618"/>
      <c r="T34" s="618"/>
      <c r="U34" s="618"/>
      <c r="V34" s="618"/>
      <c r="W34" s="618"/>
      <c r="X34" s="618"/>
      <c r="Y34" s="619"/>
      <c r="Z34" s="620">
        <v>1.6</v>
      </c>
      <c r="AA34" s="620"/>
      <c r="AB34" s="620"/>
      <c r="AC34" s="620"/>
      <c r="AD34" s="621" t="s">
        <v>62</v>
      </c>
      <c r="AE34" s="621"/>
      <c r="AF34" s="621"/>
      <c r="AG34" s="621"/>
      <c r="AH34" s="621"/>
      <c r="AI34" s="621"/>
      <c r="AJ34" s="621"/>
      <c r="AK34" s="621"/>
      <c r="AL34" s="622" t="s">
        <v>62</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254</v>
      </c>
      <c r="CE34" s="615"/>
      <c r="CF34" s="615"/>
      <c r="CG34" s="615"/>
      <c r="CH34" s="615"/>
      <c r="CI34" s="615"/>
      <c r="CJ34" s="615"/>
      <c r="CK34" s="615"/>
      <c r="CL34" s="615"/>
      <c r="CM34" s="615"/>
      <c r="CN34" s="615"/>
      <c r="CO34" s="615"/>
      <c r="CP34" s="615"/>
      <c r="CQ34" s="616"/>
      <c r="CR34" s="617">
        <v>2141697</v>
      </c>
      <c r="CS34" s="618"/>
      <c r="CT34" s="618"/>
      <c r="CU34" s="618"/>
      <c r="CV34" s="618"/>
      <c r="CW34" s="618"/>
      <c r="CX34" s="618"/>
      <c r="CY34" s="619"/>
      <c r="CZ34" s="622">
        <v>15.9</v>
      </c>
      <c r="DA34" s="650"/>
      <c r="DB34" s="650"/>
      <c r="DC34" s="652"/>
      <c r="DD34" s="626">
        <v>1490424</v>
      </c>
      <c r="DE34" s="618"/>
      <c r="DF34" s="618"/>
      <c r="DG34" s="618"/>
      <c r="DH34" s="618"/>
      <c r="DI34" s="618"/>
      <c r="DJ34" s="618"/>
      <c r="DK34" s="619"/>
      <c r="DL34" s="626">
        <v>1231516</v>
      </c>
      <c r="DM34" s="618"/>
      <c r="DN34" s="618"/>
      <c r="DO34" s="618"/>
      <c r="DP34" s="618"/>
      <c r="DQ34" s="618"/>
      <c r="DR34" s="618"/>
      <c r="DS34" s="618"/>
      <c r="DT34" s="618"/>
      <c r="DU34" s="618"/>
      <c r="DV34" s="619"/>
      <c r="DW34" s="622">
        <v>15.1</v>
      </c>
      <c r="DX34" s="650"/>
      <c r="DY34" s="650"/>
      <c r="DZ34" s="650"/>
      <c r="EA34" s="650"/>
      <c r="EB34" s="650"/>
      <c r="EC34" s="651"/>
    </row>
    <row r="35" spans="2:133" ht="11.25" customHeight="1" x14ac:dyDescent="0.15">
      <c r="B35" s="614" t="s">
        <v>255</v>
      </c>
      <c r="C35" s="615"/>
      <c r="D35" s="615"/>
      <c r="E35" s="615"/>
      <c r="F35" s="615"/>
      <c r="G35" s="615"/>
      <c r="H35" s="615"/>
      <c r="I35" s="615"/>
      <c r="J35" s="615"/>
      <c r="K35" s="615"/>
      <c r="L35" s="615"/>
      <c r="M35" s="615"/>
      <c r="N35" s="615"/>
      <c r="O35" s="615"/>
      <c r="P35" s="615"/>
      <c r="Q35" s="616"/>
      <c r="R35" s="617">
        <v>247114</v>
      </c>
      <c r="S35" s="618"/>
      <c r="T35" s="618"/>
      <c r="U35" s="618"/>
      <c r="V35" s="618"/>
      <c r="W35" s="618"/>
      <c r="X35" s="618"/>
      <c r="Y35" s="619"/>
      <c r="Z35" s="620">
        <v>1.7</v>
      </c>
      <c r="AA35" s="620"/>
      <c r="AB35" s="620"/>
      <c r="AC35" s="620"/>
      <c r="AD35" s="621" t="s">
        <v>62</v>
      </c>
      <c r="AE35" s="621"/>
      <c r="AF35" s="621"/>
      <c r="AG35" s="621"/>
      <c r="AH35" s="621"/>
      <c r="AI35" s="621"/>
      <c r="AJ35" s="621"/>
      <c r="AK35" s="621"/>
      <c r="AL35" s="622" t="s">
        <v>62</v>
      </c>
      <c r="AM35" s="623"/>
      <c r="AN35" s="623"/>
      <c r="AO35" s="624"/>
      <c r="AP35" s="81"/>
      <c r="AQ35" s="599" t="s">
        <v>256</v>
      </c>
      <c r="AR35" s="600"/>
      <c r="AS35" s="600"/>
      <c r="AT35" s="600"/>
      <c r="AU35" s="600"/>
      <c r="AV35" s="600"/>
      <c r="AW35" s="600"/>
      <c r="AX35" s="600"/>
      <c r="AY35" s="600"/>
      <c r="AZ35" s="600"/>
      <c r="BA35" s="600"/>
      <c r="BB35" s="600"/>
      <c r="BC35" s="600"/>
      <c r="BD35" s="600"/>
      <c r="BE35" s="600"/>
      <c r="BF35" s="601"/>
      <c r="BG35" s="599" t="s">
        <v>257</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258</v>
      </c>
      <c r="CE35" s="615"/>
      <c r="CF35" s="615"/>
      <c r="CG35" s="615"/>
      <c r="CH35" s="615"/>
      <c r="CI35" s="615"/>
      <c r="CJ35" s="615"/>
      <c r="CK35" s="615"/>
      <c r="CL35" s="615"/>
      <c r="CM35" s="615"/>
      <c r="CN35" s="615"/>
      <c r="CO35" s="615"/>
      <c r="CP35" s="615"/>
      <c r="CQ35" s="616"/>
      <c r="CR35" s="617">
        <v>136515</v>
      </c>
      <c r="CS35" s="648"/>
      <c r="CT35" s="648"/>
      <c r="CU35" s="648"/>
      <c r="CV35" s="648"/>
      <c r="CW35" s="648"/>
      <c r="CX35" s="648"/>
      <c r="CY35" s="649"/>
      <c r="CZ35" s="622">
        <v>1</v>
      </c>
      <c r="DA35" s="650"/>
      <c r="DB35" s="650"/>
      <c r="DC35" s="652"/>
      <c r="DD35" s="626">
        <v>111559</v>
      </c>
      <c r="DE35" s="648"/>
      <c r="DF35" s="648"/>
      <c r="DG35" s="648"/>
      <c r="DH35" s="648"/>
      <c r="DI35" s="648"/>
      <c r="DJ35" s="648"/>
      <c r="DK35" s="649"/>
      <c r="DL35" s="626">
        <v>32619</v>
      </c>
      <c r="DM35" s="648"/>
      <c r="DN35" s="648"/>
      <c r="DO35" s="648"/>
      <c r="DP35" s="648"/>
      <c r="DQ35" s="648"/>
      <c r="DR35" s="648"/>
      <c r="DS35" s="648"/>
      <c r="DT35" s="648"/>
      <c r="DU35" s="648"/>
      <c r="DV35" s="649"/>
      <c r="DW35" s="622">
        <v>0.4</v>
      </c>
      <c r="DX35" s="650"/>
      <c r="DY35" s="650"/>
      <c r="DZ35" s="650"/>
      <c r="EA35" s="650"/>
      <c r="EB35" s="650"/>
      <c r="EC35" s="651"/>
    </row>
    <row r="36" spans="2:133" ht="11.25" customHeight="1" x14ac:dyDescent="0.15">
      <c r="B36" s="614" t="s">
        <v>259</v>
      </c>
      <c r="C36" s="615"/>
      <c r="D36" s="615"/>
      <c r="E36" s="615"/>
      <c r="F36" s="615"/>
      <c r="G36" s="615"/>
      <c r="H36" s="615"/>
      <c r="I36" s="615"/>
      <c r="J36" s="615"/>
      <c r="K36" s="615"/>
      <c r="L36" s="615"/>
      <c r="M36" s="615"/>
      <c r="N36" s="615"/>
      <c r="O36" s="615"/>
      <c r="P36" s="615"/>
      <c r="Q36" s="616"/>
      <c r="R36" s="617">
        <v>613657</v>
      </c>
      <c r="S36" s="618"/>
      <c r="T36" s="618"/>
      <c r="U36" s="618"/>
      <c r="V36" s="618"/>
      <c r="W36" s="618"/>
      <c r="X36" s="618"/>
      <c r="Y36" s="619"/>
      <c r="Z36" s="620">
        <v>4.3</v>
      </c>
      <c r="AA36" s="620"/>
      <c r="AB36" s="620"/>
      <c r="AC36" s="620"/>
      <c r="AD36" s="621" t="s">
        <v>62</v>
      </c>
      <c r="AE36" s="621"/>
      <c r="AF36" s="621"/>
      <c r="AG36" s="621"/>
      <c r="AH36" s="621"/>
      <c r="AI36" s="621"/>
      <c r="AJ36" s="621"/>
      <c r="AK36" s="621"/>
      <c r="AL36" s="622" t="s">
        <v>62</v>
      </c>
      <c r="AM36" s="623"/>
      <c r="AN36" s="623"/>
      <c r="AO36" s="624"/>
      <c r="AP36" s="81"/>
      <c r="AQ36" s="679" t="s">
        <v>260</v>
      </c>
      <c r="AR36" s="680"/>
      <c r="AS36" s="680"/>
      <c r="AT36" s="680"/>
      <c r="AU36" s="680"/>
      <c r="AV36" s="680"/>
      <c r="AW36" s="680"/>
      <c r="AX36" s="680"/>
      <c r="AY36" s="681"/>
      <c r="AZ36" s="606">
        <v>2109024</v>
      </c>
      <c r="BA36" s="607"/>
      <c r="BB36" s="607"/>
      <c r="BC36" s="607"/>
      <c r="BD36" s="607"/>
      <c r="BE36" s="607"/>
      <c r="BF36" s="682"/>
      <c r="BG36" s="603" t="s">
        <v>261</v>
      </c>
      <c r="BH36" s="604"/>
      <c r="BI36" s="604"/>
      <c r="BJ36" s="604"/>
      <c r="BK36" s="604"/>
      <c r="BL36" s="604"/>
      <c r="BM36" s="604"/>
      <c r="BN36" s="604"/>
      <c r="BO36" s="604"/>
      <c r="BP36" s="604"/>
      <c r="BQ36" s="604"/>
      <c r="BR36" s="604"/>
      <c r="BS36" s="604"/>
      <c r="BT36" s="604"/>
      <c r="BU36" s="605"/>
      <c r="BV36" s="606">
        <v>47888</v>
      </c>
      <c r="BW36" s="607"/>
      <c r="BX36" s="607"/>
      <c r="BY36" s="607"/>
      <c r="BZ36" s="607"/>
      <c r="CA36" s="607"/>
      <c r="CB36" s="682"/>
      <c r="CD36" s="614" t="s">
        <v>262</v>
      </c>
      <c r="CE36" s="615"/>
      <c r="CF36" s="615"/>
      <c r="CG36" s="615"/>
      <c r="CH36" s="615"/>
      <c r="CI36" s="615"/>
      <c r="CJ36" s="615"/>
      <c r="CK36" s="615"/>
      <c r="CL36" s="615"/>
      <c r="CM36" s="615"/>
      <c r="CN36" s="615"/>
      <c r="CO36" s="615"/>
      <c r="CP36" s="615"/>
      <c r="CQ36" s="616"/>
      <c r="CR36" s="617">
        <v>2617863</v>
      </c>
      <c r="CS36" s="618"/>
      <c r="CT36" s="618"/>
      <c r="CU36" s="618"/>
      <c r="CV36" s="618"/>
      <c r="CW36" s="618"/>
      <c r="CX36" s="618"/>
      <c r="CY36" s="619"/>
      <c r="CZ36" s="622">
        <v>19.399999999999999</v>
      </c>
      <c r="DA36" s="650"/>
      <c r="DB36" s="650"/>
      <c r="DC36" s="652"/>
      <c r="DD36" s="626">
        <v>2104694</v>
      </c>
      <c r="DE36" s="618"/>
      <c r="DF36" s="618"/>
      <c r="DG36" s="618"/>
      <c r="DH36" s="618"/>
      <c r="DI36" s="618"/>
      <c r="DJ36" s="618"/>
      <c r="DK36" s="619"/>
      <c r="DL36" s="626">
        <v>1569558</v>
      </c>
      <c r="DM36" s="618"/>
      <c r="DN36" s="618"/>
      <c r="DO36" s="618"/>
      <c r="DP36" s="618"/>
      <c r="DQ36" s="618"/>
      <c r="DR36" s="618"/>
      <c r="DS36" s="618"/>
      <c r="DT36" s="618"/>
      <c r="DU36" s="618"/>
      <c r="DV36" s="619"/>
      <c r="DW36" s="622">
        <v>19.2</v>
      </c>
      <c r="DX36" s="650"/>
      <c r="DY36" s="650"/>
      <c r="DZ36" s="650"/>
      <c r="EA36" s="650"/>
      <c r="EB36" s="650"/>
      <c r="EC36" s="651"/>
    </row>
    <row r="37" spans="2:133" ht="11.25" customHeight="1" x14ac:dyDescent="0.15">
      <c r="B37" s="614" t="s">
        <v>263</v>
      </c>
      <c r="C37" s="615"/>
      <c r="D37" s="615"/>
      <c r="E37" s="615"/>
      <c r="F37" s="615"/>
      <c r="G37" s="615"/>
      <c r="H37" s="615"/>
      <c r="I37" s="615"/>
      <c r="J37" s="615"/>
      <c r="K37" s="615"/>
      <c r="L37" s="615"/>
      <c r="M37" s="615"/>
      <c r="N37" s="615"/>
      <c r="O37" s="615"/>
      <c r="P37" s="615"/>
      <c r="Q37" s="616"/>
      <c r="R37" s="617">
        <v>155662</v>
      </c>
      <c r="S37" s="618"/>
      <c r="T37" s="618"/>
      <c r="U37" s="618"/>
      <c r="V37" s="618"/>
      <c r="W37" s="618"/>
      <c r="X37" s="618"/>
      <c r="Y37" s="619"/>
      <c r="Z37" s="620">
        <v>1.1000000000000001</v>
      </c>
      <c r="AA37" s="620"/>
      <c r="AB37" s="620"/>
      <c r="AC37" s="620"/>
      <c r="AD37" s="621">
        <v>3199</v>
      </c>
      <c r="AE37" s="621"/>
      <c r="AF37" s="621"/>
      <c r="AG37" s="621"/>
      <c r="AH37" s="621"/>
      <c r="AI37" s="621"/>
      <c r="AJ37" s="621"/>
      <c r="AK37" s="621"/>
      <c r="AL37" s="622">
        <v>0</v>
      </c>
      <c r="AM37" s="623"/>
      <c r="AN37" s="623"/>
      <c r="AO37" s="624"/>
      <c r="AQ37" s="683" t="s">
        <v>264</v>
      </c>
      <c r="AR37" s="684"/>
      <c r="AS37" s="684"/>
      <c r="AT37" s="684"/>
      <c r="AU37" s="684"/>
      <c r="AV37" s="684"/>
      <c r="AW37" s="684"/>
      <c r="AX37" s="684"/>
      <c r="AY37" s="685"/>
      <c r="AZ37" s="617">
        <v>870071</v>
      </c>
      <c r="BA37" s="618"/>
      <c r="BB37" s="618"/>
      <c r="BC37" s="618"/>
      <c r="BD37" s="648"/>
      <c r="BE37" s="648"/>
      <c r="BF37" s="674"/>
      <c r="BG37" s="614" t="s">
        <v>265</v>
      </c>
      <c r="BH37" s="615"/>
      <c r="BI37" s="615"/>
      <c r="BJ37" s="615"/>
      <c r="BK37" s="615"/>
      <c r="BL37" s="615"/>
      <c r="BM37" s="615"/>
      <c r="BN37" s="615"/>
      <c r="BO37" s="615"/>
      <c r="BP37" s="615"/>
      <c r="BQ37" s="615"/>
      <c r="BR37" s="615"/>
      <c r="BS37" s="615"/>
      <c r="BT37" s="615"/>
      <c r="BU37" s="616"/>
      <c r="BV37" s="617">
        <v>26761</v>
      </c>
      <c r="BW37" s="618"/>
      <c r="BX37" s="618"/>
      <c r="BY37" s="618"/>
      <c r="BZ37" s="618"/>
      <c r="CA37" s="618"/>
      <c r="CB37" s="627"/>
      <c r="CD37" s="614" t="s">
        <v>266</v>
      </c>
      <c r="CE37" s="615"/>
      <c r="CF37" s="615"/>
      <c r="CG37" s="615"/>
      <c r="CH37" s="615"/>
      <c r="CI37" s="615"/>
      <c r="CJ37" s="615"/>
      <c r="CK37" s="615"/>
      <c r="CL37" s="615"/>
      <c r="CM37" s="615"/>
      <c r="CN37" s="615"/>
      <c r="CO37" s="615"/>
      <c r="CP37" s="615"/>
      <c r="CQ37" s="616"/>
      <c r="CR37" s="617">
        <v>909361</v>
      </c>
      <c r="CS37" s="648"/>
      <c r="CT37" s="648"/>
      <c r="CU37" s="648"/>
      <c r="CV37" s="648"/>
      <c r="CW37" s="648"/>
      <c r="CX37" s="648"/>
      <c r="CY37" s="649"/>
      <c r="CZ37" s="622">
        <v>6.7</v>
      </c>
      <c r="DA37" s="650"/>
      <c r="DB37" s="650"/>
      <c r="DC37" s="652"/>
      <c r="DD37" s="626">
        <v>909361</v>
      </c>
      <c r="DE37" s="648"/>
      <c r="DF37" s="648"/>
      <c r="DG37" s="648"/>
      <c r="DH37" s="648"/>
      <c r="DI37" s="648"/>
      <c r="DJ37" s="648"/>
      <c r="DK37" s="649"/>
      <c r="DL37" s="626">
        <v>751708</v>
      </c>
      <c r="DM37" s="648"/>
      <c r="DN37" s="648"/>
      <c r="DO37" s="648"/>
      <c r="DP37" s="648"/>
      <c r="DQ37" s="648"/>
      <c r="DR37" s="648"/>
      <c r="DS37" s="648"/>
      <c r="DT37" s="648"/>
      <c r="DU37" s="648"/>
      <c r="DV37" s="649"/>
      <c r="DW37" s="622">
        <v>9.1999999999999993</v>
      </c>
      <c r="DX37" s="650"/>
      <c r="DY37" s="650"/>
      <c r="DZ37" s="650"/>
      <c r="EA37" s="650"/>
      <c r="EB37" s="650"/>
      <c r="EC37" s="651"/>
    </row>
    <row r="38" spans="2:133" ht="11.25" customHeight="1" x14ac:dyDescent="0.15">
      <c r="B38" s="614" t="s">
        <v>267</v>
      </c>
      <c r="C38" s="615"/>
      <c r="D38" s="615"/>
      <c r="E38" s="615"/>
      <c r="F38" s="615"/>
      <c r="G38" s="615"/>
      <c r="H38" s="615"/>
      <c r="I38" s="615"/>
      <c r="J38" s="615"/>
      <c r="K38" s="615"/>
      <c r="L38" s="615"/>
      <c r="M38" s="615"/>
      <c r="N38" s="615"/>
      <c r="O38" s="615"/>
      <c r="P38" s="615"/>
      <c r="Q38" s="616"/>
      <c r="R38" s="617">
        <v>407052</v>
      </c>
      <c r="S38" s="618"/>
      <c r="T38" s="618"/>
      <c r="U38" s="618"/>
      <c r="V38" s="618"/>
      <c r="W38" s="618"/>
      <c r="X38" s="618"/>
      <c r="Y38" s="619"/>
      <c r="Z38" s="620">
        <v>2.9</v>
      </c>
      <c r="AA38" s="620"/>
      <c r="AB38" s="620"/>
      <c r="AC38" s="620"/>
      <c r="AD38" s="621" t="s">
        <v>62</v>
      </c>
      <c r="AE38" s="621"/>
      <c r="AF38" s="621"/>
      <c r="AG38" s="621"/>
      <c r="AH38" s="621"/>
      <c r="AI38" s="621"/>
      <c r="AJ38" s="621"/>
      <c r="AK38" s="621"/>
      <c r="AL38" s="622" t="s">
        <v>62</v>
      </c>
      <c r="AM38" s="623"/>
      <c r="AN38" s="623"/>
      <c r="AO38" s="624"/>
      <c r="AQ38" s="683" t="s">
        <v>268</v>
      </c>
      <c r="AR38" s="684"/>
      <c r="AS38" s="684"/>
      <c r="AT38" s="684"/>
      <c r="AU38" s="684"/>
      <c r="AV38" s="684"/>
      <c r="AW38" s="684"/>
      <c r="AX38" s="684"/>
      <c r="AY38" s="685"/>
      <c r="AZ38" s="617">
        <v>127749</v>
      </c>
      <c r="BA38" s="618"/>
      <c r="BB38" s="618"/>
      <c r="BC38" s="618"/>
      <c r="BD38" s="648"/>
      <c r="BE38" s="648"/>
      <c r="BF38" s="674"/>
      <c r="BG38" s="614" t="s">
        <v>269</v>
      </c>
      <c r="BH38" s="615"/>
      <c r="BI38" s="615"/>
      <c r="BJ38" s="615"/>
      <c r="BK38" s="615"/>
      <c r="BL38" s="615"/>
      <c r="BM38" s="615"/>
      <c r="BN38" s="615"/>
      <c r="BO38" s="615"/>
      <c r="BP38" s="615"/>
      <c r="BQ38" s="615"/>
      <c r="BR38" s="615"/>
      <c r="BS38" s="615"/>
      <c r="BT38" s="615"/>
      <c r="BU38" s="616"/>
      <c r="BV38" s="617">
        <v>3799</v>
      </c>
      <c r="BW38" s="618"/>
      <c r="BX38" s="618"/>
      <c r="BY38" s="618"/>
      <c r="BZ38" s="618"/>
      <c r="CA38" s="618"/>
      <c r="CB38" s="627"/>
      <c r="CD38" s="614" t="s">
        <v>270</v>
      </c>
      <c r="CE38" s="615"/>
      <c r="CF38" s="615"/>
      <c r="CG38" s="615"/>
      <c r="CH38" s="615"/>
      <c r="CI38" s="615"/>
      <c r="CJ38" s="615"/>
      <c r="CK38" s="615"/>
      <c r="CL38" s="615"/>
      <c r="CM38" s="615"/>
      <c r="CN38" s="615"/>
      <c r="CO38" s="615"/>
      <c r="CP38" s="615"/>
      <c r="CQ38" s="616"/>
      <c r="CR38" s="617">
        <v>1111204</v>
      </c>
      <c r="CS38" s="618"/>
      <c r="CT38" s="618"/>
      <c r="CU38" s="618"/>
      <c r="CV38" s="618"/>
      <c r="CW38" s="618"/>
      <c r="CX38" s="618"/>
      <c r="CY38" s="619"/>
      <c r="CZ38" s="622">
        <v>8.1999999999999993</v>
      </c>
      <c r="DA38" s="650"/>
      <c r="DB38" s="650"/>
      <c r="DC38" s="652"/>
      <c r="DD38" s="626">
        <v>905253</v>
      </c>
      <c r="DE38" s="618"/>
      <c r="DF38" s="618"/>
      <c r="DG38" s="618"/>
      <c r="DH38" s="618"/>
      <c r="DI38" s="618"/>
      <c r="DJ38" s="618"/>
      <c r="DK38" s="619"/>
      <c r="DL38" s="626">
        <v>871330</v>
      </c>
      <c r="DM38" s="618"/>
      <c r="DN38" s="618"/>
      <c r="DO38" s="618"/>
      <c r="DP38" s="618"/>
      <c r="DQ38" s="618"/>
      <c r="DR38" s="618"/>
      <c r="DS38" s="618"/>
      <c r="DT38" s="618"/>
      <c r="DU38" s="618"/>
      <c r="DV38" s="619"/>
      <c r="DW38" s="622">
        <v>10.7</v>
      </c>
      <c r="DX38" s="650"/>
      <c r="DY38" s="650"/>
      <c r="DZ38" s="650"/>
      <c r="EA38" s="650"/>
      <c r="EB38" s="650"/>
      <c r="EC38" s="651"/>
    </row>
    <row r="39" spans="2:133" ht="11.25" customHeight="1" x14ac:dyDescent="0.15">
      <c r="B39" s="614" t="s">
        <v>271</v>
      </c>
      <c r="C39" s="615"/>
      <c r="D39" s="615"/>
      <c r="E39" s="615"/>
      <c r="F39" s="615"/>
      <c r="G39" s="615"/>
      <c r="H39" s="615"/>
      <c r="I39" s="615"/>
      <c r="J39" s="615"/>
      <c r="K39" s="615"/>
      <c r="L39" s="615"/>
      <c r="M39" s="615"/>
      <c r="N39" s="615"/>
      <c r="O39" s="615"/>
      <c r="P39" s="615"/>
      <c r="Q39" s="616"/>
      <c r="R39" s="617" t="s">
        <v>62</v>
      </c>
      <c r="S39" s="618"/>
      <c r="T39" s="618"/>
      <c r="U39" s="618"/>
      <c r="V39" s="618"/>
      <c r="W39" s="618"/>
      <c r="X39" s="618"/>
      <c r="Y39" s="619"/>
      <c r="Z39" s="620" t="s">
        <v>62</v>
      </c>
      <c r="AA39" s="620"/>
      <c r="AB39" s="620"/>
      <c r="AC39" s="620"/>
      <c r="AD39" s="621" t="s">
        <v>62</v>
      </c>
      <c r="AE39" s="621"/>
      <c r="AF39" s="621"/>
      <c r="AG39" s="621"/>
      <c r="AH39" s="621"/>
      <c r="AI39" s="621"/>
      <c r="AJ39" s="621"/>
      <c r="AK39" s="621"/>
      <c r="AL39" s="622" t="s">
        <v>62</v>
      </c>
      <c r="AM39" s="623"/>
      <c r="AN39" s="623"/>
      <c r="AO39" s="624"/>
      <c r="AQ39" s="683" t="s">
        <v>272</v>
      </c>
      <c r="AR39" s="684"/>
      <c r="AS39" s="684"/>
      <c r="AT39" s="684"/>
      <c r="AU39" s="684"/>
      <c r="AV39" s="684"/>
      <c r="AW39" s="684"/>
      <c r="AX39" s="684"/>
      <c r="AY39" s="685"/>
      <c r="AZ39" s="617">
        <v>4525</v>
      </c>
      <c r="BA39" s="618"/>
      <c r="BB39" s="618"/>
      <c r="BC39" s="618"/>
      <c r="BD39" s="648"/>
      <c r="BE39" s="648"/>
      <c r="BF39" s="674"/>
      <c r="BG39" s="614" t="s">
        <v>273</v>
      </c>
      <c r="BH39" s="615"/>
      <c r="BI39" s="615"/>
      <c r="BJ39" s="615"/>
      <c r="BK39" s="615"/>
      <c r="BL39" s="615"/>
      <c r="BM39" s="615"/>
      <c r="BN39" s="615"/>
      <c r="BO39" s="615"/>
      <c r="BP39" s="615"/>
      <c r="BQ39" s="615"/>
      <c r="BR39" s="615"/>
      <c r="BS39" s="615"/>
      <c r="BT39" s="615"/>
      <c r="BU39" s="616"/>
      <c r="BV39" s="617">
        <v>6230</v>
      </c>
      <c r="BW39" s="618"/>
      <c r="BX39" s="618"/>
      <c r="BY39" s="618"/>
      <c r="BZ39" s="618"/>
      <c r="CA39" s="618"/>
      <c r="CB39" s="627"/>
      <c r="CD39" s="614" t="s">
        <v>274</v>
      </c>
      <c r="CE39" s="615"/>
      <c r="CF39" s="615"/>
      <c r="CG39" s="615"/>
      <c r="CH39" s="615"/>
      <c r="CI39" s="615"/>
      <c r="CJ39" s="615"/>
      <c r="CK39" s="615"/>
      <c r="CL39" s="615"/>
      <c r="CM39" s="615"/>
      <c r="CN39" s="615"/>
      <c r="CO39" s="615"/>
      <c r="CP39" s="615"/>
      <c r="CQ39" s="616"/>
      <c r="CR39" s="617">
        <v>344424</v>
      </c>
      <c r="CS39" s="648"/>
      <c r="CT39" s="648"/>
      <c r="CU39" s="648"/>
      <c r="CV39" s="648"/>
      <c r="CW39" s="648"/>
      <c r="CX39" s="648"/>
      <c r="CY39" s="649"/>
      <c r="CZ39" s="622">
        <v>2.6</v>
      </c>
      <c r="DA39" s="650"/>
      <c r="DB39" s="650"/>
      <c r="DC39" s="652"/>
      <c r="DD39" s="626">
        <v>204969</v>
      </c>
      <c r="DE39" s="648"/>
      <c r="DF39" s="648"/>
      <c r="DG39" s="648"/>
      <c r="DH39" s="648"/>
      <c r="DI39" s="648"/>
      <c r="DJ39" s="648"/>
      <c r="DK39" s="649"/>
      <c r="DL39" s="626" t="s">
        <v>62</v>
      </c>
      <c r="DM39" s="648"/>
      <c r="DN39" s="648"/>
      <c r="DO39" s="648"/>
      <c r="DP39" s="648"/>
      <c r="DQ39" s="648"/>
      <c r="DR39" s="648"/>
      <c r="DS39" s="648"/>
      <c r="DT39" s="648"/>
      <c r="DU39" s="648"/>
      <c r="DV39" s="649"/>
      <c r="DW39" s="622" t="s">
        <v>62</v>
      </c>
      <c r="DX39" s="650"/>
      <c r="DY39" s="650"/>
      <c r="DZ39" s="650"/>
      <c r="EA39" s="650"/>
      <c r="EB39" s="650"/>
      <c r="EC39" s="651"/>
    </row>
    <row r="40" spans="2:133" ht="11.25" customHeight="1" x14ac:dyDescent="0.15">
      <c r="B40" s="614" t="s">
        <v>275</v>
      </c>
      <c r="C40" s="615"/>
      <c r="D40" s="615"/>
      <c r="E40" s="615"/>
      <c r="F40" s="615"/>
      <c r="G40" s="615"/>
      <c r="H40" s="615"/>
      <c r="I40" s="615"/>
      <c r="J40" s="615"/>
      <c r="K40" s="615"/>
      <c r="L40" s="615"/>
      <c r="M40" s="615"/>
      <c r="N40" s="615"/>
      <c r="O40" s="615"/>
      <c r="P40" s="615"/>
      <c r="Q40" s="616"/>
      <c r="R40" s="617">
        <v>118224</v>
      </c>
      <c r="S40" s="618"/>
      <c r="T40" s="618"/>
      <c r="U40" s="618"/>
      <c r="V40" s="618"/>
      <c r="W40" s="618"/>
      <c r="X40" s="618"/>
      <c r="Y40" s="619"/>
      <c r="Z40" s="620">
        <v>0.8</v>
      </c>
      <c r="AA40" s="620"/>
      <c r="AB40" s="620"/>
      <c r="AC40" s="620"/>
      <c r="AD40" s="621" t="s">
        <v>62</v>
      </c>
      <c r="AE40" s="621"/>
      <c r="AF40" s="621"/>
      <c r="AG40" s="621"/>
      <c r="AH40" s="621"/>
      <c r="AI40" s="621"/>
      <c r="AJ40" s="621"/>
      <c r="AK40" s="621"/>
      <c r="AL40" s="622" t="s">
        <v>62</v>
      </c>
      <c r="AM40" s="623"/>
      <c r="AN40" s="623"/>
      <c r="AO40" s="624"/>
      <c r="AQ40" s="683" t="s">
        <v>276</v>
      </c>
      <c r="AR40" s="684"/>
      <c r="AS40" s="684"/>
      <c r="AT40" s="684"/>
      <c r="AU40" s="684"/>
      <c r="AV40" s="684"/>
      <c r="AW40" s="684"/>
      <c r="AX40" s="684"/>
      <c r="AY40" s="685"/>
      <c r="AZ40" s="617" t="s">
        <v>62</v>
      </c>
      <c r="BA40" s="618"/>
      <c r="BB40" s="618"/>
      <c r="BC40" s="618"/>
      <c r="BD40" s="648"/>
      <c r="BE40" s="648"/>
      <c r="BF40" s="674"/>
      <c r="BG40" s="663" t="s">
        <v>277</v>
      </c>
      <c r="BH40" s="664"/>
      <c r="BI40" s="664"/>
      <c r="BJ40" s="664"/>
      <c r="BK40" s="664"/>
      <c r="BL40" s="82"/>
      <c r="BM40" s="615" t="s">
        <v>278</v>
      </c>
      <c r="BN40" s="615"/>
      <c r="BO40" s="615"/>
      <c r="BP40" s="615"/>
      <c r="BQ40" s="615"/>
      <c r="BR40" s="615"/>
      <c r="BS40" s="615"/>
      <c r="BT40" s="615"/>
      <c r="BU40" s="616"/>
      <c r="BV40" s="617">
        <v>113</v>
      </c>
      <c r="BW40" s="618"/>
      <c r="BX40" s="618"/>
      <c r="BY40" s="618"/>
      <c r="BZ40" s="618"/>
      <c r="CA40" s="618"/>
      <c r="CB40" s="627"/>
      <c r="CD40" s="614" t="s">
        <v>279</v>
      </c>
      <c r="CE40" s="615"/>
      <c r="CF40" s="615"/>
      <c r="CG40" s="615"/>
      <c r="CH40" s="615"/>
      <c r="CI40" s="615"/>
      <c r="CJ40" s="615"/>
      <c r="CK40" s="615"/>
      <c r="CL40" s="615"/>
      <c r="CM40" s="615"/>
      <c r="CN40" s="615"/>
      <c r="CO40" s="615"/>
      <c r="CP40" s="615"/>
      <c r="CQ40" s="616"/>
      <c r="CR40" s="617">
        <v>304799</v>
      </c>
      <c r="CS40" s="618"/>
      <c r="CT40" s="618"/>
      <c r="CU40" s="618"/>
      <c r="CV40" s="618"/>
      <c r="CW40" s="618"/>
      <c r="CX40" s="618"/>
      <c r="CY40" s="619"/>
      <c r="CZ40" s="622">
        <v>2.2999999999999998</v>
      </c>
      <c r="DA40" s="650"/>
      <c r="DB40" s="650"/>
      <c r="DC40" s="652"/>
      <c r="DD40" s="626">
        <v>290409</v>
      </c>
      <c r="DE40" s="618"/>
      <c r="DF40" s="618"/>
      <c r="DG40" s="618"/>
      <c r="DH40" s="618"/>
      <c r="DI40" s="618"/>
      <c r="DJ40" s="618"/>
      <c r="DK40" s="619"/>
      <c r="DL40" s="626" t="s">
        <v>62</v>
      </c>
      <c r="DM40" s="618"/>
      <c r="DN40" s="618"/>
      <c r="DO40" s="618"/>
      <c r="DP40" s="618"/>
      <c r="DQ40" s="618"/>
      <c r="DR40" s="618"/>
      <c r="DS40" s="618"/>
      <c r="DT40" s="618"/>
      <c r="DU40" s="618"/>
      <c r="DV40" s="619"/>
      <c r="DW40" s="622" t="s">
        <v>62</v>
      </c>
      <c r="DX40" s="650"/>
      <c r="DY40" s="650"/>
      <c r="DZ40" s="650"/>
      <c r="EA40" s="650"/>
      <c r="EB40" s="650"/>
      <c r="EC40" s="651"/>
    </row>
    <row r="41" spans="2:133" ht="11.25" customHeight="1" x14ac:dyDescent="0.15">
      <c r="B41" s="638" t="s">
        <v>280</v>
      </c>
      <c r="C41" s="639"/>
      <c r="D41" s="639"/>
      <c r="E41" s="639"/>
      <c r="F41" s="639"/>
      <c r="G41" s="639"/>
      <c r="H41" s="639"/>
      <c r="I41" s="639"/>
      <c r="J41" s="639"/>
      <c r="K41" s="639"/>
      <c r="L41" s="639"/>
      <c r="M41" s="639"/>
      <c r="N41" s="639"/>
      <c r="O41" s="639"/>
      <c r="P41" s="639"/>
      <c r="Q41" s="640"/>
      <c r="R41" s="692">
        <v>14126742</v>
      </c>
      <c r="S41" s="693"/>
      <c r="T41" s="693"/>
      <c r="U41" s="693"/>
      <c r="V41" s="693"/>
      <c r="W41" s="693"/>
      <c r="X41" s="693"/>
      <c r="Y41" s="694"/>
      <c r="Z41" s="695">
        <v>100</v>
      </c>
      <c r="AA41" s="695"/>
      <c r="AB41" s="695"/>
      <c r="AC41" s="695"/>
      <c r="AD41" s="696">
        <v>8047059</v>
      </c>
      <c r="AE41" s="696"/>
      <c r="AF41" s="696"/>
      <c r="AG41" s="696"/>
      <c r="AH41" s="696"/>
      <c r="AI41" s="696"/>
      <c r="AJ41" s="696"/>
      <c r="AK41" s="696"/>
      <c r="AL41" s="697">
        <v>100</v>
      </c>
      <c r="AM41" s="677"/>
      <c r="AN41" s="677"/>
      <c r="AO41" s="698"/>
      <c r="AQ41" s="683" t="s">
        <v>281</v>
      </c>
      <c r="AR41" s="684"/>
      <c r="AS41" s="684"/>
      <c r="AT41" s="684"/>
      <c r="AU41" s="684"/>
      <c r="AV41" s="684"/>
      <c r="AW41" s="684"/>
      <c r="AX41" s="684"/>
      <c r="AY41" s="685"/>
      <c r="AZ41" s="617">
        <v>255128</v>
      </c>
      <c r="BA41" s="618"/>
      <c r="BB41" s="618"/>
      <c r="BC41" s="618"/>
      <c r="BD41" s="648"/>
      <c r="BE41" s="648"/>
      <c r="BF41" s="674"/>
      <c r="BG41" s="663"/>
      <c r="BH41" s="664"/>
      <c r="BI41" s="664"/>
      <c r="BJ41" s="664"/>
      <c r="BK41" s="664"/>
      <c r="BL41" s="82"/>
      <c r="BM41" s="615" t="s">
        <v>282</v>
      </c>
      <c r="BN41" s="615"/>
      <c r="BO41" s="615"/>
      <c r="BP41" s="615"/>
      <c r="BQ41" s="615"/>
      <c r="BR41" s="615"/>
      <c r="BS41" s="615"/>
      <c r="BT41" s="615"/>
      <c r="BU41" s="616"/>
      <c r="BV41" s="617" t="s">
        <v>62</v>
      </c>
      <c r="BW41" s="618"/>
      <c r="BX41" s="618"/>
      <c r="BY41" s="618"/>
      <c r="BZ41" s="618"/>
      <c r="CA41" s="618"/>
      <c r="CB41" s="627"/>
      <c r="CD41" s="614" t="s">
        <v>283</v>
      </c>
      <c r="CE41" s="615"/>
      <c r="CF41" s="615"/>
      <c r="CG41" s="615"/>
      <c r="CH41" s="615"/>
      <c r="CI41" s="615"/>
      <c r="CJ41" s="615"/>
      <c r="CK41" s="615"/>
      <c r="CL41" s="615"/>
      <c r="CM41" s="615"/>
      <c r="CN41" s="615"/>
      <c r="CO41" s="615"/>
      <c r="CP41" s="615"/>
      <c r="CQ41" s="616"/>
      <c r="CR41" s="617" t="s">
        <v>62</v>
      </c>
      <c r="CS41" s="648"/>
      <c r="CT41" s="648"/>
      <c r="CU41" s="648"/>
      <c r="CV41" s="648"/>
      <c r="CW41" s="648"/>
      <c r="CX41" s="648"/>
      <c r="CY41" s="649"/>
      <c r="CZ41" s="622" t="s">
        <v>62</v>
      </c>
      <c r="DA41" s="650"/>
      <c r="DB41" s="650"/>
      <c r="DC41" s="652"/>
      <c r="DD41" s="626" t="s">
        <v>62</v>
      </c>
      <c r="DE41" s="648"/>
      <c r="DF41" s="648"/>
      <c r="DG41" s="648"/>
      <c r="DH41" s="648"/>
      <c r="DI41" s="648"/>
      <c r="DJ41" s="648"/>
      <c r="DK41" s="64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15">
      <c r="AQ42" s="699" t="s">
        <v>284</v>
      </c>
      <c r="AR42" s="700"/>
      <c r="AS42" s="700"/>
      <c r="AT42" s="700"/>
      <c r="AU42" s="700"/>
      <c r="AV42" s="700"/>
      <c r="AW42" s="700"/>
      <c r="AX42" s="700"/>
      <c r="AY42" s="701"/>
      <c r="AZ42" s="692">
        <v>851551</v>
      </c>
      <c r="BA42" s="693"/>
      <c r="BB42" s="693"/>
      <c r="BC42" s="693"/>
      <c r="BD42" s="676"/>
      <c r="BE42" s="676"/>
      <c r="BF42" s="678"/>
      <c r="BG42" s="665"/>
      <c r="BH42" s="666"/>
      <c r="BI42" s="666"/>
      <c r="BJ42" s="666"/>
      <c r="BK42" s="666"/>
      <c r="BL42" s="83"/>
      <c r="BM42" s="639" t="s">
        <v>285</v>
      </c>
      <c r="BN42" s="639"/>
      <c r="BO42" s="639"/>
      <c r="BP42" s="639"/>
      <c r="BQ42" s="639"/>
      <c r="BR42" s="639"/>
      <c r="BS42" s="639"/>
      <c r="BT42" s="639"/>
      <c r="BU42" s="640"/>
      <c r="BV42" s="692">
        <v>351</v>
      </c>
      <c r="BW42" s="693"/>
      <c r="BX42" s="693"/>
      <c r="BY42" s="693"/>
      <c r="BZ42" s="693"/>
      <c r="CA42" s="693"/>
      <c r="CB42" s="702"/>
      <c r="CD42" s="614" t="s">
        <v>286</v>
      </c>
      <c r="CE42" s="615"/>
      <c r="CF42" s="615"/>
      <c r="CG42" s="615"/>
      <c r="CH42" s="615"/>
      <c r="CI42" s="615"/>
      <c r="CJ42" s="615"/>
      <c r="CK42" s="615"/>
      <c r="CL42" s="615"/>
      <c r="CM42" s="615"/>
      <c r="CN42" s="615"/>
      <c r="CO42" s="615"/>
      <c r="CP42" s="615"/>
      <c r="CQ42" s="616"/>
      <c r="CR42" s="617">
        <v>934389</v>
      </c>
      <c r="CS42" s="648"/>
      <c r="CT42" s="648"/>
      <c r="CU42" s="648"/>
      <c r="CV42" s="648"/>
      <c r="CW42" s="648"/>
      <c r="CX42" s="648"/>
      <c r="CY42" s="649"/>
      <c r="CZ42" s="622">
        <v>6.9</v>
      </c>
      <c r="DA42" s="650"/>
      <c r="DB42" s="650"/>
      <c r="DC42" s="652"/>
      <c r="DD42" s="626">
        <v>273599</v>
      </c>
      <c r="DE42" s="648"/>
      <c r="DF42" s="648"/>
      <c r="DG42" s="648"/>
      <c r="DH42" s="648"/>
      <c r="DI42" s="648"/>
      <c r="DJ42" s="648"/>
      <c r="DK42" s="649"/>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15">
      <c r="B43" s="76" t="s">
        <v>287</v>
      </c>
      <c r="CD43" s="614" t="s">
        <v>288</v>
      </c>
      <c r="CE43" s="615"/>
      <c r="CF43" s="615"/>
      <c r="CG43" s="615"/>
      <c r="CH43" s="615"/>
      <c r="CI43" s="615"/>
      <c r="CJ43" s="615"/>
      <c r="CK43" s="615"/>
      <c r="CL43" s="615"/>
      <c r="CM43" s="615"/>
      <c r="CN43" s="615"/>
      <c r="CO43" s="615"/>
      <c r="CP43" s="615"/>
      <c r="CQ43" s="616"/>
      <c r="CR43" s="617">
        <v>20752</v>
      </c>
      <c r="CS43" s="648"/>
      <c r="CT43" s="648"/>
      <c r="CU43" s="648"/>
      <c r="CV43" s="648"/>
      <c r="CW43" s="648"/>
      <c r="CX43" s="648"/>
      <c r="CY43" s="649"/>
      <c r="CZ43" s="622">
        <v>0.2</v>
      </c>
      <c r="DA43" s="650"/>
      <c r="DB43" s="650"/>
      <c r="DC43" s="652"/>
      <c r="DD43" s="626">
        <v>20752</v>
      </c>
      <c r="DE43" s="648"/>
      <c r="DF43" s="648"/>
      <c r="DG43" s="648"/>
      <c r="DH43" s="648"/>
      <c r="DI43" s="648"/>
      <c r="DJ43" s="648"/>
      <c r="DK43" s="64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15">
      <c r="B44" s="703" t="s">
        <v>289</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236</v>
      </c>
      <c r="CE44" s="656"/>
      <c r="CF44" s="614" t="s">
        <v>290</v>
      </c>
      <c r="CG44" s="615"/>
      <c r="CH44" s="615"/>
      <c r="CI44" s="615"/>
      <c r="CJ44" s="615"/>
      <c r="CK44" s="615"/>
      <c r="CL44" s="615"/>
      <c r="CM44" s="615"/>
      <c r="CN44" s="615"/>
      <c r="CO44" s="615"/>
      <c r="CP44" s="615"/>
      <c r="CQ44" s="616"/>
      <c r="CR44" s="617">
        <v>789863</v>
      </c>
      <c r="CS44" s="618"/>
      <c r="CT44" s="618"/>
      <c r="CU44" s="618"/>
      <c r="CV44" s="618"/>
      <c r="CW44" s="618"/>
      <c r="CX44" s="618"/>
      <c r="CY44" s="619"/>
      <c r="CZ44" s="622">
        <v>5.9</v>
      </c>
      <c r="DA44" s="623"/>
      <c r="DB44" s="623"/>
      <c r="DC44" s="629"/>
      <c r="DD44" s="626">
        <v>224946</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15">
      <c r="B45" s="703" t="s">
        <v>291</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292</v>
      </c>
      <c r="CG45" s="615"/>
      <c r="CH45" s="615"/>
      <c r="CI45" s="615"/>
      <c r="CJ45" s="615"/>
      <c r="CK45" s="615"/>
      <c r="CL45" s="615"/>
      <c r="CM45" s="615"/>
      <c r="CN45" s="615"/>
      <c r="CO45" s="615"/>
      <c r="CP45" s="615"/>
      <c r="CQ45" s="616"/>
      <c r="CR45" s="617">
        <v>339348</v>
      </c>
      <c r="CS45" s="648"/>
      <c r="CT45" s="648"/>
      <c r="CU45" s="648"/>
      <c r="CV45" s="648"/>
      <c r="CW45" s="648"/>
      <c r="CX45" s="648"/>
      <c r="CY45" s="649"/>
      <c r="CZ45" s="622">
        <v>2.5</v>
      </c>
      <c r="DA45" s="650"/>
      <c r="DB45" s="650"/>
      <c r="DC45" s="652"/>
      <c r="DD45" s="626">
        <v>26156</v>
      </c>
      <c r="DE45" s="648"/>
      <c r="DF45" s="648"/>
      <c r="DG45" s="648"/>
      <c r="DH45" s="648"/>
      <c r="DI45" s="648"/>
      <c r="DJ45" s="648"/>
      <c r="DK45" s="64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15">
      <c r="B46" s="84"/>
      <c r="CD46" s="657"/>
      <c r="CE46" s="658"/>
      <c r="CF46" s="614" t="s">
        <v>293</v>
      </c>
      <c r="CG46" s="615"/>
      <c r="CH46" s="615"/>
      <c r="CI46" s="615"/>
      <c r="CJ46" s="615"/>
      <c r="CK46" s="615"/>
      <c r="CL46" s="615"/>
      <c r="CM46" s="615"/>
      <c r="CN46" s="615"/>
      <c r="CO46" s="615"/>
      <c r="CP46" s="615"/>
      <c r="CQ46" s="616"/>
      <c r="CR46" s="617">
        <v>336399</v>
      </c>
      <c r="CS46" s="618"/>
      <c r="CT46" s="618"/>
      <c r="CU46" s="618"/>
      <c r="CV46" s="618"/>
      <c r="CW46" s="618"/>
      <c r="CX46" s="618"/>
      <c r="CY46" s="619"/>
      <c r="CZ46" s="622">
        <v>2.5</v>
      </c>
      <c r="DA46" s="623"/>
      <c r="DB46" s="623"/>
      <c r="DC46" s="629"/>
      <c r="DD46" s="626">
        <v>149110</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15">
      <c r="B47" s="84"/>
      <c r="CD47" s="657"/>
      <c r="CE47" s="658"/>
      <c r="CF47" s="614" t="s">
        <v>294</v>
      </c>
      <c r="CG47" s="615"/>
      <c r="CH47" s="615"/>
      <c r="CI47" s="615"/>
      <c r="CJ47" s="615"/>
      <c r="CK47" s="615"/>
      <c r="CL47" s="615"/>
      <c r="CM47" s="615"/>
      <c r="CN47" s="615"/>
      <c r="CO47" s="615"/>
      <c r="CP47" s="615"/>
      <c r="CQ47" s="616"/>
      <c r="CR47" s="617">
        <v>144526</v>
      </c>
      <c r="CS47" s="648"/>
      <c r="CT47" s="648"/>
      <c r="CU47" s="648"/>
      <c r="CV47" s="648"/>
      <c r="CW47" s="648"/>
      <c r="CX47" s="648"/>
      <c r="CY47" s="649"/>
      <c r="CZ47" s="622">
        <v>1.1000000000000001</v>
      </c>
      <c r="DA47" s="650"/>
      <c r="DB47" s="650"/>
      <c r="DC47" s="652"/>
      <c r="DD47" s="626">
        <v>48653</v>
      </c>
      <c r="DE47" s="648"/>
      <c r="DF47" s="648"/>
      <c r="DG47" s="648"/>
      <c r="DH47" s="648"/>
      <c r="DI47" s="648"/>
      <c r="DJ47" s="648"/>
      <c r="DK47" s="649"/>
      <c r="DL47" s="686"/>
      <c r="DM47" s="687"/>
      <c r="DN47" s="687"/>
      <c r="DO47" s="687"/>
      <c r="DP47" s="687"/>
      <c r="DQ47" s="687"/>
      <c r="DR47" s="687"/>
      <c r="DS47" s="687"/>
      <c r="DT47" s="687"/>
      <c r="DU47" s="687"/>
      <c r="DV47" s="688"/>
      <c r="DW47" s="689"/>
      <c r="DX47" s="690"/>
      <c r="DY47" s="690"/>
      <c r="DZ47" s="690"/>
      <c r="EA47" s="690"/>
      <c r="EB47" s="690"/>
      <c r="EC47" s="691"/>
    </row>
    <row r="48" spans="2:133" x14ac:dyDescent="0.15">
      <c r="B48" s="84"/>
      <c r="CD48" s="659"/>
      <c r="CE48" s="660"/>
      <c r="CF48" s="614" t="s">
        <v>295</v>
      </c>
      <c r="CG48" s="615"/>
      <c r="CH48" s="615"/>
      <c r="CI48" s="615"/>
      <c r="CJ48" s="615"/>
      <c r="CK48" s="615"/>
      <c r="CL48" s="615"/>
      <c r="CM48" s="615"/>
      <c r="CN48" s="615"/>
      <c r="CO48" s="615"/>
      <c r="CP48" s="615"/>
      <c r="CQ48" s="616"/>
      <c r="CR48" s="617" t="s">
        <v>62</v>
      </c>
      <c r="CS48" s="618"/>
      <c r="CT48" s="618"/>
      <c r="CU48" s="618"/>
      <c r="CV48" s="618"/>
      <c r="CW48" s="618"/>
      <c r="CX48" s="618"/>
      <c r="CY48" s="619"/>
      <c r="CZ48" s="622" t="s">
        <v>62</v>
      </c>
      <c r="DA48" s="623"/>
      <c r="DB48" s="623"/>
      <c r="DC48" s="629"/>
      <c r="DD48" s="626" t="s">
        <v>62</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15">
      <c r="B49" s="84"/>
      <c r="CD49" s="638" t="s">
        <v>296</v>
      </c>
      <c r="CE49" s="639"/>
      <c r="CF49" s="639"/>
      <c r="CG49" s="639"/>
      <c r="CH49" s="639"/>
      <c r="CI49" s="639"/>
      <c r="CJ49" s="639"/>
      <c r="CK49" s="639"/>
      <c r="CL49" s="639"/>
      <c r="CM49" s="639"/>
      <c r="CN49" s="639"/>
      <c r="CO49" s="639"/>
      <c r="CP49" s="639"/>
      <c r="CQ49" s="640"/>
      <c r="CR49" s="692">
        <v>13501224</v>
      </c>
      <c r="CS49" s="676"/>
      <c r="CT49" s="676"/>
      <c r="CU49" s="676"/>
      <c r="CV49" s="676"/>
      <c r="CW49" s="676"/>
      <c r="CX49" s="676"/>
      <c r="CY49" s="705"/>
      <c r="CZ49" s="697">
        <v>100</v>
      </c>
      <c r="DA49" s="706"/>
      <c r="DB49" s="706"/>
      <c r="DC49" s="707"/>
      <c r="DD49" s="708">
        <v>9002199</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FbdrQfjXdGZO+1zdapzM2gtz/HrSWHeehHf3JUOpdV6DmYIKnUK5O9k/NXB+lt9zvqaaifvivM+g9uhMhakaZA==" saltValue="uF7VOUF/w8h538AxugIkK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729" t="s">
        <v>297</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30" t="s">
        <v>298</v>
      </c>
      <c r="DK2" s="731"/>
      <c r="DL2" s="731"/>
      <c r="DM2" s="731"/>
      <c r="DN2" s="731"/>
      <c r="DO2" s="732"/>
      <c r="DP2" s="87"/>
      <c r="DQ2" s="730" t="s">
        <v>299</v>
      </c>
      <c r="DR2" s="731"/>
      <c r="DS2" s="731"/>
      <c r="DT2" s="731"/>
      <c r="DU2" s="731"/>
      <c r="DV2" s="731"/>
      <c r="DW2" s="731"/>
      <c r="DX2" s="731"/>
      <c r="DY2" s="731"/>
      <c r="DZ2" s="732"/>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3" customFormat="1" ht="26.25" customHeight="1" thickBot="1" x14ac:dyDescent="0.2">
      <c r="A4" s="733" t="s">
        <v>300</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108"/>
      <c r="BA4" s="108"/>
      <c r="BB4" s="108"/>
      <c r="BC4" s="108"/>
      <c r="BD4" s="108"/>
      <c r="BE4" s="91"/>
      <c r="BF4" s="91"/>
      <c r="BG4" s="91"/>
      <c r="BH4" s="91"/>
      <c r="BI4" s="91"/>
      <c r="BJ4" s="91"/>
      <c r="BK4" s="91"/>
      <c r="BL4" s="91"/>
      <c r="BM4" s="91"/>
      <c r="BN4" s="91"/>
      <c r="BO4" s="91"/>
      <c r="BP4" s="91"/>
      <c r="BQ4" s="734" t="s">
        <v>301</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2"/>
    </row>
    <row r="5" spans="1:131" s="93" customFormat="1" ht="26.25" customHeight="1" x14ac:dyDescent="0.15">
      <c r="A5" s="723" t="s">
        <v>302</v>
      </c>
      <c r="B5" s="724"/>
      <c r="C5" s="724"/>
      <c r="D5" s="724"/>
      <c r="E5" s="724"/>
      <c r="F5" s="724"/>
      <c r="G5" s="724"/>
      <c r="H5" s="724"/>
      <c r="I5" s="724"/>
      <c r="J5" s="724"/>
      <c r="K5" s="724"/>
      <c r="L5" s="724"/>
      <c r="M5" s="724"/>
      <c r="N5" s="724"/>
      <c r="O5" s="724"/>
      <c r="P5" s="725"/>
      <c r="Q5" s="719" t="s">
        <v>303</v>
      </c>
      <c r="R5" s="715"/>
      <c r="S5" s="715"/>
      <c r="T5" s="715"/>
      <c r="U5" s="716"/>
      <c r="V5" s="719" t="s">
        <v>304</v>
      </c>
      <c r="W5" s="715"/>
      <c r="X5" s="715"/>
      <c r="Y5" s="715"/>
      <c r="Z5" s="716"/>
      <c r="AA5" s="719" t="s">
        <v>305</v>
      </c>
      <c r="AB5" s="715"/>
      <c r="AC5" s="715"/>
      <c r="AD5" s="715"/>
      <c r="AE5" s="715"/>
      <c r="AF5" s="735" t="s">
        <v>306</v>
      </c>
      <c r="AG5" s="715"/>
      <c r="AH5" s="715"/>
      <c r="AI5" s="715"/>
      <c r="AJ5" s="721"/>
      <c r="AK5" s="715" t="s">
        <v>307</v>
      </c>
      <c r="AL5" s="715"/>
      <c r="AM5" s="715"/>
      <c r="AN5" s="715"/>
      <c r="AO5" s="716"/>
      <c r="AP5" s="719" t="s">
        <v>308</v>
      </c>
      <c r="AQ5" s="715"/>
      <c r="AR5" s="715"/>
      <c r="AS5" s="715"/>
      <c r="AT5" s="716"/>
      <c r="AU5" s="719" t="s">
        <v>309</v>
      </c>
      <c r="AV5" s="715"/>
      <c r="AW5" s="715"/>
      <c r="AX5" s="715"/>
      <c r="AY5" s="721"/>
      <c r="AZ5" s="108"/>
      <c r="BA5" s="108"/>
      <c r="BB5" s="108"/>
      <c r="BC5" s="108"/>
      <c r="BD5" s="108"/>
      <c r="BE5" s="91"/>
      <c r="BF5" s="91"/>
      <c r="BG5" s="91"/>
      <c r="BH5" s="91"/>
      <c r="BI5" s="91"/>
      <c r="BJ5" s="91"/>
      <c r="BK5" s="91"/>
      <c r="BL5" s="91"/>
      <c r="BM5" s="91"/>
      <c r="BN5" s="91"/>
      <c r="BO5" s="91"/>
      <c r="BP5" s="91"/>
      <c r="BQ5" s="723" t="s">
        <v>310</v>
      </c>
      <c r="BR5" s="724"/>
      <c r="BS5" s="724"/>
      <c r="BT5" s="724"/>
      <c r="BU5" s="724"/>
      <c r="BV5" s="724"/>
      <c r="BW5" s="724"/>
      <c r="BX5" s="724"/>
      <c r="BY5" s="724"/>
      <c r="BZ5" s="724"/>
      <c r="CA5" s="724"/>
      <c r="CB5" s="724"/>
      <c r="CC5" s="724"/>
      <c r="CD5" s="724"/>
      <c r="CE5" s="724"/>
      <c r="CF5" s="724"/>
      <c r="CG5" s="725"/>
      <c r="CH5" s="719" t="s">
        <v>311</v>
      </c>
      <c r="CI5" s="715"/>
      <c r="CJ5" s="715"/>
      <c r="CK5" s="715"/>
      <c r="CL5" s="716"/>
      <c r="CM5" s="719" t="s">
        <v>312</v>
      </c>
      <c r="CN5" s="715"/>
      <c r="CO5" s="715"/>
      <c r="CP5" s="715"/>
      <c r="CQ5" s="716"/>
      <c r="CR5" s="719" t="s">
        <v>313</v>
      </c>
      <c r="CS5" s="715"/>
      <c r="CT5" s="715"/>
      <c r="CU5" s="715"/>
      <c r="CV5" s="716"/>
      <c r="CW5" s="719" t="s">
        <v>314</v>
      </c>
      <c r="CX5" s="715"/>
      <c r="CY5" s="715"/>
      <c r="CZ5" s="715"/>
      <c r="DA5" s="716"/>
      <c r="DB5" s="719" t="s">
        <v>315</v>
      </c>
      <c r="DC5" s="715"/>
      <c r="DD5" s="715"/>
      <c r="DE5" s="715"/>
      <c r="DF5" s="716"/>
      <c r="DG5" s="768" t="s">
        <v>316</v>
      </c>
      <c r="DH5" s="769"/>
      <c r="DI5" s="769"/>
      <c r="DJ5" s="769"/>
      <c r="DK5" s="770"/>
      <c r="DL5" s="768" t="s">
        <v>317</v>
      </c>
      <c r="DM5" s="769"/>
      <c r="DN5" s="769"/>
      <c r="DO5" s="769"/>
      <c r="DP5" s="770"/>
      <c r="DQ5" s="719" t="s">
        <v>318</v>
      </c>
      <c r="DR5" s="715"/>
      <c r="DS5" s="715"/>
      <c r="DT5" s="715"/>
      <c r="DU5" s="716"/>
      <c r="DV5" s="719" t="s">
        <v>309</v>
      </c>
      <c r="DW5" s="715"/>
      <c r="DX5" s="715"/>
      <c r="DY5" s="715"/>
      <c r="DZ5" s="721"/>
      <c r="EA5" s="92"/>
    </row>
    <row r="6" spans="1:131" s="93" customFormat="1" ht="26.25" customHeight="1" thickBot="1" x14ac:dyDescent="0.2">
      <c r="A6" s="726"/>
      <c r="B6" s="727"/>
      <c r="C6" s="727"/>
      <c r="D6" s="727"/>
      <c r="E6" s="727"/>
      <c r="F6" s="727"/>
      <c r="G6" s="727"/>
      <c r="H6" s="727"/>
      <c r="I6" s="727"/>
      <c r="J6" s="727"/>
      <c r="K6" s="727"/>
      <c r="L6" s="727"/>
      <c r="M6" s="727"/>
      <c r="N6" s="727"/>
      <c r="O6" s="727"/>
      <c r="P6" s="728"/>
      <c r="Q6" s="720"/>
      <c r="R6" s="717"/>
      <c r="S6" s="717"/>
      <c r="T6" s="717"/>
      <c r="U6" s="718"/>
      <c r="V6" s="720"/>
      <c r="W6" s="717"/>
      <c r="X6" s="717"/>
      <c r="Y6" s="717"/>
      <c r="Z6" s="718"/>
      <c r="AA6" s="720"/>
      <c r="AB6" s="717"/>
      <c r="AC6" s="717"/>
      <c r="AD6" s="717"/>
      <c r="AE6" s="717"/>
      <c r="AF6" s="736"/>
      <c r="AG6" s="717"/>
      <c r="AH6" s="717"/>
      <c r="AI6" s="717"/>
      <c r="AJ6" s="722"/>
      <c r="AK6" s="717"/>
      <c r="AL6" s="717"/>
      <c r="AM6" s="717"/>
      <c r="AN6" s="717"/>
      <c r="AO6" s="718"/>
      <c r="AP6" s="720"/>
      <c r="AQ6" s="717"/>
      <c r="AR6" s="717"/>
      <c r="AS6" s="717"/>
      <c r="AT6" s="718"/>
      <c r="AU6" s="720"/>
      <c r="AV6" s="717"/>
      <c r="AW6" s="717"/>
      <c r="AX6" s="717"/>
      <c r="AY6" s="722"/>
      <c r="AZ6" s="108"/>
      <c r="BA6" s="108"/>
      <c r="BB6" s="108"/>
      <c r="BC6" s="108"/>
      <c r="BD6" s="108"/>
      <c r="BE6" s="91"/>
      <c r="BF6" s="91"/>
      <c r="BG6" s="91"/>
      <c r="BH6" s="91"/>
      <c r="BI6" s="91"/>
      <c r="BJ6" s="91"/>
      <c r="BK6" s="91"/>
      <c r="BL6" s="91"/>
      <c r="BM6" s="91"/>
      <c r="BN6" s="91"/>
      <c r="BO6" s="91"/>
      <c r="BP6" s="91"/>
      <c r="BQ6" s="726"/>
      <c r="BR6" s="727"/>
      <c r="BS6" s="727"/>
      <c r="BT6" s="727"/>
      <c r="BU6" s="727"/>
      <c r="BV6" s="727"/>
      <c r="BW6" s="727"/>
      <c r="BX6" s="727"/>
      <c r="BY6" s="727"/>
      <c r="BZ6" s="727"/>
      <c r="CA6" s="727"/>
      <c r="CB6" s="727"/>
      <c r="CC6" s="727"/>
      <c r="CD6" s="727"/>
      <c r="CE6" s="727"/>
      <c r="CF6" s="727"/>
      <c r="CG6" s="728"/>
      <c r="CH6" s="720"/>
      <c r="CI6" s="717"/>
      <c r="CJ6" s="717"/>
      <c r="CK6" s="717"/>
      <c r="CL6" s="718"/>
      <c r="CM6" s="720"/>
      <c r="CN6" s="717"/>
      <c r="CO6" s="717"/>
      <c r="CP6" s="717"/>
      <c r="CQ6" s="718"/>
      <c r="CR6" s="720"/>
      <c r="CS6" s="717"/>
      <c r="CT6" s="717"/>
      <c r="CU6" s="717"/>
      <c r="CV6" s="718"/>
      <c r="CW6" s="720"/>
      <c r="CX6" s="717"/>
      <c r="CY6" s="717"/>
      <c r="CZ6" s="717"/>
      <c r="DA6" s="718"/>
      <c r="DB6" s="720"/>
      <c r="DC6" s="717"/>
      <c r="DD6" s="717"/>
      <c r="DE6" s="717"/>
      <c r="DF6" s="718"/>
      <c r="DG6" s="771"/>
      <c r="DH6" s="772"/>
      <c r="DI6" s="772"/>
      <c r="DJ6" s="772"/>
      <c r="DK6" s="773"/>
      <c r="DL6" s="771"/>
      <c r="DM6" s="772"/>
      <c r="DN6" s="772"/>
      <c r="DO6" s="772"/>
      <c r="DP6" s="773"/>
      <c r="DQ6" s="720"/>
      <c r="DR6" s="717"/>
      <c r="DS6" s="717"/>
      <c r="DT6" s="717"/>
      <c r="DU6" s="718"/>
      <c r="DV6" s="720"/>
      <c r="DW6" s="717"/>
      <c r="DX6" s="717"/>
      <c r="DY6" s="717"/>
      <c r="DZ6" s="722"/>
      <c r="EA6" s="92"/>
    </row>
    <row r="7" spans="1:131" s="93" customFormat="1" ht="26.25" customHeight="1" thickTop="1" x14ac:dyDescent="0.15">
      <c r="A7" s="94">
        <v>1</v>
      </c>
      <c r="B7" s="754" t="s">
        <v>319</v>
      </c>
      <c r="C7" s="755"/>
      <c r="D7" s="755"/>
      <c r="E7" s="755"/>
      <c r="F7" s="755"/>
      <c r="G7" s="755"/>
      <c r="H7" s="755"/>
      <c r="I7" s="755"/>
      <c r="J7" s="755"/>
      <c r="K7" s="755"/>
      <c r="L7" s="755"/>
      <c r="M7" s="755"/>
      <c r="N7" s="755"/>
      <c r="O7" s="755"/>
      <c r="P7" s="756"/>
      <c r="Q7" s="757">
        <v>14103</v>
      </c>
      <c r="R7" s="758"/>
      <c r="S7" s="758"/>
      <c r="T7" s="758"/>
      <c r="U7" s="758"/>
      <c r="V7" s="758">
        <v>13500</v>
      </c>
      <c r="W7" s="758"/>
      <c r="X7" s="758"/>
      <c r="Y7" s="758"/>
      <c r="Z7" s="758"/>
      <c r="AA7" s="758">
        <v>602</v>
      </c>
      <c r="AB7" s="758"/>
      <c r="AC7" s="758"/>
      <c r="AD7" s="758"/>
      <c r="AE7" s="759"/>
      <c r="AF7" s="760">
        <v>581</v>
      </c>
      <c r="AG7" s="761"/>
      <c r="AH7" s="761"/>
      <c r="AI7" s="761"/>
      <c r="AJ7" s="762"/>
      <c r="AK7" s="763">
        <v>247</v>
      </c>
      <c r="AL7" s="764"/>
      <c r="AM7" s="764"/>
      <c r="AN7" s="764"/>
      <c r="AO7" s="764"/>
      <c r="AP7" s="764">
        <v>12125</v>
      </c>
      <c r="AQ7" s="764"/>
      <c r="AR7" s="764"/>
      <c r="AS7" s="764"/>
      <c r="AT7" s="764"/>
      <c r="AU7" s="765"/>
      <c r="AV7" s="765"/>
      <c r="AW7" s="765"/>
      <c r="AX7" s="765"/>
      <c r="AY7" s="766"/>
      <c r="AZ7" s="108"/>
      <c r="BA7" s="108"/>
      <c r="BB7" s="108"/>
      <c r="BC7" s="108"/>
      <c r="BD7" s="108"/>
      <c r="BE7" s="91"/>
      <c r="BF7" s="91"/>
      <c r="BG7" s="91"/>
      <c r="BH7" s="91"/>
      <c r="BI7" s="91"/>
      <c r="BJ7" s="91"/>
      <c r="BK7" s="91"/>
      <c r="BL7" s="91"/>
      <c r="BM7" s="91"/>
      <c r="BN7" s="91"/>
      <c r="BO7" s="91"/>
      <c r="BP7" s="91"/>
      <c r="BQ7" s="94">
        <v>1</v>
      </c>
      <c r="BR7" s="95"/>
      <c r="BS7" s="740" t="s">
        <v>320</v>
      </c>
      <c r="BT7" s="741"/>
      <c r="BU7" s="741"/>
      <c r="BV7" s="741"/>
      <c r="BW7" s="741"/>
      <c r="BX7" s="741"/>
      <c r="BY7" s="741"/>
      <c r="BZ7" s="741"/>
      <c r="CA7" s="741"/>
      <c r="CB7" s="741"/>
      <c r="CC7" s="741"/>
      <c r="CD7" s="741"/>
      <c r="CE7" s="741"/>
      <c r="CF7" s="741"/>
      <c r="CG7" s="767"/>
      <c r="CH7" s="737">
        <v>19</v>
      </c>
      <c r="CI7" s="738"/>
      <c r="CJ7" s="738"/>
      <c r="CK7" s="738"/>
      <c r="CL7" s="739"/>
      <c r="CM7" s="737">
        <v>149</v>
      </c>
      <c r="CN7" s="738"/>
      <c r="CO7" s="738"/>
      <c r="CP7" s="738"/>
      <c r="CQ7" s="739"/>
      <c r="CR7" s="737">
        <v>30</v>
      </c>
      <c r="CS7" s="738"/>
      <c r="CT7" s="738"/>
      <c r="CU7" s="738"/>
      <c r="CV7" s="739"/>
      <c r="CW7" s="737">
        <v>9</v>
      </c>
      <c r="CX7" s="738"/>
      <c r="CY7" s="738"/>
      <c r="CZ7" s="738"/>
      <c r="DA7" s="739"/>
      <c r="DB7" s="737" t="s">
        <v>321</v>
      </c>
      <c r="DC7" s="738"/>
      <c r="DD7" s="738"/>
      <c r="DE7" s="738"/>
      <c r="DF7" s="739"/>
      <c r="DG7" s="737" t="s">
        <v>321</v>
      </c>
      <c r="DH7" s="738"/>
      <c r="DI7" s="738"/>
      <c r="DJ7" s="738"/>
      <c r="DK7" s="739"/>
      <c r="DL7" s="737" t="s">
        <v>321</v>
      </c>
      <c r="DM7" s="738"/>
      <c r="DN7" s="738"/>
      <c r="DO7" s="738"/>
      <c r="DP7" s="739"/>
      <c r="DQ7" s="737" t="s">
        <v>321</v>
      </c>
      <c r="DR7" s="738"/>
      <c r="DS7" s="738"/>
      <c r="DT7" s="738"/>
      <c r="DU7" s="739"/>
      <c r="DV7" s="740"/>
      <c r="DW7" s="741"/>
      <c r="DX7" s="741"/>
      <c r="DY7" s="741"/>
      <c r="DZ7" s="742"/>
      <c r="EA7" s="92"/>
    </row>
    <row r="8" spans="1:131" s="93" customFormat="1" ht="26.25" customHeight="1" x14ac:dyDescent="0.15">
      <c r="A8" s="96">
        <v>2</v>
      </c>
      <c r="B8" s="743" t="s">
        <v>322</v>
      </c>
      <c r="C8" s="744"/>
      <c r="D8" s="744"/>
      <c r="E8" s="744"/>
      <c r="F8" s="744"/>
      <c r="G8" s="744"/>
      <c r="H8" s="744"/>
      <c r="I8" s="744"/>
      <c r="J8" s="744"/>
      <c r="K8" s="744"/>
      <c r="L8" s="744"/>
      <c r="M8" s="744"/>
      <c r="N8" s="744"/>
      <c r="O8" s="744"/>
      <c r="P8" s="745"/>
      <c r="Q8" s="746">
        <v>29</v>
      </c>
      <c r="R8" s="747"/>
      <c r="S8" s="747"/>
      <c r="T8" s="747"/>
      <c r="U8" s="747"/>
      <c r="V8" s="747">
        <v>6</v>
      </c>
      <c r="W8" s="747"/>
      <c r="X8" s="747"/>
      <c r="Y8" s="747"/>
      <c r="Z8" s="747"/>
      <c r="AA8" s="747">
        <v>23</v>
      </c>
      <c r="AB8" s="747"/>
      <c r="AC8" s="747"/>
      <c r="AD8" s="747"/>
      <c r="AE8" s="748"/>
      <c r="AF8" s="749">
        <v>23</v>
      </c>
      <c r="AG8" s="750"/>
      <c r="AH8" s="750"/>
      <c r="AI8" s="750"/>
      <c r="AJ8" s="751"/>
      <c r="AK8" s="752" t="s">
        <v>321</v>
      </c>
      <c r="AL8" s="753"/>
      <c r="AM8" s="753"/>
      <c r="AN8" s="753"/>
      <c r="AO8" s="753"/>
      <c r="AP8" s="753" t="s">
        <v>321</v>
      </c>
      <c r="AQ8" s="753"/>
      <c r="AR8" s="753"/>
      <c r="AS8" s="753"/>
      <c r="AT8" s="753"/>
      <c r="AU8" s="774"/>
      <c r="AV8" s="774"/>
      <c r="AW8" s="774"/>
      <c r="AX8" s="774"/>
      <c r="AY8" s="775"/>
      <c r="AZ8" s="108"/>
      <c r="BA8" s="108"/>
      <c r="BB8" s="108"/>
      <c r="BC8" s="108"/>
      <c r="BD8" s="108"/>
      <c r="BE8" s="91"/>
      <c r="BF8" s="91"/>
      <c r="BG8" s="91"/>
      <c r="BH8" s="91"/>
      <c r="BI8" s="91"/>
      <c r="BJ8" s="91"/>
      <c r="BK8" s="91"/>
      <c r="BL8" s="91"/>
      <c r="BM8" s="91"/>
      <c r="BN8" s="91"/>
      <c r="BO8" s="91"/>
      <c r="BP8" s="91"/>
      <c r="BQ8" s="96">
        <v>2</v>
      </c>
      <c r="BR8" s="97"/>
      <c r="BS8" s="776"/>
      <c r="BT8" s="777"/>
      <c r="BU8" s="777"/>
      <c r="BV8" s="777"/>
      <c r="BW8" s="777"/>
      <c r="BX8" s="777"/>
      <c r="BY8" s="777"/>
      <c r="BZ8" s="777"/>
      <c r="CA8" s="777"/>
      <c r="CB8" s="777"/>
      <c r="CC8" s="777"/>
      <c r="CD8" s="777"/>
      <c r="CE8" s="777"/>
      <c r="CF8" s="777"/>
      <c r="CG8" s="778"/>
      <c r="CH8" s="779"/>
      <c r="CI8" s="780"/>
      <c r="CJ8" s="780"/>
      <c r="CK8" s="780"/>
      <c r="CL8" s="781"/>
      <c r="CM8" s="779"/>
      <c r="CN8" s="780"/>
      <c r="CO8" s="780"/>
      <c r="CP8" s="780"/>
      <c r="CQ8" s="781"/>
      <c r="CR8" s="779"/>
      <c r="CS8" s="780"/>
      <c r="CT8" s="780"/>
      <c r="CU8" s="780"/>
      <c r="CV8" s="781"/>
      <c r="CW8" s="779"/>
      <c r="CX8" s="780"/>
      <c r="CY8" s="780"/>
      <c r="CZ8" s="780"/>
      <c r="DA8" s="781"/>
      <c r="DB8" s="779"/>
      <c r="DC8" s="780"/>
      <c r="DD8" s="780"/>
      <c r="DE8" s="780"/>
      <c r="DF8" s="781"/>
      <c r="DG8" s="779"/>
      <c r="DH8" s="780"/>
      <c r="DI8" s="780"/>
      <c r="DJ8" s="780"/>
      <c r="DK8" s="781"/>
      <c r="DL8" s="779"/>
      <c r="DM8" s="780"/>
      <c r="DN8" s="780"/>
      <c r="DO8" s="780"/>
      <c r="DP8" s="781"/>
      <c r="DQ8" s="779"/>
      <c r="DR8" s="780"/>
      <c r="DS8" s="780"/>
      <c r="DT8" s="780"/>
      <c r="DU8" s="781"/>
      <c r="DV8" s="776"/>
      <c r="DW8" s="777"/>
      <c r="DX8" s="777"/>
      <c r="DY8" s="777"/>
      <c r="DZ8" s="782"/>
      <c r="EA8" s="92"/>
    </row>
    <row r="9" spans="1:131" s="93" customFormat="1" ht="26.25" customHeight="1" x14ac:dyDescent="0.15">
      <c r="A9" s="96">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74"/>
      <c r="AV9" s="774"/>
      <c r="AW9" s="774"/>
      <c r="AX9" s="774"/>
      <c r="AY9" s="775"/>
      <c r="AZ9" s="108"/>
      <c r="BA9" s="108"/>
      <c r="BB9" s="108"/>
      <c r="BC9" s="108"/>
      <c r="BD9" s="108"/>
      <c r="BE9" s="91"/>
      <c r="BF9" s="91"/>
      <c r="BG9" s="91"/>
      <c r="BH9" s="91"/>
      <c r="BI9" s="91"/>
      <c r="BJ9" s="91"/>
      <c r="BK9" s="91"/>
      <c r="BL9" s="91"/>
      <c r="BM9" s="91"/>
      <c r="BN9" s="91"/>
      <c r="BO9" s="91"/>
      <c r="BP9" s="91"/>
      <c r="BQ9" s="96">
        <v>3</v>
      </c>
      <c r="BR9" s="97"/>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92"/>
    </row>
    <row r="10" spans="1:131" s="93" customFormat="1" ht="26.25" customHeight="1" x14ac:dyDescent="0.15">
      <c r="A10" s="96">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74"/>
      <c r="AV10" s="774"/>
      <c r="AW10" s="774"/>
      <c r="AX10" s="774"/>
      <c r="AY10" s="775"/>
      <c r="AZ10" s="108"/>
      <c r="BA10" s="108"/>
      <c r="BB10" s="108"/>
      <c r="BC10" s="108"/>
      <c r="BD10" s="108"/>
      <c r="BE10" s="91"/>
      <c r="BF10" s="91"/>
      <c r="BG10" s="91"/>
      <c r="BH10" s="91"/>
      <c r="BI10" s="91"/>
      <c r="BJ10" s="91"/>
      <c r="BK10" s="91"/>
      <c r="BL10" s="91"/>
      <c r="BM10" s="91"/>
      <c r="BN10" s="91"/>
      <c r="BO10" s="91"/>
      <c r="BP10" s="91"/>
      <c r="BQ10" s="96">
        <v>4</v>
      </c>
      <c r="BR10" s="97"/>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92"/>
    </row>
    <row r="11" spans="1:131" s="93" customFormat="1" ht="26.25" customHeight="1" x14ac:dyDescent="0.15">
      <c r="A11" s="96">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74"/>
      <c r="AV11" s="774"/>
      <c r="AW11" s="774"/>
      <c r="AX11" s="774"/>
      <c r="AY11" s="775"/>
      <c r="AZ11" s="108"/>
      <c r="BA11" s="108"/>
      <c r="BB11" s="108"/>
      <c r="BC11" s="108"/>
      <c r="BD11" s="108"/>
      <c r="BE11" s="91"/>
      <c r="BF11" s="91"/>
      <c r="BG11" s="91"/>
      <c r="BH11" s="91"/>
      <c r="BI11" s="91"/>
      <c r="BJ11" s="91"/>
      <c r="BK11" s="91"/>
      <c r="BL11" s="91"/>
      <c r="BM11" s="91"/>
      <c r="BN11" s="91"/>
      <c r="BO11" s="91"/>
      <c r="BP11" s="91"/>
      <c r="BQ11" s="96">
        <v>5</v>
      </c>
      <c r="BR11" s="97"/>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92"/>
    </row>
    <row r="12" spans="1:131" s="93" customFormat="1" ht="26.25" customHeight="1" x14ac:dyDescent="0.15">
      <c r="A12" s="96">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74"/>
      <c r="AV12" s="774"/>
      <c r="AW12" s="774"/>
      <c r="AX12" s="774"/>
      <c r="AY12" s="775"/>
      <c r="AZ12" s="108"/>
      <c r="BA12" s="108"/>
      <c r="BB12" s="108"/>
      <c r="BC12" s="108"/>
      <c r="BD12" s="108"/>
      <c r="BE12" s="91"/>
      <c r="BF12" s="91"/>
      <c r="BG12" s="91"/>
      <c r="BH12" s="91"/>
      <c r="BI12" s="91"/>
      <c r="BJ12" s="91"/>
      <c r="BK12" s="91"/>
      <c r="BL12" s="91"/>
      <c r="BM12" s="91"/>
      <c r="BN12" s="91"/>
      <c r="BO12" s="91"/>
      <c r="BP12" s="91"/>
      <c r="BQ12" s="96">
        <v>6</v>
      </c>
      <c r="BR12" s="97"/>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92"/>
    </row>
    <row r="13" spans="1:131" s="93" customFormat="1" ht="26.25" customHeight="1" x14ac:dyDescent="0.15">
      <c r="A13" s="96">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74"/>
      <c r="AV13" s="774"/>
      <c r="AW13" s="774"/>
      <c r="AX13" s="774"/>
      <c r="AY13" s="775"/>
      <c r="AZ13" s="108"/>
      <c r="BA13" s="108"/>
      <c r="BB13" s="108"/>
      <c r="BC13" s="108"/>
      <c r="BD13" s="108"/>
      <c r="BE13" s="91"/>
      <c r="BF13" s="91"/>
      <c r="BG13" s="91"/>
      <c r="BH13" s="91"/>
      <c r="BI13" s="91"/>
      <c r="BJ13" s="91"/>
      <c r="BK13" s="91"/>
      <c r="BL13" s="91"/>
      <c r="BM13" s="91"/>
      <c r="BN13" s="91"/>
      <c r="BO13" s="91"/>
      <c r="BP13" s="91"/>
      <c r="BQ13" s="96">
        <v>7</v>
      </c>
      <c r="BR13" s="97"/>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92"/>
    </row>
    <row r="14" spans="1:131" s="93" customFormat="1" ht="26.25" customHeight="1" x14ac:dyDescent="0.15">
      <c r="A14" s="96">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74"/>
      <c r="AV14" s="774"/>
      <c r="AW14" s="774"/>
      <c r="AX14" s="774"/>
      <c r="AY14" s="775"/>
      <c r="AZ14" s="108"/>
      <c r="BA14" s="108"/>
      <c r="BB14" s="108"/>
      <c r="BC14" s="108"/>
      <c r="BD14" s="108"/>
      <c r="BE14" s="91"/>
      <c r="BF14" s="91"/>
      <c r="BG14" s="91"/>
      <c r="BH14" s="91"/>
      <c r="BI14" s="91"/>
      <c r="BJ14" s="91"/>
      <c r="BK14" s="91"/>
      <c r="BL14" s="91"/>
      <c r="BM14" s="91"/>
      <c r="BN14" s="91"/>
      <c r="BO14" s="91"/>
      <c r="BP14" s="91"/>
      <c r="BQ14" s="96">
        <v>8</v>
      </c>
      <c r="BR14" s="97"/>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92"/>
    </row>
    <row r="15" spans="1:131" s="93" customFormat="1" ht="26.25" customHeight="1" x14ac:dyDescent="0.15">
      <c r="A15" s="96">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74"/>
      <c r="AV15" s="774"/>
      <c r="AW15" s="774"/>
      <c r="AX15" s="774"/>
      <c r="AY15" s="775"/>
      <c r="AZ15" s="108"/>
      <c r="BA15" s="108"/>
      <c r="BB15" s="108"/>
      <c r="BC15" s="108"/>
      <c r="BD15" s="108"/>
      <c r="BE15" s="91"/>
      <c r="BF15" s="91"/>
      <c r="BG15" s="91"/>
      <c r="BH15" s="91"/>
      <c r="BI15" s="91"/>
      <c r="BJ15" s="91"/>
      <c r="BK15" s="91"/>
      <c r="BL15" s="91"/>
      <c r="BM15" s="91"/>
      <c r="BN15" s="91"/>
      <c r="BO15" s="91"/>
      <c r="BP15" s="91"/>
      <c r="BQ15" s="96">
        <v>9</v>
      </c>
      <c r="BR15" s="97"/>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92"/>
    </row>
    <row r="16" spans="1:131" s="93" customFormat="1" ht="26.25" customHeight="1" x14ac:dyDescent="0.15">
      <c r="A16" s="96">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74"/>
      <c r="AV16" s="774"/>
      <c r="AW16" s="774"/>
      <c r="AX16" s="774"/>
      <c r="AY16" s="775"/>
      <c r="AZ16" s="108"/>
      <c r="BA16" s="108"/>
      <c r="BB16" s="108"/>
      <c r="BC16" s="108"/>
      <c r="BD16" s="108"/>
      <c r="BE16" s="91"/>
      <c r="BF16" s="91"/>
      <c r="BG16" s="91"/>
      <c r="BH16" s="91"/>
      <c r="BI16" s="91"/>
      <c r="BJ16" s="91"/>
      <c r="BK16" s="91"/>
      <c r="BL16" s="91"/>
      <c r="BM16" s="91"/>
      <c r="BN16" s="91"/>
      <c r="BO16" s="91"/>
      <c r="BP16" s="91"/>
      <c r="BQ16" s="96">
        <v>10</v>
      </c>
      <c r="BR16" s="97"/>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92"/>
    </row>
    <row r="17" spans="1:131" s="93" customFormat="1" ht="26.25" customHeight="1" x14ac:dyDescent="0.15">
      <c r="A17" s="96">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74"/>
      <c r="AV17" s="774"/>
      <c r="AW17" s="774"/>
      <c r="AX17" s="774"/>
      <c r="AY17" s="775"/>
      <c r="AZ17" s="108"/>
      <c r="BA17" s="108"/>
      <c r="BB17" s="108"/>
      <c r="BC17" s="108"/>
      <c r="BD17" s="108"/>
      <c r="BE17" s="91"/>
      <c r="BF17" s="91"/>
      <c r="BG17" s="91"/>
      <c r="BH17" s="91"/>
      <c r="BI17" s="91"/>
      <c r="BJ17" s="91"/>
      <c r="BK17" s="91"/>
      <c r="BL17" s="91"/>
      <c r="BM17" s="91"/>
      <c r="BN17" s="91"/>
      <c r="BO17" s="91"/>
      <c r="BP17" s="91"/>
      <c r="BQ17" s="96">
        <v>11</v>
      </c>
      <c r="BR17" s="97"/>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92"/>
    </row>
    <row r="18" spans="1:131" s="93" customFormat="1" ht="26.25" customHeight="1" x14ac:dyDescent="0.15">
      <c r="A18" s="96">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74"/>
      <c r="AV18" s="774"/>
      <c r="AW18" s="774"/>
      <c r="AX18" s="774"/>
      <c r="AY18" s="775"/>
      <c r="AZ18" s="108"/>
      <c r="BA18" s="108"/>
      <c r="BB18" s="108"/>
      <c r="BC18" s="108"/>
      <c r="BD18" s="108"/>
      <c r="BE18" s="91"/>
      <c r="BF18" s="91"/>
      <c r="BG18" s="91"/>
      <c r="BH18" s="91"/>
      <c r="BI18" s="91"/>
      <c r="BJ18" s="91"/>
      <c r="BK18" s="91"/>
      <c r="BL18" s="91"/>
      <c r="BM18" s="91"/>
      <c r="BN18" s="91"/>
      <c r="BO18" s="91"/>
      <c r="BP18" s="91"/>
      <c r="BQ18" s="96">
        <v>12</v>
      </c>
      <c r="BR18" s="97"/>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92"/>
    </row>
    <row r="19" spans="1:131" s="93" customFormat="1" ht="26.25" customHeight="1" x14ac:dyDescent="0.15">
      <c r="A19" s="96">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74"/>
      <c r="AV19" s="774"/>
      <c r="AW19" s="774"/>
      <c r="AX19" s="774"/>
      <c r="AY19" s="775"/>
      <c r="AZ19" s="108"/>
      <c r="BA19" s="108"/>
      <c r="BB19" s="108"/>
      <c r="BC19" s="108"/>
      <c r="BD19" s="108"/>
      <c r="BE19" s="91"/>
      <c r="BF19" s="91"/>
      <c r="BG19" s="91"/>
      <c r="BH19" s="91"/>
      <c r="BI19" s="91"/>
      <c r="BJ19" s="91"/>
      <c r="BK19" s="91"/>
      <c r="BL19" s="91"/>
      <c r="BM19" s="91"/>
      <c r="BN19" s="91"/>
      <c r="BO19" s="91"/>
      <c r="BP19" s="91"/>
      <c r="BQ19" s="96">
        <v>13</v>
      </c>
      <c r="BR19" s="97"/>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92"/>
    </row>
    <row r="20" spans="1:131" s="93" customFormat="1" ht="26.25" customHeight="1" x14ac:dyDescent="0.15">
      <c r="A20" s="96">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74"/>
      <c r="AV20" s="774"/>
      <c r="AW20" s="774"/>
      <c r="AX20" s="774"/>
      <c r="AY20" s="775"/>
      <c r="AZ20" s="108"/>
      <c r="BA20" s="108"/>
      <c r="BB20" s="108"/>
      <c r="BC20" s="108"/>
      <c r="BD20" s="108"/>
      <c r="BE20" s="91"/>
      <c r="BF20" s="91"/>
      <c r="BG20" s="91"/>
      <c r="BH20" s="91"/>
      <c r="BI20" s="91"/>
      <c r="BJ20" s="91"/>
      <c r="BK20" s="91"/>
      <c r="BL20" s="91"/>
      <c r="BM20" s="91"/>
      <c r="BN20" s="91"/>
      <c r="BO20" s="91"/>
      <c r="BP20" s="91"/>
      <c r="BQ20" s="96">
        <v>14</v>
      </c>
      <c r="BR20" s="97"/>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92"/>
    </row>
    <row r="21" spans="1:131" s="93" customFormat="1" ht="26.25" customHeight="1" thickBot="1" x14ac:dyDescent="0.2">
      <c r="A21" s="96">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74"/>
      <c r="AV21" s="774"/>
      <c r="AW21" s="774"/>
      <c r="AX21" s="774"/>
      <c r="AY21" s="775"/>
      <c r="AZ21" s="108"/>
      <c r="BA21" s="108"/>
      <c r="BB21" s="108"/>
      <c r="BC21" s="108"/>
      <c r="BD21" s="108"/>
      <c r="BE21" s="91"/>
      <c r="BF21" s="91"/>
      <c r="BG21" s="91"/>
      <c r="BH21" s="91"/>
      <c r="BI21" s="91"/>
      <c r="BJ21" s="91"/>
      <c r="BK21" s="91"/>
      <c r="BL21" s="91"/>
      <c r="BM21" s="91"/>
      <c r="BN21" s="91"/>
      <c r="BO21" s="91"/>
      <c r="BP21" s="91"/>
      <c r="BQ21" s="96">
        <v>15</v>
      </c>
      <c r="BR21" s="97"/>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92"/>
    </row>
    <row r="22" spans="1:131" s="93" customFormat="1" ht="26.25" customHeight="1" x14ac:dyDescent="0.15">
      <c r="A22" s="96">
        <v>16</v>
      </c>
      <c r="B22" s="743"/>
      <c r="C22" s="744"/>
      <c r="D22" s="744"/>
      <c r="E22" s="744"/>
      <c r="F22" s="744"/>
      <c r="G22" s="744"/>
      <c r="H22" s="744"/>
      <c r="I22" s="744"/>
      <c r="J22" s="744"/>
      <c r="K22" s="744"/>
      <c r="L22" s="744"/>
      <c r="M22" s="744"/>
      <c r="N22" s="744"/>
      <c r="O22" s="744"/>
      <c r="P22" s="745"/>
      <c r="Q22" s="793"/>
      <c r="R22" s="794"/>
      <c r="S22" s="794"/>
      <c r="T22" s="794"/>
      <c r="U22" s="794"/>
      <c r="V22" s="794"/>
      <c r="W22" s="794"/>
      <c r="X22" s="794"/>
      <c r="Y22" s="794"/>
      <c r="Z22" s="794"/>
      <c r="AA22" s="794"/>
      <c r="AB22" s="794"/>
      <c r="AC22" s="794"/>
      <c r="AD22" s="794"/>
      <c r="AE22" s="795"/>
      <c r="AF22" s="749"/>
      <c r="AG22" s="750"/>
      <c r="AH22" s="750"/>
      <c r="AI22" s="750"/>
      <c r="AJ22" s="751"/>
      <c r="AK22" s="796"/>
      <c r="AL22" s="797"/>
      <c r="AM22" s="797"/>
      <c r="AN22" s="797"/>
      <c r="AO22" s="797"/>
      <c r="AP22" s="797"/>
      <c r="AQ22" s="797"/>
      <c r="AR22" s="797"/>
      <c r="AS22" s="797"/>
      <c r="AT22" s="797"/>
      <c r="AU22" s="798"/>
      <c r="AV22" s="798"/>
      <c r="AW22" s="798"/>
      <c r="AX22" s="798"/>
      <c r="AY22" s="799"/>
      <c r="AZ22" s="800" t="s">
        <v>323</v>
      </c>
      <c r="BA22" s="800"/>
      <c r="BB22" s="800"/>
      <c r="BC22" s="800"/>
      <c r="BD22" s="801"/>
      <c r="BE22" s="91"/>
      <c r="BF22" s="91"/>
      <c r="BG22" s="91"/>
      <c r="BH22" s="91"/>
      <c r="BI22" s="91"/>
      <c r="BJ22" s="91"/>
      <c r="BK22" s="91"/>
      <c r="BL22" s="91"/>
      <c r="BM22" s="91"/>
      <c r="BN22" s="91"/>
      <c r="BO22" s="91"/>
      <c r="BP22" s="91"/>
      <c r="BQ22" s="96">
        <v>16</v>
      </c>
      <c r="BR22" s="97"/>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92"/>
    </row>
    <row r="23" spans="1:131" s="93" customFormat="1" ht="26.25" customHeight="1" thickBot="1" x14ac:dyDescent="0.2">
      <c r="A23" s="98" t="s">
        <v>324</v>
      </c>
      <c r="B23" s="783" t="s">
        <v>325</v>
      </c>
      <c r="C23" s="784"/>
      <c r="D23" s="784"/>
      <c r="E23" s="784"/>
      <c r="F23" s="784"/>
      <c r="G23" s="784"/>
      <c r="H23" s="784"/>
      <c r="I23" s="784"/>
      <c r="J23" s="784"/>
      <c r="K23" s="784"/>
      <c r="L23" s="784"/>
      <c r="M23" s="784"/>
      <c r="N23" s="784"/>
      <c r="O23" s="784"/>
      <c r="P23" s="785"/>
      <c r="Q23" s="786">
        <v>14127</v>
      </c>
      <c r="R23" s="787"/>
      <c r="S23" s="787"/>
      <c r="T23" s="787"/>
      <c r="U23" s="787"/>
      <c r="V23" s="787">
        <v>13501</v>
      </c>
      <c r="W23" s="787"/>
      <c r="X23" s="787"/>
      <c r="Y23" s="787"/>
      <c r="Z23" s="787"/>
      <c r="AA23" s="787">
        <v>626</v>
      </c>
      <c r="AB23" s="787"/>
      <c r="AC23" s="787"/>
      <c r="AD23" s="787"/>
      <c r="AE23" s="788"/>
      <c r="AF23" s="789">
        <v>605</v>
      </c>
      <c r="AG23" s="787"/>
      <c r="AH23" s="787"/>
      <c r="AI23" s="787"/>
      <c r="AJ23" s="790"/>
      <c r="AK23" s="791"/>
      <c r="AL23" s="792"/>
      <c r="AM23" s="792"/>
      <c r="AN23" s="792"/>
      <c r="AO23" s="792"/>
      <c r="AP23" s="787">
        <v>12125</v>
      </c>
      <c r="AQ23" s="787"/>
      <c r="AR23" s="787"/>
      <c r="AS23" s="787"/>
      <c r="AT23" s="787"/>
      <c r="AU23" s="803"/>
      <c r="AV23" s="803"/>
      <c r="AW23" s="803"/>
      <c r="AX23" s="803"/>
      <c r="AY23" s="804"/>
      <c r="AZ23" s="805" t="s">
        <v>62</v>
      </c>
      <c r="BA23" s="806"/>
      <c r="BB23" s="806"/>
      <c r="BC23" s="806"/>
      <c r="BD23" s="807"/>
      <c r="BE23" s="91"/>
      <c r="BF23" s="91"/>
      <c r="BG23" s="91"/>
      <c r="BH23" s="91"/>
      <c r="BI23" s="91"/>
      <c r="BJ23" s="91"/>
      <c r="BK23" s="91"/>
      <c r="BL23" s="91"/>
      <c r="BM23" s="91"/>
      <c r="BN23" s="91"/>
      <c r="BO23" s="91"/>
      <c r="BP23" s="91"/>
      <c r="BQ23" s="96">
        <v>17</v>
      </c>
      <c r="BR23" s="97"/>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92"/>
    </row>
    <row r="24" spans="1:131" s="93" customFormat="1" ht="26.25" customHeight="1" x14ac:dyDescent="0.15">
      <c r="A24" s="802" t="s">
        <v>326</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108"/>
      <c r="BA24" s="108"/>
      <c r="BB24" s="108"/>
      <c r="BC24" s="108"/>
      <c r="BD24" s="108"/>
      <c r="BE24" s="91"/>
      <c r="BF24" s="91"/>
      <c r="BG24" s="91"/>
      <c r="BH24" s="91"/>
      <c r="BI24" s="91"/>
      <c r="BJ24" s="91"/>
      <c r="BK24" s="91"/>
      <c r="BL24" s="91"/>
      <c r="BM24" s="91"/>
      <c r="BN24" s="91"/>
      <c r="BO24" s="91"/>
      <c r="BP24" s="91"/>
      <c r="BQ24" s="96">
        <v>18</v>
      </c>
      <c r="BR24" s="97"/>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92"/>
    </row>
    <row r="25" spans="1:131" ht="26.25" customHeight="1" thickBot="1" x14ac:dyDescent="0.2">
      <c r="A25" s="733" t="s">
        <v>327</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108"/>
      <c r="BK25" s="108"/>
      <c r="BL25" s="108"/>
      <c r="BM25" s="108"/>
      <c r="BN25" s="108"/>
      <c r="BO25" s="99"/>
      <c r="BP25" s="99"/>
      <c r="BQ25" s="96">
        <v>19</v>
      </c>
      <c r="BR25" s="97"/>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89"/>
    </row>
    <row r="26" spans="1:131" ht="26.25" customHeight="1" x14ac:dyDescent="0.15">
      <c r="A26" s="723" t="s">
        <v>302</v>
      </c>
      <c r="B26" s="724"/>
      <c r="C26" s="724"/>
      <c r="D26" s="724"/>
      <c r="E26" s="724"/>
      <c r="F26" s="724"/>
      <c r="G26" s="724"/>
      <c r="H26" s="724"/>
      <c r="I26" s="724"/>
      <c r="J26" s="724"/>
      <c r="K26" s="724"/>
      <c r="L26" s="724"/>
      <c r="M26" s="724"/>
      <c r="N26" s="724"/>
      <c r="O26" s="724"/>
      <c r="P26" s="725"/>
      <c r="Q26" s="719" t="s">
        <v>328</v>
      </c>
      <c r="R26" s="715"/>
      <c r="S26" s="715"/>
      <c r="T26" s="715"/>
      <c r="U26" s="716"/>
      <c r="V26" s="719" t="s">
        <v>329</v>
      </c>
      <c r="W26" s="715"/>
      <c r="X26" s="715"/>
      <c r="Y26" s="715"/>
      <c r="Z26" s="716"/>
      <c r="AA26" s="719" t="s">
        <v>330</v>
      </c>
      <c r="AB26" s="715"/>
      <c r="AC26" s="715"/>
      <c r="AD26" s="715"/>
      <c r="AE26" s="715"/>
      <c r="AF26" s="808" t="s">
        <v>331</v>
      </c>
      <c r="AG26" s="809"/>
      <c r="AH26" s="809"/>
      <c r="AI26" s="809"/>
      <c r="AJ26" s="810"/>
      <c r="AK26" s="715" t="s">
        <v>332</v>
      </c>
      <c r="AL26" s="715"/>
      <c r="AM26" s="715"/>
      <c r="AN26" s="715"/>
      <c r="AO26" s="716"/>
      <c r="AP26" s="719" t="s">
        <v>333</v>
      </c>
      <c r="AQ26" s="715"/>
      <c r="AR26" s="715"/>
      <c r="AS26" s="715"/>
      <c r="AT26" s="716"/>
      <c r="AU26" s="719" t="s">
        <v>334</v>
      </c>
      <c r="AV26" s="715"/>
      <c r="AW26" s="715"/>
      <c r="AX26" s="715"/>
      <c r="AY26" s="716"/>
      <c r="AZ26" s="719" t="s">
        <v>335</v>
      </c>
      <c r="BA26" s="715"/>
      <c r="BB26" s="715"/>
      <c r="BC26" s="715"/>
      <c r="BD26" s="716"/>
      <c r="BE26" s="719" t="s">
        <v>309</v>
      </c>
      <c r="BF26" s="715"/>
      <c r="BG26" s="715"/>
      <c r="BH26" s="715"/>
      <c r="BI26" s="721"/>
      <c r="BJ26" s="108"/>
      <c r="BK26" s="108"/>
      <c r="BL26" s="108"/>
      <c r="BM26" s="108"/>
      <c r="BN26" s="108"/>
      <c r="BO26" s="99"/>
      <c r="BP26" s="99"/>
      <c r="BQ26" s="96">
        <v>20</v>
      </c>
      <c r="BR26" s="97"/>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89"/>
    </row>
    <row r="27" spans="1:131" ht="26.25" customHeight="1" thickBot="1" x14ac:dyDescent="0.2">
      <c r="A27" s="726"/>
      <c r="B27" s="727"/>
      <c r="C27" s="727"/>
      <c r="D27" s="727"/>
      <c r="E27" s="727"/>
      <c r="F27" s="727"/>
      <c r="G27" s="727"/>
      <c r="H27" s="727"/>
      <c r="I27" s="727"/>
      <c r="J27" s="727"/>
      <c r="K27" s="727"/>
      <c r="L27" s="727"/>
      <c r="M27" s="727"/>
      <c r="N27" s="727"/>
      <c r="O27" s="727"/>
      <c r="P27" s="728"/>
      <c r="Q27" s="720"/>
      <c r="R27" s="717"/>
      <c r="S27" s="717"/>
      <c r="T27" s="717"/>
      <c r="U27" s="718"/>
      <c r="V27" s="720"/>
      <c r="W27" s="717"/>
      <c r="X27" s="717"/>
      <c r="Y27" s="717"/>
      <c r="Z27" s="718"/>
      <c r="AA27" s="720"/>
      <c r="AB27" s="717"/>
      <c r="AC27" s="717"/>
      <c r="AD27" s="717"/>
      <c r="AE27" s="717"/>
      <c r="AF27" s="811"/>
      <c r="AG27" s="812"/>
      <c r="AH27" s="812"/>
      <c r="AI27" s="812"/>
      <c r="AJ27" s="813"/>
      <c r="AK27" s="717"/>
      <c r="AL27" s="717"/>
      <c r="AM27" s="717"/>
      <c r="AN27" s="717"/>
      <c r="AO27" s="718"/>
      <c r="AP27" s="720"/>
      <c r="AQ27" s="717"/>
      <c r="AR27" s="717"/>
      <c r="AS27" s="717"/>
      <c r="AT27" s="718"/>
      <c r="AU27" s="720"/>
      <c r="AV27" s="717"/>
      <c r="AW27" s="717"/>
      <c r="AX27" s="717"/>
      <c r="AY27" s="718"/>
      <c r="AZ27" s="720"/>
      <c r="BA27" s="717"/>
      <c r="BB27" s="717"/>
      <c r="BC27" s="717"/>
      <c r="BD27" s="718"/>
      <c r="BE27" s="720"/>
      <c r="BF27" s="717"/>
      <c r="BG27" s="717"/>
      <c r="BH27" s="717"/>
      <c r="BI27" s="722"/>
      <c r="BJ27" s="108"/>
      <c r="BK27" s="108"/>
      <c r="BL27" s="108"/>
      <c r="BM27" s="108"/>
      <c r="BN27" s="108"/>
      <c r="BO27" s="99"/>
      <c r="BP27" s="99"/>
      <c r="BQ27" s="96">
        <v>21</v>
      </c>
      <c r="BR27" s="97"/>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89"/>
    </row>
    <row r="28" spans="1:131" ht="26.25" customHeight="1" thickTop="1" x14ac:dyDescent="0.15">
      <c r="A28" s="100">
        <v>1</v>
      </c>
      <c r="B28" s="754" t="s">
        <v>336</v>
      </c>
      <c r="C28" s="755"/>
      <c r="D28" s="755"/>
      <c r="E28" s="755"/>
      <c r="F28" s="755"/>
      <c r="G28" s="755"/>
      <c r="H28" s="755"/>
      <c r="I28" s="755"/>
      <c r="J28" s="755"/>
      <c r="K28" s="755"/>
      <c r="L28" s="755"/>
      <c r="M28" s="755"/>
      <c r="N28" s="755"/>
      <c r="O28" s="755"/>
      <c r="P28" s="756"/>
      <c r="Q28" s="816">
        <v>3294</v>
      </c>
      <c r="R28" s="817"/>
      <c r="S28" s="817"/>
      <c r="T28" s="817"/>
      <c r="U28" s="817"/>
      <c r="V28" s="817">
        <v>3246</v>
      </c>
      <c r="W28" s="817"/>
      <c r="X28" s="817"/>
      <c r="Y28" s="817"/>
      <c r="Z28" s="817"/>
      <c r="AA28" s="817">
        <v>48</v>
      </c>
      <c r="AB28" s="817"/>
      <c r="AC28" s="817"/>
      <c r="AD28" s="817"/>
      <c r="AE28" s="818"/>
      <c r="AF28" s="819">
        <v>48</v>
      </c>
      <c r="AG28" s="817"/>
      <c r="AH28" s="817"/>
      <c r="AI28" s="817"/>
      <c r="AJ28" s="820"/>
      <c r="AK28" s="821">
        <v>255</v>
      </c>
      <c r="AL28" s="822"/>
      <c r="AM28" s="822"/>
      <c r="AN28" s="822"/>
      <c r="AO28" s="822"/>
      <c r="AP28" s="822" t="s">
        <v>321</v>
      </c>
      <c r="AQ28" s="822"/>
      <c r="AR28" s="822"/>
      <c r="AS28" s="822"/>
      <c r="AT28" s="822"/>
      <c r="AU28" s="822" t="s">
        <v>321</v>
      </c>
      <c r="AV28" s="822"/>
      <c r="AW28" s="822"/>
      <c r="AX28" s="822"/>
      <c r="AY28" s="822"/>
      <c r="AZ28" s="823" t="s">
        <v>321</v>
      </c>
      <c r="BA28" s="823"/>
      <c r="BB28" s="823"/>
      <c r="BC28" s="823"/>
      <c r="BD28" s="823"/>
      <c r="BE28" s="814"/>
      <c r="BF28" s="814"/>
      <c r="BG28" s="814"/>
      <c r="BH28" s="814"/>
      <c r="BI28" s="815"/>
      <c r="BJ28" s="108"/>
      <c r="BK28" s="108"/>
      <c r="BL28" s="108"/>
      <c r="BM28" s="108"/>
      <c r="BN28" s="108"/>
      <c r="BO28" s="99"/>
      <c r="BP28" s="99"/>
      <c r="BQ28" s="96">
        <v>22</v>
      </c>
      <c r="BR28" s="97"/>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89"/>
    </row>
    <row r="29" spans="1:131" ht="26.25" customHeight="1" x14ac:dyDescent="0.15">
      <c r="A29" s="100">
        <v>2</v>
      </c>
      <c r="B29" s="743" t="s">
        <v>337</v>
      </c>
      <c r="C29" s="744"/>
      <c r="D29" s="744"/>
      <c r="E29" s="744"/>
      <c r="F29" s="744"/>
      <c r="G29" s="744"/>
      <c r="H29" s="744"/>
      <c r="I29" s="744"/>
      <c r="J29" s="744"/>
      <c r="K29" s="744"/>
      <c r="L29" s="744"/>
      <c r="M29" s="744"/>
      <c r="N29" s="744"/>
      <c r="O29" s="744"/>
      <c r="P29" s="745"/>
      <c r="Q29" s="746">
        <v>448</v>
      </c>
      <c r="R29" s="747"/>
      <c r="S29" s="747"/>
      <c r="T29" s="747"/>
      <c r="U29" s="747"/>
      <c r="V29" s="747">
        <v>446</v>
      </c>
      <c r="W29" s="747"/>
      <c r="X29" s="747"/>
      <c r="Y29" s="747"/>
      <c r="Z29" s="747"/>
      <c r="AA29" s="747">
        <v>2</v>
      </c>
      <c r="AB29" s="747"/>
      <c r="AC29" s="747"/>
      <c r="AD29" s="747"/>
      <c r="AE29" s="748"/>
      <c r="AF29" s="749">
        <v>2</v>
      </c>
      <c r="AG29" s="750"/>
      <c r="AH29" s="750"/>
      <c r="AI29" s="750"/>
      <c r="AJ29" s="751"/>
      <c r="AK29" s="828">
        <v>116</v>
      </c>
      <c r="AL29" s="824"/>
      <c r="AM29" s="824"/>
      <c r="AN29" s="824"/>
      <c r="AO29" s="824"/>
      <c r="AP29" s="824" t="s">
        <v>321</v>
      </c>
      <c r="AQ29" s="824"/>
      <c r="AR29" s="824"/>
      <c r="AS29" s="824"/>
      <c r="AT29" s="824"/>
      <c r="AU29" s="824" t="s">
        <v>321</v>
      </c>
      <c r="AV29" s="824"/>
      <c r="AW29" s="824"/>
      <c r="AX29" s="824"/>
      <c r="AY29" s="824"/>
      <c r="AZ29" s="825" t="s">
        <v>321</v>
      </c>
      <c r="BA29" s="825"/>
      <c r="BB29" s="825"/>
      <c r="BC29" s="825"/>
      <c r="BD29" s="825"/>
      <c r="BE29" s="826"/>
      <c r="BF29" s="826"/>
      <c r="BG29" s="826"/>
      <c r="BH29" s="826"/>
      <c r="BI29" s="827"/>
      <c r="BJ29" s="108"/>
      <c r="BK29" s="108"/>
      <c r="BL29" s="108"/>
      <c r="BM29" s="108"/>
      <c r="BN29" s="108"/>
      <c r="BO29" s="99"/>
      <c r="BP29" s="99"/>
      <c r="BQ29" s="96">
        <v>23</v>
      </c>
      <c r="BR29" s="97"/>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89"/>
    </row>
    <row r="30" spans="1:131" ht="26.25" customHeight="1" x14ac:dyDescent="0.15">
      <c r="A30" s="100">
        <v>3</v>
      </c>
      <c r="B30" s="743" t="s">
        <v>338</v>
      </c>
      <c r="C30" s="744"/>
      <c r="D30" s="744"/>
      <c r="E30" s="744"/>
      <c r="F30" s="744"/>
      <c r="G30" s="744"/>
      <c r="H30" s="744"/>
      <c r="I30" s="744"/>
      <c r="J30" s="744"/>
      <c r="K30" s="744"/>
      <c r="L30" s="744"/>
      <c r="M30" s="744"/>
      <c r="N30" s="744"/>
      <c r="O30" s="744"/>
      <c r="P30" s="745"/>
      <c r="Q30" s="746">
        <v>491</v>
      </c>
      <c r="R30" s="747"/>
      <c r="S30" s="747"/>
      <c r="T30" s="747"/>
      <c r="U30" s="747"/>
      <c r="V30" s="747">
        <v>458</v>
      </c>
      <c r="W30" s="747"/>
      <c r="X30" s="747"/>
      <c r="Y30" s="747"/>
      <c r="Z30" s="747"/>
      <c r="AA30" s="747">
        <v>33</v>
      </c>
      <c r="AB30" s="747"/>
      <c r="AC30" s="747"/>
      <c r="AD30" s="747"/>
      <c r="AE30" s="748"/>
      <c r="AF30" s="749">
        <v>547</v>
      </c>
      <c r="AG30" s="750"/>
      <c r="AH30" s="750"/>
      <c r="AI30" s="750"/>
      <c r="AJ30" s="751"/>
      <c r="AK30" s="828">
        <v>99</v>
      </c>
      <c r="AL30" s="824"/>
      <c r="AM30" s="824"/>
      <c r="AN30" s="824"/>
      <c r="AO30" s="824"/>
      <c r="AP30" s="824">
        <v>2204</v>
      </c>
      <c r="AQ30" s="824"/>
      <c r="AR30" s="824"/>
      <c r="AS30" s="824"/>
      <c r="AT30" s="824"/>
      <c r="AU30" s="824">
        <v>1117</v>
      </c>
      <c r="AV30" s="824"/>
      <c r="AW30" s="824"/>
      <c r="AX30" s="824"/>
      <c r="AY30" s="824"/>
      <c r="AZ30" s="825" t="s">
        <v>321</v>
      </c>
      <c r="BA30" s="825"/>
      <c r="BB30" s="825"/>
      <c r="BC30" s="825"/>
      <c r="BD30" s="825"/>
      <c r="BE30" s="826" t="s">
        <v>339</v>
      </c>
      <c r="BF30" s="826"/>
      <c r="BG30" s="826"/>
      <c r="BH30" s="826"/>
      <c r="BI30" s="827"/>
      <c r="BJ30" s="108"/>
      <c r="BK30" s="108"/>
      <c r="BL30" s="108"/>
      <c r="BM30" s="108"/>
      <c r="BN30" s="108"/>
      <c r="BO30" s="99"/>
      <c r="BP30" s="99"/>
      <c r="BQ30" s="96">
        <v>24</v>
      </c>
      <c r="BR30" s="97"/>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89"/>
    </row>
    <row r="31" spans="1:131" ht="26.25" customHeight="1" x14ac:dyDescent="0.15">
      <c r="A31" s="100">
        <v>4</v>
      </c>
      <c r="B31" s="743" t="s">
        <v>340</v>
      </c>
      <c r="C31" s="744"/>
      <c r="D31" s="744"/>
      <c r="E31" s="744"/>
      <c r="F31" s="744"/>
      <c r="G31" s="744"/>
      <c r="H31" s="744"/>
      <c r="I31" s="744"/>
      <c r="J31" s="744"/>
      <c r="K31" s="744"/>
      <c r="L31" s="744"/>
      <c r="M31" s="744"/>
      <c r="N31" s="744"/>
      <c r="O31" s="744"/>
      <c r="P31" s="745"/>
      <c r="Q31" s="746">
        <v>1326</v>
      </c>
      <c r="R31" s="747"/>
      <c r="S31" s="747"/>
      <c r="T31" s="747"/>
      <c r="U31" s="747"/>
      <c r="V31" s="747">
        <v>1256</v>
      </c>
      <c r="W31" s="747"/>
      <c r="X31" s="747"/>
      <c r="Y31" s="747"/>
      <c r="Z31" s="747"/>
      <c r="AA31" s="747">
        <v>70</v>
      </c>
      <c r="AB31" s="747"/>
      <c r="AC31" s="747"/>
      <c r="AD31" s="747"/>
      <c r="AE31" s="748"/>
      <c r="AF31" s="749">
        <v>356</v>
      </c>
      <c r="AG31" s="750"/>
      <c r="AH31" s="750"/>
      <c r="AI31" s="750"/>
      <c r="AJ31" s="751"/>
      <c r="AK31" s="828">
        <v>870</v>
      </c>
      <c r="AL31" s="824"/>
      <c r="AM31" s="824"/>
      <c r="AN31" s="824"/>
      <c r="AO31" s="824"/>
      <c r="AP31" s="824">
        <v>8187</v>
      </c>
      <c r="AQ31" s="824"/>
      <c r="AR31" s="824"/>
      <c r="AS31" s="824"/>
      <c r="AT31" s="824"/>
      <c r="AU31" s="824">
        <v>6345</v>
      </c>
      <c r="AV31" s="824"/>
      <c r="AW31" s="824"/>
      <c r="AX31" s="824"/>
      <c r="AY31" s="824"/>
      <c r="AZ31" s="825" t="s">
        <v>321</v>
      </c>
      <c r="BA31" s="825"/>
      <c r="BB31" s="825"/>
      <c r="BC31" s="825"/>
      <c r="BD31" s="825"/>
      <c r="BE31" s="826" t="s">
        <v>339</v>
      </c>
      <c r="BF31" s="826"/>
      <c r="BG31" s="826"/>
      <c r="BH31" s="826"/>
      <c r="BI31" s="827"/>
      <c r="BJ31" s="108"/>
      <c r="BK31" s="108"/>
      <c r="BL31" s="108"/>
      <c r="BM31" s="108"/>
      <c r="BN31" s="108"/>
      <c r="BO31" s="99"/>
      <c r="BP31" s="99"/>
      <c r="BQ31" s="96">
        <v>25</v>
      </c>
      <c r="BR31" s="97"/>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89"/>
    </row>
    <row r="32" spans="1:131" ht="26.25" customHeight="1" x14ac:dyDescent="0.15">
      <c r="A32" s="100">
        <v>5</v>
      </c>
      <c r="B32" s="743" t="s">
        <v>341</v>
      </c>
      <c r="C32" s="744"/>
      <c r="D32" s="744"/>
      <c r="E32" s="744"/>
      <c r="F32" s="744"/>
      <c r="G32" s="744"/>
      <c r="H32" s="744"/>
      <c r="I32" s="744"/>
      <c r="J32" s="744"/>
      <c r="K32" s="744"/>
      <c r="L32" s="744"/>
      <c r="M32" s="744"/>
      <c r="N32" s="744"/>
      <c r="O32" s="744"/>
      <c r="P32" s="745"/>
      <c r="Q32" s="746">
        <v>5</v>
      </c>
      <c r="R32" s="747"/>
      <c r="S32" s="747"/>
      <c r="T32" s="747"/>
      <c r="U32" s="747"/>
      <c r="V32" s="747">
        <v>4</v>
      </c>
      <c r="W32" s="747"/>
      <c r="X32" s="747"/>
      <c r="Y32" s="747"/>
      <c r="Z32" s="747"/>
      <c r="AA32" s="747">
        <v>0</v>
      </c>
      <c r="AB32" s="747"/>
      <c r="AC32" s="747"/>
      <c r="AD32" s="747"/>
      <c r="AE32" s="748"/>
      <c r="AF32" s="749">
        <v>0</v>
      </c>
      <c r="AG32" s="750"/>
      <c r="AH32" s="750"/>
      <c r="AI32" s="750"/>
      <c r="AJ32" s="751"/>
      <c r="AK32" s="828">
        <v>5</v>
      </c>
      <c r="AL32" s="824"/>
      <c r="AM32" s="824"/>
      <c r="AN32" s="824"/>
      <c r="AO32" s="824"/>
      <c r="AP32" s="824" t="s">
        <v>321</v>
      </c>
      <c r="AQ32" s="824"/>
      <c r="AR32" s="824"/>
      <c r="AS32" s="824"/>
      <c r="AT32" s="824"/>
      <c r="AU32" s="824" t="s">
        <v>321</v>
      </c>
      <c r="AV32" s="824"/>
      <c r="AW32" s="824"/>
      <c r="AX32" s="824"/>
      <c r="AY32" s="824"/>
      <c r="AZ32" s="825" t="s">
        <v>321</v>
      </c>
      <c r="BA32" s="825"/>
      <c r="BB32" s="825"/>
      <c r="BC32" s="825"/>
      <c r="BD32" s="825"/>
      <c r="BE32" s="826" t="s">
        <v>342</v>
      </c>
      <c r="BF32" s="826"/>
      <c r="BG32" s="826"/>
      <c r="BH32" s="826"/>
      <c r="BI32" s="827"/>
      <c r="BJ32" s="108"/>
      <c r="BK32" s="108"/>
      <c r="BL32" s="108"/>
      <c r="BM32" s="108"/>
      <c r="BN32" s="108"/>
      <c r="BO32" s="99"/>
      <c r="BP32" s="99"/>
      <c r="BQ32" s="96">
        <v>26</v>
      </c>
      <c r="BR32" s="97"/>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89"/>
    </row>
    <row r="33" spans="1:131" ht="26.25" customHeight="1" x14ac:dyDescent="0.15">
      <c r="A33" s="100">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28"/>
      <c r="AL33" s="824"/>
      <c r="AM33" s="824"/>
      <c r="AN33" s="824"/>
      <c r="AO33" s="824"/>
      <c r="AP33" s="824"/>
      <c r="AQ33" s="824"/>
      <c r="AR33" s="824"/>
      <c r="AS33" s="824"/>
      <c r="AT33" s="824"/>
      <c r="AU33" s="824"/>
      <c r="AV33" s="824"/>
      <c r="AW33" s="824"/>
      <c r="AX33" s="824"/>
      <c r="AY33" s="824"/>
      <c r="AZ33" s="825"/>
      <c r="BA33" s="825"/>
      <c r="BB33" s="825"/>
      <c r="BC33" s="825"/>
      <c r="BD33" s="825"/>
      <c r="BE33" s="826"/>
      <c r="BF33" s="826"/>
      <c r="BG33" s="826"/>
      <c r="BH33" s="826"/>
      <c r="BI33" s="827"/>
      <c r="BJ33" s="108"/>
      <c r="BK33" s="108"/>
      <c r="BL33" s="108"/>
      <c r="BM33" s="108"/>
      <c r="BN33" s="108"/>
      <c r="BO33" s="99"/>
      <c r="BP33" s="99"/>
      <c r="BQ33" s="96">
        <v>27</v>
      </c>
      <c r="BR33" s="97"/>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89"/>
    </row>
    <row r="34" spans="1:131" ht="26.25" customHeight="1" x14ac:dyDescent="0.15">
      <c r="A34" s="100">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28"/>
      <c r="AL34" s="824"/>
      <c r="AM34" s="824"/>
      <c r="AN34" s="824"/>
      <c r="AO34" s="824"/>
      <c r="AP34" s="824"/>
      <c r="AQ34" s="824"/>
      <c r="AR34" s="824"/>
      <c r="AS34" s="824"/>
      <c r="AT34" s="824"/>
      <c r="AU34" s="824"/>
      <c r="AV34" s="824"/>
      <c r="AW34" s="824"/>
      <c r="AX34" s="824"/>
      <c r="AY34" s="824"/>
      <c r="AZ34" s="825"/>
      <c r="BA34" s="825"/>
      <c r="BB34" s="825"/>
      <c r="BC34" s="825"/>
      <c r="BD34" s="825"/>
      <c r="BE34" s="826"/>
      <c r="BF34" s="826"/>
      <c r="BG34" s="826"/>
      <c r="BH34" s="826"/>
      <c r="BI34" s="827"/>
      <c r="BJ34" s="108"/>
      <c r="BK34" s="108"/>
      <c r="BL34" s="108"/>
      <c r="BM34" s="108"/>
      <c r="BN34" s="108"/>
      <c r="BO34" s="99"/>
      <c r="BP34" s="99"/>
      <c r="BQ34" s="96">
        <v>28</v>
      </c>
      <c r="BR34" s="97"/>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89"/>
    </row>
    <row r="35" spans="1:131" ht="26.25" customHeight="1" x14ac:dyDescent="0.15">
      <c r="A35" s="100">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108"/>
      <c r="BK35" s="108"/>
      <c r="BL35" s="108"/>
      <c r="BM35" s="108"/>
      <c r="BN35" s="108"/>
      <c r="BO35" s="99"/>
      <c r="BP35" s="99"/>
      <c r="BQ35" s="96">
        <v>29</v>
      </c>
      <c r="BR35" s="97"/>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89"/>
    </row>
    <row r="36" spans="1:131" ht="26.25" customHeight="1" x14ac:dyDescent="0.15">
      <c r="A36" s="100">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108"/>
      <c r="BK36" s="108"/>
      <c r="BL36" s="108"/>
      <c r="BM36" s="108"/>
      <c r="BN36" s="108"/>
      <c r="BO36" s="99"/>
      <c r="BP36" s="99"/>
      <c r="BQ36" s="96">
        <v>30</v>
      </c>
      <c r="BR36" s="97"/>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89"/>
    </row>
    <row r="37" spans="1:131" ht="26.25" customHeight="1" x14ac:dyDescent="0.15">
      <c r="A37" s="100">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108"/>
      <c r="BK37" s="108"/>
      <c r="BL37" s="108"/>
      <c r="BM37" s="108"/>
      <c r="BN37" s="108"/>
      <c r="BO37" s="99"/>
      <c r="BP37" s="99"/>
      <c r="BQ37" s="96">
        <v>31</v>
      </c>
      <c r="BR37" s="97"/>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89"/>
    </row>
    <row r="38" spans="1:131" ht="26.25" customHeight="1" x14ac:dyDescent="0.15">
      <c r="A38" s="100">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108"/>
      <c r="BK38" s="108"/>
      <c r="BL38" s="108"/>
      <c r="BM38" s="108"/>
      <c r="BN38" s="108"/>
      <c r="BO38" s="99"/>
      <c r="BP38" s="99"/>
      <c r="BQ38" s="96">
        <v>32</v>
      </c>
      <c r="BR38" s="97"/>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89"/>
    </row>
    <row r="39" spans="1:131" ht="26.25" customHeight="1" x14ac:dyDescent="0.15">
      <c r="A39" s="100">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108"/>
      <c r="BK39" s="108"/>
      <c r="BL39" s="108"/>
      <c r="BM39" s="108"/>
      <c r="BN39" s="108"/>
      <c r="BO39" s="99"/>
      <c r="BP39" s="99"/>
      <c r="BQ39" s="96">
        <v>33</v>
      </c>
      <c r="BR39" s="97"/>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89"/>
    </row>
    <row r="40" spans="1:131" ht="26.25" customHeight="1" x14ac:dyDescent="0.15">
      <c r="A40" s="96">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108"/>
      <c r="BK40" s="108"/>
      <c r="BL40" s="108"/>
      <c r="BM40" s="108"/>
      <c r="BN40" s="108"/>
      <c r="BO40" s="99"/>
      <c r="BP40" s="99"/>
      <c r="BQ40" s="96">
        <v>34</v>
      </c>
      <c r="BR40" s="97"/>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89"/>
    </row>
    <row r="41" spans="1:131" ht="26.25" customHeight="1" x14ac:dyDescent="0.15">
      <c r="A41" s="96">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108"/>
      <c r="BK41" s="108"/>
      <c r="BL41" s="108"/>
      <c r="BM41" s="108"/>
      <c r="BN41" s="108"/>
      <c r="BO41" s="99"/>
      <c r="BP41" s="99"/>
      <c r="BQ41" s="96">
        <v>35</v>
      </c>
      <c r="BR41" s="97"/>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89"/>
    </row>
    <row r="42" spans="1:131" ht="26.25" customHeight="1" x14ac:dyDescent="0.15">
      <c r="A42" s="96">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108"/>
      <c r="BK42" s="108"/>
      <c r="BL42" s="108"/>
      <c r="BM42" s="108"/>
      <c r="BN42" s="108"/>
      <c r="BO42" s="99"/>
      <c r="BP42" s="99"/>
      <c r="BQ42" s="96">
        <v>36</v>
      </c>
      <c r="BR42" s="97"/>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89"/>
    </row>
    <row r="43" spans="1:131" ht="26.25" customHeight="1" x14ac:dyDescent="0.15">
      <c r="A43" s="96">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108"/>
      <c r="BK43" s="108"/>
      <c r="BL43" s="108"/>
      <c r="BM43" s="108"/>
      <c r="BN43" s="108"/>
      <c r="BO43" s="99"/>
      <c r="BP43" s="99"/>
      <c r="BQ43" s="96">
        <v>37</v>
      </c>
      <c r="BR43" s="97"/>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89"/>
    </row>
    <row r="44" spans="1:131" ht="26.25" customHeight="1" x14ac:dyDescent="0.15">
      <c r="A44" s="96">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108"/>
      <c r="BK44" s="108"/>
      <c r="BL44" s="108"/>
      <c r="BM44" s="108"/>
      <c r="BN44" s="108"/>
      <c r="BO44" s="99"/>
      <c r="BP44" s="99"/>
      <c r="BQ44" s="96">
        <v>38</v>
      </c>
      <c r="BR44" s="97"/>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89"/>
    </row>
    <row r="45" spans="1:131" ht="26.25" customHeight="1" x14ac:dyDescent="0.15">
      <c r="A45" s="96">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108"/>
      <c r="BK45" s="108"/>
      <c r="BL45" s="108"/>
      <c r="BM45" s="108"/>
      <c r="BN45" s="108"/>
      <c r="BO45" s="99"/>
      <c r="BP45" s="99"/>
      <c r="BQ45" s="96">
        <v>39</v>
      </c>
      <c r="BR45" s="97"/>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89"/>
    </row>
    <row r="46" spans="1:131" ht="26.25" customHeight="1" x14ac:dyDescent="0.15">
      <c r="A46" s="96">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108"/>
      <c r="BK46" s="108"/>
      <c r="BL46" s="108"/>
      <c r="BM46" s="108"/>
      <c r="BN46" s="108"/>
      <c r="BO46" s="99"/>
      <c r="BP46" s="99"/>
      <c r="BQ46" s="96">
        <v>40</v>
      </c>
      <c r="BR46" s="97"/>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89"/>
    </row>
    <row r="47" spans="1:131" ht="26.25" customHeight="1" x14ac:dyDescent="0.15">
      <c r="A47" s="96">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108"/>
      <c r="BK47" s="108"/>
      <c r="BL47" s="108"/>
      <c r="BM47" s="108"/>
      <c r="BN47" s="108"/>
      <c r="BO47" s="99"/>
      <c r="BP47" s="99"/>
      <c r="BQ47" s="96">
        <v>41</v>
      </c>
      <c r="BR47" s="97"/>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89"/>
    </row>
    <row r="48" spans="1:131" ht="26.25" customHeight="1" x14ac:dyDescent="0.15">
      <c r="A48" s="96">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108"/>
      <c r="BK48" s="108"/>
      <c r="BL48" s="108"/>
      <c r="BM48" s="108"/>
      <c r="BN48" s="108"/>
      <c r="BO48" s="99"/>
      <c r="BP48" s="99"/>
      <c r="BQ48" s="96">
        <v>42</v>
      </c>
      <c r="BR48" s="97"/>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89"/>
    </row>
    <row r="49" spans="1:131" ht="26.25" customHeight="1" x14ac:dyDescent="0.15">
      <c r="A49" s="96">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108"/>
      <c r="BK49" s="108"/>
      <c r="BL49" s="108"/>
      <c r="BM49" s="108"/>
      <c r="BN49" s="108"/>
      <c r="BO49" s="99"/>
      <c r="BP49" s="99"/>
      <c r="BQ49" s="96">
        <v>43</v>
      </c>
      <c r="BR49" s="97"/>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89"/>
    </row>
    <row r="50" spans="1:131" ht="26.25" customHeight="1" x14ac:dyDescent="0.15">
      <c r="A50" s="96">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108"/>
      <c r="BK50" s="108"/>
      <c r="BL50" s="108"/>
      <c r="BM50" s="108"/>
      <c r="BN50" s="108"/>
      <c r="BO50" s="99"/>
      <c r="BP50" s="99"/>
      <c r="BQ50" s="96">
        <v>44</v>
      </c>
      <c r="BR50" s="97"/>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89"/>
    </row>
    <row r="51" spans="1:131" ht="26.25" customHeight="1" x14ac:dyDescent="0.15">
      <c r="A51" s="96">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108"/>
      <c r="BK51" s="108"/>
      <c r="BL51" s="108"/>
      <c r="BM51" s="108"/>
      <c r="BN51" s="108"/>
      <c r="BO51" s="99"/>
      <c r="BP51" s="99"/>
      <c r="BQ51" s="96">
        <v>45</v>
      </c>
      <c r="BR51" s="97"/>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89"/>
    </row>
    <row r="52" spans="1:131" ht="26.25" customHeight="1" x14ac:dyDescent="0.15">
      <c r="A52" s="96">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108"/>
      <c r="BK52" s="108"/>
      <c r="BL52" s="108"/>
      <c r="BM52" s="108"/>
      <c r="BN52" s="108"/>
      <c r="BO52" s="99"/>
      <c r="BP52" s="99"/>
      <c r="BQ52" s="96">
        <v>46</v>
      </c>
      <c r="BR52" s="97"/>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89"/>
    </row>
    <row r="53" spans="1:131" ht="26.25" customHeight="1" x14ac:dyDescent="0.15">
      <c r="A53" s="96">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108"/>
      <c r="BK53" s="108"/>
      <c r="BL53" s="108"/>
      <c r="BM53" s="108"/>
      <c r="BN53" s="108"/>
      <c r="BO53" s="99"/>
      <c r="BP53" s="99"/>
      <c r="BQ53" s="96">
        <v>47</v>
      </c>
      <c r="BR53" s="97"/>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89"/>
    </row>
    <row r="54" spans="1:131" ht="26.25" customHeight="1" x14ac:dyDescent="0.15">
      <c r="A54" s="96">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108"/>
      <c r="BK54" s="108"/>
      <c r="BL54" s="108"/>
      <c r="BM54" s="108"/>
      <c r="BN54" s="108"/>
      <c r="BO54" s="99"/>
      <c r="BP54" s="99"/>
      <c r="BQ54" s="96">
        <v>48</v>
      </c>
      <c r="BR54" s="97"/>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89"/>
    </row>
    <row r="55" spans="1:131" ht="26.25" customHeight="1" x14ac:dyDescent="0.15">
      <c r="A55" s="96">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108"/>
      <c r="BK55" s="108"/>
      <c r="BL55" s="108"/>
      <c r="BM55" s="108"/>
      <c r="BN55" s="108"/>
      <c r="BO55" s="99"/>
      <c r="BP55" s="99"/>
      <c r="BQ55" s="96">
        <v>49</v>
      </c>
      <c r="BR55" s="97"/>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89"/>
    </row>
    <row r="56" spans="1:131" ht="26.25" customHeight="1" x14ac:dyDescent="0.15">
      <c r="A56" s="96">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108"/>
      <c r="BK56" s="108"/>
      <c r="BL56" s="108"/>
      <c r="BM56" s="108"/>
      <c r="BN56" s="108"/>
      <c r="BO56" s="99"/>
      <c r="BP56" s="99"/>
      <c r="BQ56" s="96">
        <v>50</v>
      </c>
      <c r="BR56" s="97"/>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89"/>
    </row>
    <row r="57" spans="1:131" ht="26.25" customHeight="1" x14ac:dyDescent="0.15">
      <c r="A57" s="96">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108"/>
      <c r="BK57" s="108"/>
      <c r="BL57" s="108"/>
      <c r="BM57" s="108"/>
      <c r="BN57" s="108"/>
      <c r="BO57" s="99"/>
      <c r="BP57" s="99"/>
      <c r="BQ57" s="96">
        <v>51</v>
      </c>
      <c r="BR57" s="97"/>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89"/>
    </row>
    <row r="58" spans="1:131" ht="26.25" customHeight="1" x14ac:dyDescent="0.15">
      <c r="A58" s="96">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108"/>
      <c r="BK58" s="108"/>
      <c r="BL58" s="108"/>
      <c r="BM58" s="108"/>
      <c r="BN58" s="108"/>
      <c r="BO58" s="99"/>
      <c r="BP58" s="99"/>
      <c r="BQ58" s="96">
        <v>52</v>
      </c>
      <c r="BR58" s="97"/>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89"/>
    </row>
    <row r="59" spans="1:131" ht="26.25" customHeight="1" x14ac:dyDescent="0.15">
      <c r="A59" s="96">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108"/>
      <c r="BK59" s="108"/>
      <c r="BL59" s="108"/>
      <c r="BM59" s="108"/>
      <c r="BN59" s="108"/>
      <c r="BO59" s="99"/>
      <c r="BP59" s="99"/>
      <c r="BQ59" s="96">
        <v>53</v>
      </c>
      <c r="BR59" s="97"/>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89"/>
    </row>
    <row r="60" spans="1:131" ht="26.25" customHeight="1" x14ac:dyDescent="0.15">
      <c r="A60" s="96">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108"/>
      <c r="BK60" s="108"/>
      <c r="BL60" s="108"/>
      <c r="BM60" s="108"/>
      <c r="BN60" s="108"/>
      <c r="BO60" s="99"/>
      <c r="BP60" s="99"/>
      <c r="BQ60" s="96">
        <v>54</v>
      </c>
      <c r="BR60" s="97"/>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89"/>
    </row>
    <row r="61" spans="1:131" ht="26.25" customHeight="1" thickBot="1" x14ac:dyDescent="0.2">
      <c r="A61" s="96">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108"/>
      <c r="BK61" s="108"/>
      <c r="BL61" s="108"/>
      <c r="BM61" s="108"/>
      <c r="BN61" s="108"/>
      <c r="BO61" s="99"/>
      <c r="BP61" s="99"/>
      <c r="BQ61" s="96">
        <v>55</v>
      </c>
      <c r="BR61" s="97"/>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89"/>
    </row>
    <row r="62" spans="1:131" ht="26.25" customHeight="1" x14ac:dyDescent="0.15">
      <c r="A62" s="96">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343</v>
      </c>
      <c r="BK62" s="800"/>
      <c r="BL62" s="800"/>
      <c r="BM62" s="800"/>
      <c r="BN62" s="801"/>
      <c r="BO62" s="99"/>
      <c r="BP62" s="99"/>
      <c r="BQ62" s="96">
        <v>56</v>
      </c>
      <c r="BR62" s="97"/>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89"/>
    </row>
    <row r="63" spans="1:131" ht="26.25" customHeight="1" thickBot="1" x14ac:dyDescent="0.2">
      <c r="A63" s="98" t="s">
        <v>324</v>
      </c>
      <c r="B63" s="783" t="s">
        <v>344</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953</v>
      </c>
      <c r="AG63" s="838"/>
      <c r="AH63" s="838"/>
      <c r="AI63" s="838"/>
      <c r="AJ63" s="839"/>
      <c r="AK63" s="840"/>
      <c r="AL63" s="835"/>
      <c r="AM63" s="835"/>
      <c r="AN63" s="835"/>
      <c r="AO63" s="835"/>
      <c r="AP63" s="838">
        <v>10391</v>
      </c>
      <c r="AQ63" s="838"/>
      <c r="AR63" s="838"/>
      <c r="AS63" s="838"/>
      <c r="AT63" s="838"/>
      <c r="AU63" s="838">
        <v>7462</v>
      </c>
      <c r="AV63" s="838"/>
      <c r="AW63" s="838"/>
      <c r="AX63" s="838"/>
      <c r="AY63" s="838"/>
      <c r="AZ63" s="842"/>
      <c r="BA63" s="842"/>
      <c r="BB63" s="842"/>
      <c r="BC63" s="842"/>
      <c r="BD63" s="842"/>
      <c r="BE63" s="843"/>
      <c r="BF63" s="843"/>
      <c r="BG63" s="843"/>
      <c r="BH63" s="843"/>
      <c r="BI63" s="844"/>
      <c r="BJ63" s="845" t="s">
        <v>62</v>
      </c>
      <c r="BK63" s="846"/>
      <c r="BL63" s="846"/>
      <c r="BM63" s="846"/>
      <c r="BN63" s="847"/>
      <c r="BO63" s="99"/>
      <c r="BP63" s="99"/>
      <c r="BQ63" s="96">
        <v>57</v>
      </c>
      <c r="BR63" s="97"/>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89"/>
    </row>
    <row r="64" spans="1:131" ht="26.25" customHeight="1" x14ac:dyDescent="0.15">
      <c r="A64" s="99"/>
      <c r="B64" s="99"/>
      <c r="C64" s="99"/>
      <c r="D64" s="99"/>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c r="BI64" s="99"/>
      <c r="BJ64" s="99"/>
      <c r="BK64" s="99"/>
      <c r="BL64" s="99"/>
      <c r="BM64" s="99"/>
      <c r="BN64" s="99"/>
      <c r="BO64" s="99"/>
      <c r="BP64" s="99"/>
      <c r="BQ64" s="96">
        <v>58</v>
      </c>
      <c r="BR64" s="97"/>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89"/>
    </row>
    <row r="65" spans="1:131" ht="26.25" customHeight="1" thickBot="1" x14ac:dyDescent="0.2">
      <c r="A65" s="108" t="s">
        <v>345</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99"/>
      <c r="BF65" s="99"/>
      <c r="BG65" s="99"/>
      <c r="BH65" s="99"/>
      <c r="BI65" s="99"/>
      <c r="BJ65" s="99"/>
      <c r="BK65" s="99"/>
      <c r="BL65" s="99"/>
      <c r="BM65" s="99"/>
      <c r="BN65" s="99"/>
      <c r="BO65" s="99"/>
      <c r="BP65" s="99"/>
      <c r="BQ65" s="96">
        <v>59</v>
      </c>
      <c r="BR65" s="97"/>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89"/>
    </row>
    <row r="66" spans="1:131" ht="26.25" customHeight="1" x14ac:dyDescent="0.15">
      <c r="A66" s="723" t="s">
        <v>346</v>
      </c>
      <c r="B66" s="724"/>
      <c r="C66" s="724"/>
      <c r="D66" s="724"/>
      <c r="E66" s="724"/>
      <c r="F66" s="724"/>
      <c r="G66" s="724"/>
      <c r="H66" s="724"/>
      <c r="I66" s="724"/>
      <c r="J66" s="724"/>
      <c r="K66" s="724"/>
      <c r="L66" s="724"/>
      <c r="M66" s="724"/>
      <c r="N66" s="724"/>
      <c r="O66" s="724"/>
      <c r="P66" s="725"/>
      <c r="Q66" s="719" t="s">
        <v>328</v>
      </c>
      <c r="R66" s="715"/>
      <c r="S66" s="715"/>
      <c r="T66" s="715"/>
      <c r="U66" s="716"/>
      <c r="V66" s="719" t="s">
        <v>329</v>
      </c>
      <c r="W66" s="715"/>
      <c r="X66" s="715"/>
      <c r="Y66" s="715"/>
      <c r="Z66" s="716"/>
      <c r="AA66" s="719" t="s">
        <v>330</v>
      </c>
      <c r="AB66" s="715"/>
      <c r="AC66" s="715"/>
      <c r="AD66" s="715"/>
      <c r="AE66" s="716"/>
      <c r="AF66" s="848" t="s">
        <v>331</v>
      </c>
      <c r="AG66" s="809"/>
      <c r="AH66" s="809"/>
      <c r="AI66" s="809"/>
      <c r="AJ66" s="849"/>
      <c r="AK66" s="719" t="s">
        <v>332</v>
      </c>
      <c r="AL66" s="724"/>
      <c r="AM66" s="724"/>
      <c r="AN66" s="724"/>
      <c r="AO66" s="725"/>
      <c r="AP66" s="719" t="s">
        <v>333</v>
      </c>
      <c r="AQ66" s="715"/>
      <c r="AR66" s="715"/>
      <c r="AS66" s="715"/>
      <c r="AT66" s="716"/>
      <c r="AU66" s="719" t="s">
        <v>347</v>
      </c>
      <c r="AV66" s="715"/>
      <c r="AW66" s="715"/>
      <c r="AX66" s="715"/>
      <c r="AY66" s="716"/>
      <c r="AZ66" s="719" t="s">
        <v>309</v>
      </c>
      <c r="BA66" s="715"/>
      <c r="BB66" s="715"/>
      <c r="BC66" s="715"/>
      <c r="BD66" s="721"/>
      <c r="BE66" s="99"/>
      <c r="BF66" s="99"/>
      <c r="BG66" s="99"/>
      <c r="BH66" s="99"/>
      <c r="BI66" s="99"/>
      <c r="BJ66" s="99"/>
      <c r="BK66" s="99"/>
      <c r="BL66" s="99"/>
      <c r="BM66" s="99"/>
      <c r="BN66" s="99"/>
      <c r="BO66" s="99"/>
      <c r="BP66" s="99"/>
      <c r="BQ66" s="96">
        <v>60</v>
      </c>
      <c r="BR66" s="101"/>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
      <c r="A67" s="726"/>
      <c r="B67" s="727"/>
      <c r="C67" s="727"/>
      <c r="D67" s="727"/>
      <c r="E67" s="727"/>
      <c r="F67" s="727"/>
      <c r="G67" s="727"/>
      <c r="H67" s="727"/>
      <c r="I67" s="727"/>
      <c r="J67" s="727"/>
      <c r="K67" s="727"/>
      <c r="L67" s="727"/>
      <c r="M67" s="727"/>
      <c r="N67" s="727"/>
      <c r="O67" s="727"/>
      <c r="P67" s="728"/>
      <c r="Q67" s="720"/>
      <c r="R67" s="717"/>
      <c r="S67" s="717"/>
      <c r="T67" s="717"/>
      <c r="U67" s="718"/>
      <c r="V67" s="720"/>
      <c r="W67" s="717"/>
      <c r="X67" s="717"/>
      <c r="Y67" s="717"/>
      <c r="Z67" s="718"/>
      <c r="AA67" s="720"/>
      <c r="AB67" s="717"/>
      <c r="AC67" s="717"/>
      <c r="AD67" s="717"/>
      <c r="AE67" s="718"/>
      <c r="AF67" s="850"/>
      <c r="AG67" s="812"/>
      <c r="AH67" s="812"/>
      <c r="AI67" s="812"/>
      <c r="AJ67" s="851"/>
      <c r="AK67" s="852"/>
      <c r="AL67" s="727"/>
      <c r="AM67" s="727"/>
      <c r="AN67" s="727"/>
      <c r="AO67" s="728"/>
      <c r="AP67" s="720"/>
      <c r="AQ67" s="717"/>
      <c r="AR67" s="717"/>
      <c r="AS67" s="717"/>
      <c r="AT67" s="718"/>
      <c r="AU67" s="720"/>
      <c r="AV67" s="717"/>
      <c r="AW67" s="717"/>
      <c r="AX67" s="717"/>
      <c r="AY67" s="718"/>
      <c r="AZ67" s="720"/>
      <c r="BA67" s="717"/>
      <c r="BB67" s="717"/>
      <c r="BC67" s="717"/>
      <c r="BD67" s="722"/>
      <c r="BE67" s="99"/>
      <c r="BF67" s="99"/>
      <c r="BG67" s="99"/>
      <c r="BH67" s="99"/>
      <c r="BI67" s="99"/>
      <c r="BJ67" s="99"/>
      <c r="BK67" s="99"/>
      <c r="BL67" s="99"/>
      <c r="BM67" s="99"/>
      <c r="BN67" s="99"/>
      <c r="BO67" s="99"/>
      <c r="BP67" s="99"/>
      <c r="BQ67" s="96">
        <v>61</v>
      </c>
      <c r="BR67" s="101"/>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15">
      <c r="A68" s="94">
        <v>1</v>
      </c>
      <c r="B68" s="863" t="s">
        <v>348</v>
      </c>
      <c r="C68" s="864"/>
      <c r="D68" s="864"/>
      <c r="E68" s="864"/>
      <c r="F68" s="864"/>
      <c r="G68" s="864"/>
      <c r="H68" s="864"/>
      <c r="I68" s="864"/>
      <c r="J68" s="864"/>
      <c r="K68" s="864"/>
      <c r="L68" s="864"/>
      <c r="M68" s="864"/>
      <c r="N68" s="864"/>
      <c r="O68" s="864"/>
      <c r="P68" s="865"/>
      <c r="Q68" s="866">
        <v>168</v>
      </c>
      <c r="R68" s="860"/>
      <c r="S68" s="860"/>
      <c r="T68" s="860"/>
      <c r="U68" s="860"/>
      <c r="V68" s="860">
        <v>139</v>
      </c>
      <c r="W68" s="860"/>
      <c r="X68" s="860"/>
      <c r="Y68" s="860"/>
      <c r="Z68" s="860"/>
      <c r="AA68" s="860">
        <v>29</v>
      </c>
      <c r="AB68" s="860"/>
      <c r="AC68" s="860"/>
      <c r="AD68" s="860"/>
      <c r="AE68" s="860"/>
      <c r="AF68" s="860">
        <v>29</v>
      </c>
      <c r="AG68" s="860"/>
      <c r="AH68" s="860"/>
      <c r="AI68" s="860"/>
      <c r="AJ68" s="860"/>
      <c r="AK68" s="860" t="s">
        <v>321</v>
      </c>
      <c r="AL68" s="860"/>
      <c r="AM68" s="860"/>
      <c r="AN68" s="860"/>
      <c r="AO68" s="860"/>
      <c r="AP68" s="860" t="s">
        <v>321</v>
      </c>
      <c r="AQ68" s="860"/>
      <c r="AR68" s="860"/>
      <c r="AS68" s="860"/>
      <c r="AT68" s="860"/>
      <c r="AU68" s="860" t="s">
        <v>321</v>
      </c>
      <c r="AV68" s="860"/>
      <c r="AW68" s="860"/>
      <c r="AX68" s="860"/>
      <c r="AY68" s="860"/>
      <c r="AZ68" s="861"/>
      <c r="BA68" s="861"/>
      <c r="BB68" s="861"/>
      <c r="BC68" s="861"/>
      <c r="BD68" s="862"/>
      <c r="BE68" s="99"/>
      <c r="BF68" s="99"/>
      <c r="BG68" s="99"/>
      <c r="BH68" s="99"/>
      <c r="BI68" s="99"/>
      <c r="BJ68" s="99"/>
      <c r="BK68" s="99"/>
      <c r="BL68" s="99"/>
      <c r="BM68" s="99"/>
      <c r="BN68" s="99"/>
      <c r="BO68" s="99"/>
      <c r="BP68" s="99"/>
      <c r="BQ68" s="96">
        <v>62</v>
      </c>
      <c r="BR68" s="101"/>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15">
      <c r="A69" s="96">
        <v>2</v>
      </c>
      <c r="B69" s="867" t="s">
        <v>349</v>
      </c>
      <c r="C69" s="868"/>
      <c r="D69" s="868"/>
      <c r="E69" s="868"/>
      <c r="F69" s="868"/>
      <c r="G69" s="868"/>
      <c r="H69" s="868"/>
      <c r="I69" s="868"/>
      <c r="J69" s="868"/>
      <c r="K69" s="868"/>
      <c r="L69" s="868"/>
      <c r="M69" s="868"/>
      <c r="N69" s="868"/>
      <c r="O69" s="868"/>
      <c r="P69" s="869"/>
      <c r="Q69" s="870">
        <v>88</v>
      </c>
      <c r="R69" s="824"/>
      <c r="S69" s="824"/>
      <c r="T69" s="824"/>
      <c r="U69" s="824"/>
      <c r="V69" s="824">
        <v>86</v>
      </c>
      <c r="W69" s="824"/>
      <c r="X69" s="824"/>
      <c r="Y69" s="824"/>
      <c r="Z69" s="824"/>
      <c r="AA69" s="824">
        <v>3</v>
      </c>
      <c r="AB69" s="824"/>
      <c r="AC69" s="824"/>
      <c r="AD69" s="824"/>
      <c r="AE69" s="824"/>
      <c r="AF69" s="824">
        <v>3</v>
      </c>
      <c r="AG69" s="824"/>
      <c r="AH69" s="824"/>
      <c r="AI69" s="824"/>
      <c r="AJ69" s="824"/>
      <c r="AK69" s="824" t="s">
        <v>321</v>
      </c>
      <c r="AL69" s="824"/>
      <c r="AM69" s="824"/>
      <c r="AN69" s="824"/>
      <c r="AO69" s="824"/>
      <c r="AP69" s="824" t="s">
        <v>321</v>
      </c>
      <c r="AQ69" s="824"/>
      <c r="AR69" s="824"/>
      <c r="AS69" s="824"/>
      <c r="AT69" s="824"/>
      <c r="AU69" s="824" t="s">
        <v>321</v>
      </c>
      <c r="AV69" s="824"/>
      <c r="AW69" s="824"/>
      <c r="AX69" s="824"/>
      <c r="AY69" s="824"/>
      <c r="AZ69" s="826"/>
      <c r="BA69" s="826"/>
      <c r="BB69" s="826"/>
      <c r="BC69" s="826"/>
      <c r="BD69" s="827"/>
      <c r="BE69" s="99"/>
      <c r="BF69" s="99"/>
      <c r="BG69" s="99"/>
      <c r="BH69" s="99"/>
      <c r="BI69" s="99"/>
      <c r="BJ69" s="99"/>
      <c r="BK69" s="99"/>
      <c r="BL69" s="99"/>
      <c r="BM69" s="99"/>
      <c r="BN69" s="99"/>
      <c r="BO69" s="99"/>
      <c r="BP69" s="99"/>
      <c r="BQ69" s="96">
        <v>63</v>
      </c>
      <c r="BR69" s="101"/>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15">
      <c r="A70" s="96">
        <v>3</v>
      </c>
      <c r="B70" s="867" t="s">
        <v>350</v>
      </c>
      <c r="C70" s="868"/>
      <c r="D70" s="868"/>
      <c r="E70" s="868"/>
      <c r="F70" s="868"/>
      <c r="G70" s="868"/>
      <c r="H70" s="868"/>
      <c r="I70" s="868"/>
      <c r="J70" s="868"/>
      <c r="K70" s="868"/>
      <c r="L70" s="868"/>
      <c r="M70" s="868"/>
      <c r="N70" s="868"/>
      <c r="O70" s="868"/>
      <c r="P70" s="869"/>
      <c r="Q70" s="870">
        <v>7567</v>
      </c>
      <c r="R70" s="824"/>
      <c r="S70" s="824"/>
      <c r="T70" s="824"/>
      <c r="U70" s="824"/>
      <c r="V70" s="824">
        <v>7557</v>
      </c>
      <c r="W70" s="824"/>
      <c r="X70" s="824"/>
      <c r="Y70" s="824"/>
      <c r="Z70" s="824"/>
      <c r="AA70" s="824">
        <v>10</v>
      </c>
      <c r="AB70" s="824"/>
      <c r="AC70" s="824"/>
      <c r="AD70" s="824"/>
      <c r="AE70" s="824"/>
      <c r="AF70" s="824">
        <v>10</v>
      </c>
      <c r="AG70" s="824"/>
      <c r="AH70" s="824"/>
      <c r="AI70" s="824"/>
      <c r="AJ70" s="824"/>
      <c r="AK70" s="824" t="s">
        <v>321</v>
      </c>
      <c r="AL70" s="824"/>
      <c r="AM70" s="824"/>
      <c r="AN70" s="824"/>
      <c r="AO70" s="824"/>
      <c r="AP70" s="824" t="s">
        <v>321</v>
      </c>
      <c r="AQ70" s="824"/>
      <c r="AR70" s="824"/>
      <c r="AS70" s="824"/>
      <c r="AT70" s="824"/>
      <c r="AU70" s="824" t="s">
        <v>321</v>
      </c>
      <c r="AV70" s="824"/>
      <c r="AW70" s="824"/>
      <c r="AX70" s="824"/>
      <c r="AY70" s="824"/>
      <c r="AZ70" s="826"/>
      <c r="BA70" s="826"/>
      <c r="BB70" s="826"/>
      <c r="BC70" s="826"/>
      <c r="BD70" s="827"/>
      <c r="BE70" s="99"/>
      <c r="BF70" s="99"/>
      <c r="BG70" s="99"/>
      <c r="BH70" s="99"/>
      <c r="BI70" s="99"/>
      <c r="BJ70" s="99"/>
      <c r="BK70" s="99"/>
      <c r="BL70" s="99"/>
      <c r="BM70" s="99"/>
      <c r="BN70" s="99"/>
      <c r="BO70" s="99"/>
      <c r="BP70" s="99"/>
      <c r="BQ70" s="96">
        <v>64</v>
      </c>
      <c r="BR70" s="101"/>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15">
      <c r="A71" s="96">
        <v>4</v>
      </c>
      <c r="B71" s="867" t="s">
        <v>351</v>
      </c>
      <c r="C71" s="868"/>
      <c r="D71" s="868"/>
      <c r="E71" s="868"/>
      <c r="F71" s="868"/>
      <c r="G71" s="868"/>
      <c r="H71" s="868"/>
      <c r="I71" s="868"/>
      <c r="J71" s="868"/>
      <c r="K71" s="868"/>
      <c r="L71" s="868"/>
      <c r="M71" s="868"/>
      <c r="N71" s="868"/>
      <c r="O71" s="868"/>
      <c r="P71" s="869"/>
      <c r="Q71" s="870">
        <v>74</v>
      </c>
      <c r="R71" s="824"/>
      <c r="S71" s="824"/>
      <c r="T71" s="824"/>
      <c r="U71" s="824"/>
      <c r="V71" s="824">
        <v>74</v>
      </c>
      <c r="W71" s="824"/>
      <c r="X71" s="824"/>
      <c r="Y71" s="824"/>
      <c r="Z71" s="824"/>
      <c r="AA71" s="824">
        <v>0</v>
      </c>
      <c r="AB71" s="824"/>
      <c r="AC71" s="824"/>
      <c r="AD71" s="824"/>
      <c r="AE71" s="824"/>
      <c r="AF71" s="824">
        <v>0</v>
      </c>
      <c r="AG71" s="824"/>
      <c r="AH71" s="824"/>
      <c r="AI71" s="824"/>
      <c r="AJ71" s="824"/>
      <c r="AK71" s="824" t="s">
        <v>321</v>
      </c>
      <c r="AL71" s="824"/>
      <c r="AM71" s="824"/>
      <c r="AN71" s="824"/>
      <c r="AO71" s="824"/>
      <c r="AP71" s="824" t="s">
        <v>321</v>
      </c>
      <c r="AQ71" s="824"/>
      <c r="AR71" s="824"/>
      <c r="AS71" s="824"/>
      <c r="AT71" s="824"/>
      <c r="AU71" s="824" t="s">
        <v>321</v>
      </c>
      <c r="AV71" s="824"/>
      <c r="AW71" s="824"/>
      <c r="AX71" s="824"/>
      <c r="AY71" s="824"/>
      <c r="AZ71" s="826"/>
      <c r="BA71" s="826"/>
      <c r="BB71" s="826"/>
      <c r="BC71" s="826"/>
      <c r="BD71" s="827"/>
      <c r="BE71" s="99"/>
      <c r="BF71" s="99"/>
      <c r="BG71" s="99"/>
      <c r="BH71" s="99"/>
      <c r="BI71" s="99"/>
      <c r="BJ71" s="99"/>
      <c r="BK71" s="99"/>
      <c r="BL71" s="99"/>
      <c r="BM71" s="99"/>
      <c r="BN71" s="99"/>
      <c r="BO71" s="99"/>
      <c r="BP71" s="99"/>
      <c r="BQ71" s="96">
        <v>65</v>
      </c>
      <c r="BR71" s="101"/>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15">
      <c r="A72" s="96">
        <v>5</v>
      </c>
      <c r="B72" s="867" t="s">
        <v>352</v>
      </c>
      <c r="C72" s="868"/>
      <c r="D72" s="868"/>
      <c r="E72" s="868"/>
      <c r="F72" s="868"/>
      <c r="G72" s="868"/>
      <c r="H72" s="868"/>
      <c r="I72" s="868"/>
      <c r="J72" s="868"/>
      <c r="K72" s="868"/>
      <c r="L72" s="868"/>
      <c r="M72" s="868"/>
      <c r="N72" s="868"/>
      <c r="O72" s="868"/>
      <c r="P72" s="869"/>
      <c r="Q72" s="870">
        <v>203</v>
      </c>
      <c r="R72" s="824"/>
      <c r="S72" s="824"/>
      <c r="T72" s="824"/>
      <c r="U72" s="824"/>
      <c r="V72" s="824">
        <v>193</v>
      </c>
      <c r="W72" s="824"/>
      <c r="X72" s="824"/>
      <c r="Y72" s="824"/>
      <c r="Z72" s="824"/>
      <c r="AA72" s="824">
        <v>11</v>
      </c>
      <c r="AB72" s="824"/>
      <c r="AC72" s="824"/>
      <c r="AD72" s="824"/>
      <c r="AE72" s="824"/>
      <c r="AF72" s="824">
        <v>11</v>
      </c>
      <c r="AG72" s="824"/>
      <c r="AH72" s="824"/>
      <c r="AI72" s="824"/>
      <c r="AJ72" s="824"/>
      <c r="AK72" s="824" t="s">
        <v>321</v>
      </c>
      <c r="AL72" s="824"/>
      <c r="AM72" s="824"/>
      <c r="AN72" s="824"/>
      <c r="AO72" s="824"/>
      <c r="AP72" s="824" t="s">
        <v>321</v>
      </c>
      <c r="AQ72" s="824"/>
      <c r="AR72" s="824"/>
      <c r="AS72" s="824"/>
      <c r="AT72" s="824"/>
      <c r="AU72" s="824" t="s">
        <v>321</v>
      </c>
      <c r="AV72" s="824"/>
      <c r="AW72" s="824"/>
      <c r="AX72" s="824"/>
      <c r="AY72" s="824"/>
      <c r="AZ72" s="826"/>
      <c r="BA72" s="826"/>
      <c r="BB72" s="826"/>
      <c r="BC72" s="826"/>
      <c r="BD72" s="827"/>
      <c r="BE72" s="99"/>
      <c r="BF72" s="99"/>
      <c r="BG72" s="99"/>
      <c r="BH72" s="99"/>
      <c r="BI72" s="99"/>
      <c r="BJ72" s="99"/>
      <c r="BK72" s="99"/>
      <c r="BL72" s="99"/>
      <c r="BM72" s="99"/>
      <c r="BN72" s="99"/>
      <c r="BO72" s="99"/>
      <c r="BP72" s="99"/>
      <c r="BQ72" s="96">
        <v>66</v>
      </c>
      <c r="BR72" s="101"/>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15">
      <c r="A73" s="96">
        <v>6</v>
      </c>
      <c r="B73" s="867" t="s">
        <v>353</v>
      </c>
      <c r="C73" s="868"/>
      <c r="D73" s="868"/>
      <c r="E73" s="868"/>
      <c r="F73" s="868"/>
      <c r="G73" s="868"/>
      <c r="H73" s="868"/>
      <c r="I73" s="868"/>
      <c r="J73" s="868"/>
      <c r="K73" s="868"/>
      <c r="L73" s="868"/>
      <c r="M73" s="868"/>
      <c r="N73" s="868"/>
      <c r="O73" s="868"/>
      <c r="P73" s="869"/>
      <c r="Q73" s="870">
        <v>4467</v>
      </c>
      <c r="R73" s="824"/>
      <c r="S73" s="824"/>
      <c r="T73" s="824"/>
      <c r="U73" s="824"/>
      <c r="V73" s="824">
        <v>3896</v>
      </c>
      <c r="W73" s="824"/>
      <c r="X73" s="824"/>
      <c r="Y73" s="824"/>
      <c r="Z73" s="824"/>
      <c r="AA73" s="824">
        <v>571</v>
      </c>
      <c r="AB73" s="824"/>
      <c r="AC73" s="824"/>
      <c r="AD73" s="824"/>
      <c r="AE73" s="824"/>
      <c r="AF73" s="824">
        <v>2220</v>
      </c>
      <c r="AG73" s="824"/>
      <c r="AH73" s="824"/>
      <c r="AI73" s="824"/>
      <c r="AJ73" s="824"/>
      <c r="AK73" s="824">
        <v>897</v>
      </c>
      <c r="AL73" s="824"/>
      <c r="AM73" s="824"/>
      <c r="AN73" s="824"/>
      <c r="AO73" s="824"/>
      <c r="AP73" s="824">
        <v>7090</v>
      </c>
      <c r="AQ73" s="824"/>
      <c r="AR73" s="824"/>
      <c r="AS73" s="824"/>
      <c r="AT73" s="824"/>
      <c r="AU73" s="824" t="s">
        <v>321</v>
      </c>
      <c r="AV73" s="824"/>
      <c r="AW73" s="824"/>
      <c r="AX73" s="824"/>
      <c r="AY73" s="824"/>
      <c r="AZ73" s="826" t="s">
        <v>354</v>
      </c>
      <c r="BA73" s="826"/>
      <c r="BB73" s="826"/>
      <c r="BC73" s="826"/>
      <c r="BD73" s="827"/>
      <c r="BE73" s="99"/>
      <c r="BF73" s="99"/>
      <c r="BG73" s="99"/>
      <c r="BH73" s="99"/>
      <c r="BI73" s="99"/>
      <c r="BJ73" s="99"/>
      <c r="BK73" s="99"/>
      <c r="BL73" s="99"/>
      <c r="BM73" s="99"/>
      <c r="BN73" s="99"/>
      <c r="BO73" s="99"/>
      <c r="BP73" s="99"/>
      <c r="BQ73" s="96">
        <v>67</v>
      </c>
      <c r="BR73" s="101"/>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15">
      <c r="A74" s="96">
        <v>7</v>
      </c>
      <c r="B74" s="867" t="s">
        <v>355</v>
      </c>
      <c r="C74" s="868"/>
      <c r="D74" s="868"/>
      <c r="E74" s="868"/>
      <c r="F74" s="868"/>
      <c r="G74" s="868"/>
      <c r="H74" s="868"/>
      <c r="I74" s="868"/>
      <c r="J74" s="868"/>
      <c r="K74" s="868"/>
      <c r="L74" s="868"/>
      <c r="M74" s="868"/>
      <c r="N74" s="868"/>
      <c r="O74" s="868"/>
      <c r="P74" s="869"/>
      <c r="Q74" s="870">
        <v>139</v>
      </c>
      <c r="R74" s="824"/>
      <c r="S74" s="824"/>
      <c r="T74" s="824"/>
      <c r="U74" s="824"/>
      <c r="V74" s="824">
        <v>135</v>
      </c>
      <c r="W74" s="824"/>
      <c r="X74" s="824"/>
      <c r="Y74" s="824"/>
      <c r="Z74" s="824"/>
      <c r="AA74" s="824">
        <v>5</v>
      </c>
      <c r="AB74" s="824"/>
      <c r="AC74" s="824"/>
      <c r="AD74" s="824"/>
      <c r="AE74" s="824"/>
      <c r="AF74" s="824">
        <v>5</v>
      </c>
      <c r="AG74" s="824"/>
      <c r="AH74" s="824"/>
      <c r="AI74" s="824"/>
      <c r="AJ74" s="824"/>
      <c r="AK74" s="824">
        <v>1</v>
      </c>
      <c r="AL74" s="824"/>
      <c r="AM74" s="824"/>
      <c r="AN74" s="824"/>
      <c r="AO74" s="824"/>
      <c r="AP74" s="824" t="s">
        <v>321</v>
      </c>
      <c r="AQ74" s="824"/>
      <c r="AR74" s="824"/>
      <c r="AS74" s="824"/>
      <c r="AT74" s="824"/>
      <c r="AU74" s="824" t="s">
        <v>321</v>
      </c>
      <c r="AV74" s="824"/>
      <c r="AW74" s="824"/>
      <c r="AX74" s="824"/>
      <c r="AY74" s="824"/>
      <c r="AZ74" s="826"/>
      <c r="BA74" s="826"/>
      <c r="BB74" s="826"/>
      <c r="BC74" s="826"/>
      <c r="BD74" s="827"/>
      <c r="BE74" s="99"/>
      <c r="BF74" s="99"/>
      <c r="BG74" s="99"/>
      <c r="BH74" s="99"/>
      <c r="BI74" s="99"/>
      <c r="BJ74" s="99"/>
      <c r="BK74" s="99"/>
      <c r="BL74" s="99"/>
      <c r="BM74" s="99"/>
      <c r="BN74" s="99"/>
      <c r="BO74" s="99"/>
      <c r="BP74" s="99"/>
      <c r="BQ74" s="96">
        <v>68</v>
      </c>
      <c r="BR74" s="101"/>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15">
      <c r="A75" s="96">
        <v>8</v>
      </c>
      <c r="B75" s="867" t="s">
        <v>356</v>
      </c>
      <c r="C75" s="868"/>
      <c r="D75" s="868"/>
      <c r="E75" s="868"/>
      <c r="F75" s="868"/>
      <c r="G75" s="868"/>
      <c r="H75" s="868"/>
      <c r="I75" s="868"/>
      <c r="J75" s="868"/>
      <c r="K75" s="868"/>
      <c r="L75" s="868"/>
      <c r="M75" s="868"/>
      <c r="N75" s="868"/>
      <c r="O75" s="868"/>
      <c r="P75" s="869"/>
      <c r="Q75" s="871">
        <v>1189</v>
      </c>
      <c r="R75" s="872"/>
      <c r="S75" s="872"/>
      <c r="T75" s="872"/>
      <c r="U75" s="828"/>
      <c r="V75" s="873">
        <v>1155</v>
      </c>
      <c r="W75" s="872"/>
      <c r="X75" s="872"/>
      <c r="Y75" s="872"/>
      <c r="Z75" s="828"/>
      <c r="AA75" s="873">
        <v>33</v>
      </c>
      <c r="AB75" s="872"/>
      <c r="AC75" s="872"/>
      <c r="AD75" s="872"/>
      <c r="AE75" s="828"/>
      <c r="AF75" s="873">
        <v>33</v>
      </c>
      <c r="AG75" s="872"/>
      <c r="AH75" s="872"/>
      <c r="AI75" s="872"/>
      <c r="AJ75" s="828"/>
      <c r="AK75" s="873" t="s">
        <v>321</v>
      </c>
      <c r="AL75" s="872"/>
      <c r="AM75" s="872"/>
      <c r="AN75" s="872"/>
      <c r="AO75" s="828"/>
      <c r="AP75" s="873">
        <v>534</v>
      </c>
      <c r="AQ75" s="872"/>
      <c r="AR75" s="872"/>
      <c r="AS75" s="872"/>
      <c r="AT75" s="828"/>
      <c r="AU75" s="873">
        <v>197</v>
      </c>
      <c r="AV75" s="872"/>
      <c r="AW75" s="872"/>
      <c r="AX75" s="872"/>
      <c r="AY75" s="828"/>
      <c r="AZ75" s="826"/>
      <c r="BA75" s="826"/>
      <c r="BB75" s="826"/>
      <c r="BC75" s="826"/>
      <c r="BD75" s="827"/>
      <c r="BE75" s="99"/>
      <c r="BF75" s="99"/>
      <c r="BG75" s="99"/>
      <c r="BH75" s="99"/>
      <c r="BI75" s="99"/>
      <c r="BJ75" s="99"/>
      <c r="BK75" s="99"/>
      <c r="BL75" s="99"/>
      <c r="BM75" s="99"/>
      <c r="BN75" s="99"/>
      <c r="BO75" s="99"/>
      <c r="BP75" s="99"/>
      <c r="BQ75" s="96">
        <v>69</v>
      </c>
      <c r="BR75" s="101"/>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15">
      <c r="A76" s="96">
        <v>9</v>
      </c>
      <c r="B76" s="867" t="s">
        <v>357</v>
      </c>
      <c r="C76" s="868"/>
      <c r="D76" s="868"/>
      <c r="E76" s="868"/>
      <c r="F76" s="868"/>
      <c r="G76" s="868"/>
      <c r="H76" s="868"/>
      <c r="I76" s="868"/>
      <c r="J76" s="868"/>
      <c r="K76" s="868"/>
      <c r="L76" s="868"/>
      <c r="M76" s="868"/>
      <c r="N76" s="868"/>
      <c r="O76" s="868"/>
      <c r="P76" s="869"/>
      <c r="Q76" s="871">
        <v>1694</v>
      </c>
      <c r="R76" s="872"/>
      <c r="S76" s="872"/>
      <c r="T76" s="872"/>
      <c r="U76" s="828"/>
      <c r="V76" s="873">
        <v>1577</v>
      </c>
      <c r="W76" s="872"/>
      <c r="X76" s="872"/>
      <c r="Y76" s="872"/>
      <c r="Z76" s="828"/>
      <c r="AA76" s="873">
        <v>117</v>
      </c>
      <c r="AB76" s="872"/>
      <c r="AC76" s="872"/>
      <c r="AD76" s="872"/>
      <c r="AE76" s="828"/>
      <c r="AF76" s="873">
        <v>117</v>
      </c>
      <c r="AG76" s="872"/>
      <c r="AH76" s="872"/>
      <c r="AI76" s="872"/>
      <c r="AJ76" s="828"/>
      <c r="AK76" s="873" t="s">
        <v>321</v>
      </c>
      <c r="AL76" s="872"/>
      <c r="AM76" s="872"/>
      <c r="AN76" s="872"/>
      <c r="AO76" s="828"/>
      <c r="AP76" s="873">
        <v>1257</v>
      </c>
      <c r="AQ76" s="872"/>
      <c r="AR76" s="872"/>
      <c r="AS76" s="872"/>
      <c r="AT76" s="828"/>
      <c r="AU76" s="873">
        <v>321</v>
      </c>
      <c r="AV76" s="872"/>
      <c r="AW76" s="872"/>
      <c r="AX76" s="872"/>
      <c r="AY76" s="828"/>
      <c r="AZ76" s="826"/>
      <c r="BA76" s="826"/>
      <c r="BB76" s="826"/>
      <c r="BC76" s="826"/>
      <c r="BD76" s="827"/>
      <c r="BE76" s="99"/>
      <c r="BF76" s="99"/>
      <c r="BG76" s="99"/>
      <c r="BH76" s="99"/>
      <c r="BI76" s="99"/>
      <c r="BJ76" s="99"/>
      <c r="BK76" s="99"/>
      <c r="BL76" s="99"/>
      <c r="BM76" s="99"/>
      <c r="BN76" s="99"/>
      <c r="BO76" s="99"/>
      <c r="BP76" s="99"/>
      <c r="BQ76" s="96">
        <v>70</v>
      </c>
      <c r="BR76" s="101"/>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15">
      <c r="A77" s="96">
        <v>10</v>
      </c>
      <c r="B77" s="867" t="s">
        <v>358</v>
      </c>
      <c r="C77" s="868"/>
      <c r="D77" s="868"/>
      <c r="E77" s="868"/>
      <c r="F77" s="868"/>
      <c r="G77" s="868"/>
      <c r="H77" s="868"/>
      <c r="I77" s="868"/>
      <c r="J77" s="868"/>
      <c r="K77" s="868"/>
      <c r="L77" s="868"/>
      <c r="M77" s="868"/>
      <c r="N77" s="868"/>
      <c r="O77" s="868"/>
      <c r="P77" s="869"/>
      <c r="Q77" s="871">
        <v>495</v>
      </c>
      <c r="R77" s="872"/>
      <c r="S77" s="872"/>
      <c r="T77" s="872"/>
      <c r="U77" s="828"/>
      <c r="V77" s="873">
        <v>493</v>
      </c>
      <c r="W77" s="872"/>
      <c r="X77" s="872"/>
      <c r="Y77" s="872"/>
      <c r="Z77" s="828"/>
      <c r="AA77" s="873">
        <v>1</v>
      </c>
      <c r="AB77" s="872"/>
      <c r="AC77" s="872"/>
      <c r="AD77" s="872"/>
      <c r="AE77" s="828"/>
      <c r="AF77" s="873">
        <v>1</v>
      </c>
      <c r="AG77" s="872"/>
      <c r="AH77" s="872"/>
      <c r="AI77" s="872"/>
      <c r="AJ77" s="828"/>
      <c r="AK77" s="873">
        <v>298</v>
      </c>
      <c r="AL77" s="872"/>
      <c r="AM77" s="872"/>
      <c r="AN77" s="872"/>
      <c r="AO77" s="828"/>
      <c r="AP77" s="873" t="s">
        <v>321</v>
      </c>
      <c r="AQ77" s="872"/>
      <c r="AR77" s="872"/>
      <c r="AS77" s="872"/>
      <c r="AT77" s="828"/>
      <c r="AU77" s="873" t="s">
        <v>321</v>
      </c>
      <c r="AV77" s="872"/>
      <c r="AW77" s="872"/>
      <c r="AX77" s="872"/>
      <c r="AY77" s="828"/>
      <c r="AZ77" s="826"/>
      <c r="BA77" s="826"/>
      <c r="BB77" s="826"/>
      <c r="BC77" s="826"/>
      <c r="BD77" s="827"/>
      <c r="BE77" s="99"/>
      <c r="BF77" s="99"/>
      <c r="BG77" s="99"/>
      <c r="BH77" s="99"/>
      <c r="BI77" s="99"/>
      <c r="BJ77" s="99"/>
      <c r="BK77" s="99"/>
      <c r="BL77" s="99"/>
      <c r="BM77" s="99"/>
      <c r="BN77" s="99"/>
      <c r="BO77" s="99"/>
      <c r="BP77" s="99"/>
      <c r="BQ77" s="96">
        <v>71</v>
      </c>
      <c r="BR77" s="101"/>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15">
      <c r="A78" s="96">
        <v>11</v>
      </c>
      <c r="B78" s="867" t="s">
        <v>359</v>
      </c>
      <c r="C78" s="868"/>
      <c r="D78" s="868"/>
      <c r="E78" s="868"/>
      <c r="F78" s="868"/>
      <c r="G78" s="868"/>
      <c r="H78" s="868"/>
      <c r="I78" s="868"/>
      <c r="J78" s="868"/>
      <c r="K78" s="868"/>
      <c r="L78" s="868"/>
      <c r="M78" s="868"/>
      <c r="N78" s="868"/>
      <c r="O78" s="868"/>
      <c r="P78" s="869"/>
      <c r="Q78" s="870">
        <v>68</v>
      </c>
      <c r="R78" s="824"/>
      <c r="S78" s="824"/>
      <c r="T78" s="824"/>
      <c r="U78" s="824"/>
      <c r="V78" s="824">
        <v>68</v>
      </c>
      <c r="W78" s="824"/>
      <c r="X78" s="824"/>
      <c r="Y78" s="824"/>
      <c r="Z78" s="824"/>
      <c r="AA78" s="824">
        <v>0</v>
      </c>
      <c r="AB78" s="824"/>
      <c r="AC78" s="824"/>
      <c r="AD78" s="824"/>
      <c r="AE78" s="824"/>
      <c r="AF78" s="824">
        <v>0</v>
      </c>
      <c r="AG78" s="824"/>
      <c r="AH78" s="824"/>
      <c r="AI78" s="824"/>
      <c r="AJ78" s="824"/>
      <c r="AK78" s="824" t="s">
        <v>321</v>
      </c>
      <c r="AL78" s="824"/>
      <c r="AM78" s="824"/>
      <c r="AN78" s="824"/>
      <c r="AO78" s="824"/>
      <c r="AP78" s="824" t="s">
        <v>321</v>
      </c>
      <c r="AQ78" s="824"/>
      <c r="AR78" s="824"/>
      <c r="AS78" s="824"/>
      <c r="AT78" s="824"/>
      <c r="AU78" s="824" t="s">
        <v>321</v>
      </c>
      <c r="AV78" s="824"/>
      <c r="AW78" s="824"/>
      <c r="AX78" s="824"/>
      <c r="AY78" s="824"/>
      <c r="AZ78" s="826"/>
      <c r="BA78" s="826"/>
      <c r="BB78" s="826"/>
      <c r="BC78" s="826"/>
      <c r="BD78" s="827"/>
      <c r="BE78" s="99"/>
      <c r="BF78" s="99"/>
      <c r="BG78" s="99"/>
      <c r="BH78" s="99"/>
      <c r="BI78" s="99"/>
      <c r="BJ78" s="89"/>
      <c r="BK78" s="89"/>
      <c r="BL78" s="89"/>
      <c r="BM78" s="89"/>
      <c r="BN78" s="89"/>
      <c r="BO78" s="99"/>
      <c r="BP78" s="99"/>
      <c r="BQ78" s="96">
        <v>72</v>
      </c>
      <c r="BR78" s="101"/>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15">
      <c r="A79" s="96">
        <v>12</v>
      </c>
      <c r="B79" s="867" t="s">
        <v>360</v>
      </c>
      <c r="C79" s="868"/>
      <c r="D79" s="868"/>
      <c r="E79" s="868"/>
      <c r="F79" s="868"/>
      <c r="G79" s="868"/>
      <c r="H79" s="868"/>
      <c r="I79" s="868"/>
      <c r="J79" s="868"/>
      <c r="K79" s="868"/>
      <c r="L79" s="868"/>
      <c r="M79" s="868"/>
      <c r="N79" s="868"/>
      <c r="O79" s="868"/>
      <c r="P79" s="869"/>
      <c r="Q79" s="870">
        <v>279</v>
      </c>
      <c r="R79" s="824"/>
      <c r="S79" s="824"/>
      <c r="T79" s="824"/>
      <c r="U79" s="824"/>
      <c r="V79" s="824">
        <v>273</v>
      </c>
      <c r="W79" s="824"/>
      <c r="X79" s="824"/>
      <c r="Y79" s="824"/>
      <c r="Z79" s="824"/>
      <c r="AA79" s="824">
        <v>6</v>
      </c>
      <c r="AB79" s="824"/>
      <c r="AC79" s="824"/>
      <c r="AD79" s="824"/>
      <c r="AE79" s="824"/>
      <c r="AF79" s="824">
        <v>6</v>
      </c>
      <c r="AG79" s="824"/>
      <c r="AH79" s="824"/>
      <c r="AI79" s="824"/>
      <c r="AJ79" s="824"/>
      <c r="AK79" s="824" t="s">
        <v>321</v>
      </c>
      <c r="AL79" s="824"/>
      <c r="AM79" s="824"/>
      <c r="AN79" s="824"/>
      <c r="AO79" s="824"/>
      <c r="AP79" s="824" t="s">
        <v>321</v>
      </c>
      <c r="AQ79" s="824"/>
      <c r="AR79" s="824"/>
      <c r="AS79" s="824"/>
      <c r="AT79" s="824"/>
      <c r="AU79" s="824" t="s">
        <v>321</v>
      </c>
      <c r="AV79" s="824"/>
      <c r="AW79" s="824"/>
      <c r="AX79" s="824"/>
      <c r="AY79" s="824"/>
      <c r="AZ79" s="826"/>
      <c r="BA79" s="826"/>
      <c r="BB79" s="826"/>
      <c r="BC79" s="826"/>
      <c r="BD79" s="827"/>
      <c r="BE79" s="99"/>
      <c r="BF79" s="99"/>
      <c r="BG79" s="99"/>
      <c r="BH79" s="99"/>
      <c r="BI79" s="99"/>
      <c r="BJ79" s="89"/>
      <c r="BK79" s="89"/>
      <c r="BL79" s="89"/>
      <c r="BM79" s="89"/>
      <c r="BN79" s="89"/>
      <c r="BO79" s="99"/>
      <c r="BP79" s="99"/>
      <c r="BQ79" s="96">
        <v>73</v>
      </c>
      <c r="BR79" s="101"/>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15">
      <c r="A80" s="96">
        <v>13</v>
      </c>
      <c r="B80" s="867" t="s">
        <v>361</v>
      </c>
      <c r="C80" s="868"/>
      <c r="D80" s="868"/>
      <c r="E80" s="868"/>
      <c r="F80" s="868"/>
      <c r="G80" s="868"/>
      <c r="H80" s="868"/>
      <c r="I80" s="868"/>
      <c r="J80" s="868"/>
      <c r="K80" s="868"/>
      <c r="L80" s="868"/>
      <c r="M80" s="868"/>
      <c r="N80" s="868"/>
      <c r="O80" s="868"/>
      <c r="P80" s="869"/>
      <c r="Q80" s="870">
        <v>1851</v>
      </c>
      <c r="R80" s="824"/>
      <c r="S80" s="824"/>
      <c r="T80" s="824"/>
      <c r="U80" s="824"/>
      <c r="V80" s="824">
        <v>1811</v>
      </c>
      <c r="W80" s="824"/>
      <c r="X80" s="824"/>
      <c r="Y80" s="824"/>
      <c r="Z80" s="824"/>
      <c r="AA80" s="824">
        <v>40</v>
      </c>
      <c r="AB80" s="824"/>
      <c r="AC80" s="824"/>
      <c r="AD80" s="824"/>
      <c r="AE80" s="824"/>
      <c r="AF80" s="824">
        <v>40</v>
      </c>
      <c r="AG80" s="824"/>
      <c r="AH80" s="824"/>
      <c r="AI80" s="824"/>
      <c r="AJ80" s="824"/>
      <c r="AK80" s="824" t="s">
        <v>321</v>
      </c>
      <c r="AL80" s="824"/>
      <c r="AM80" s="824"/>
      <c r="AN80" s="824"/>
      <c r="AO80" s="824"/>
      <c r="AP80" s="824" t="s">
        <v>321</v>
      </c>
      <c r="AQ80" s="824"/>
      <c r="AR80" s="824"/>
      <c r="AS80" s="824"/>
      <c r="AT80" s="824"/>
      <c r="AU80" s="824" t="s">
        <v>321</v>
      </c>
      <c r="AV80" s="824"/>
      <c r="AW80" s="824"/>
      <c r="AX80" s="824"/>
      <c r="AY80" s="824"/>
      <c r="AZ80" s="826"/>
      <c r="BA80" s="826"/>
      <c r="BB80" s="826"/>
      <c r="BC80" s="826"/>
      <c r="BD80" s="827"/>
      <c r="BE80" s="99"/>
      <c r="BF80" s="99"/>
      <c r="BG80" s="99"/>
      <c r="BH80" s="99"/>
      <c r="BI80" s="99"/>
      <c r="BJ80" s="99"/>
      <c r="BK80" s="99"/>
      <c r="BL80" s="99"/>
      <c r="BM80" s="99"/>
      <c r="BN80" s="99"/>
      <c r="BO80" s="99"/>
      <c r="BP80" s="99"/>
      <c r="BQ80" s="96">
        <v>74</v>
      </c>
      <c r="BR80" s="101"/>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15">
      <c r="A81" s="96">
        <v>14</v>
      </c>
      <c r="B81" s="867" t="s">
        <v>362</v>
      </c>
      <c r="C81" s="868"/>
      <c r="D81" s="868"/>
      <c r="E81" s="868"/>
      <c r="F81" s="868"/>
      <c r="G81" s="868"/>
      <c r="H81" s="868"/>
      <c r="I81" s="868"/>
      <c r="J81" s="868"/>
      <c r="K81" s="868"/>
      <c r="L81" s="868"/>
      <c r="M81" s="868"/>
      <c r="N81" s="868"/>
      <c r="O81" s="868"/>
      <c r="P81" s="869"/>
      <c r="Q81" s="870">
        <v>72965</v>
      </c>
      <c r="R81" s="824"/>
      <c r="S81" s="824"/>
      <c r="T81" s="824"/>
      <c r="U81" s="824"/>
      <c r="V81" s="824">
        <v>69423</v>
      </c>
      <c r="W81" s="824"/>
      <c r="X81" s="824"/>
      <c r="Y81" s="824"/>
      <c r="Z81" s="824"/>
      <c r="AA81" s="824">
        <v>3542</v>
      </c>
      <c r="AB81" s="824"/>
      <c r="AC81" s="824"/>
      <c r="AD81" s="824"/>
      <c r="AE81" s="824"/>
      <c r="AF81" s="824">
        <v>3542</v>
      </c>
      <c r="AG81" s="824"/>
      <c r="AH81" s="824"/>
      <c r="AI81" s="824"/>
      <c r="AJ81" s="824"/>
      <c r="AK81" s="824">
        <v>1058</v>
      </c>
      <c r="AL81" s="824"/>
      <c r="AM81" s="824"/>
      <c r="AN81" s="824"/>
      <c r="AO81" s="824"/>
      <c r="AP81" s="824" t="s">
        <v>321</v>
      </c>
      <c r="AQ81" s="824"/>
      <c r="AR81" s="824"/>
      <c r="AS81" s="824"/>
      <c r="AT81" s="824"/>
      <c r="AU81" s="824" t="s">
        <v>321</v>
      </c>
      <c r="AV81" s="824"/>
      <c r="AW81" s="824"/>
      <c r="AX81" s="824"/>
      <c r="AY81" s="824"/>
      <c r="AZ81" s="826"/>
      <c r="BA81" s="826"/>
      <c r="BB81" s="826"/>
      <c r="BC81" s="826"/>
      <c r="BD81" s="827"/>
      <c r="BE81" s="99"/>
      <c r="BF81" s="99"/>
      <c r="BG81" s="99"/>
      <c r="BH81" s="99"/>
      <c r="BI81" s="99"/>
      <c r="BJ81" s="99"/>
      <c r="BK81" s="99"/>
      <c r="BL81" s="99"/>
      <c r="BM81" s="99"/>
      <c r="BN81" s="99"/>
      <c r="BO81" s="99"/>
      <c r="BP81" s="99"/>
      <c r="BQ81" s="96">
        <v>75</v>
      </c>
      <c r="BR81" s="101"/>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15">
      <c r="A82" s="96">
        <v>15</v>
      </c>
      <c r="B82" s="867" t="s">
        <v>363</v>
      </c>
      <c r="C82" s="868"/>
      <c r="D82" s="868"/>
      <c r="E82" s="868"/>
      <c r="F82" s="868"/>
      <c r="G82" s="868"/>
      <c r="H82" s="868"/>
      <c r="I82" s="868"/>
      <c r="J82" s="868"/>
      <c r="K82" s="868"/>
      <c r="L82" s="868"/>
      <c r="M82" s="868"/>
      <c r="N82" s="868"/>
      <c r="O82" s="868"/>
      <c r="P82" s="869"/>
      <c r="Q82" s="870">
        <v>217</v>
      </c>
      <c r="R82" s="824"/>
      <c r="S82" s="824"/>
      <c r="T82" s="824"/>
      <c r="U82" s="824"/>
      <c r="V82" s="824">
        <v>191</v>
      </c>
      <c r="W82" s="824"/>
      <c r="X82" s="824"/>
      <c r="Y82" s="824"/>
      <c r="Z82" s="824"/>
      <c r="AA82" s="824">
        <v>25</v>
      </c>
      <c r="AB82" s="824"/>
      <c r="AC82" s="824"/>
      <c r="AD82" s="824"/>
      <c r="AE82" s="824"/>
      <c r="AF82" s="824">
        <v>25</v>
      </c>
      <c r="AG82" s="824"/>
      <c r="AH82" s="824"/>
      <c r="AI82" s="824"/>
      <c r="AJ82" s="824"/>
      <c r="AK82" s="824" t="s">
        <v>321</v>
      </c>
      <c r="AL82" s="824"/>
      <c r="AM82" s="824"/>
      <c r="AN82" s="824"/>
      <c r="AO82" s="824"/>
      <c r="AP82" s="824" t="s">
        <v>321</v>
      </c>
      <c r="AQ82" s="824"/>
      <c r="AR82" s="824"/>
      <c r="AS82" s="824"/>
      <c r="AT82" s="824"/>
      <c r="AU82" s="824" t="s">
        <v>321</v>
      </c>
      <c r="AV82" s="824"/>
      <c r="AW82" s="824"/>
      <c r="AX82" s="824"/>
      <c r="AY82" s="824"/>
      <c r="AZ82" s="826"/>
      <c r="BA82" s="826"/>
      <c r="BB82" s="826"/>
      <c r="BC82" s="826"/>
      <c r="BD82" s="827"/>
      <c r="BE82" s="99"/>
      <c r="BF82" s="99"/>
      <c r="BG82" s="99"/>
      <c r="BH82" s="99"/>
      <c r="BI82" s="99"/>
      <c r="BJ82" s="99"/>
      <c r="BK82" s="99"/>
      <c r="BL82" s="99"/>
      <c r="BM82" s="99"/>
      <c r="BN82" s="99"/>
      <c r="BO82" s="99"/>
      <c r="BP82" s="99"/>
      <c r="BQ82" s="96">
        <v>76</v>
      </c>
      <c r="BR82" s="101"/>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15">
      <c r="A83" s="96">
        <v>16</v>
      </c>
      <c r="B83" s="867" t="s">
        <v>364</v>
      </c>
      <c r="C83" s="868"/>
      <c r="D83" s="868"/>
      <c r="E83" s="868"/>
      <c r="F83" s="868"/>
      <c r="G83" s="868"/>
      <c r="H83" s="868"/>
      <c r="I83" s="868"/>
      <c r="J83" s="868"/>
      <c r="K83" s="868"/>
      <c r="L83" s="868"/>
      <c r="M83" s="868"/>
      <c r="N83" s="868"/>
      <c r="O83" s="868"/>
      <c r="P83" s="869"/>
      <c r="Q83" s="870">
        <v>823874</v>
      </c>
      <c r="R83" s="824"/>
      <c r="S83" s="824"/>
      <c r="T83" s="824"/>
      <c r="U83" s="824"/>
      <c r="V83" s="824">
        <v>808406</v>
      </c>
      <c r="W83" s="824"/>
      <c r="X83" s="824"/>
      <c r="Y83" s="824"/>
      <c r="Z83" s="824"/>
      <c r="AA83" s="824">
        <v>15468</v>
      </c>
      <c r="AB83" s="824"/>
      <c r="AC83" s="824"/>
      <c r="AD83" s="824"/>
      <c r="AE83" s="824"/>
      <c r="AF83" s="824">
        <v>15468</v>
      </c>
      <c r="AG83" s="824"/>
      <c r="AH83" s="824"/>
      <c r="AI83" s="824"/>
      <c r="AJ83" s="824"/>
      <c r="AK83" s="824" t="s">
        <v>321</v>
      </c>
      <c r="AL83" s="824"/>
      <c r="AM83" s="824"/>
      <c r="AN83" s="824"/>
      <c r="AO83" s="824"/>
      <c r="AP83" s="824" t="s">
        <v>321</v>
      </c>
      <c r="AQ83" s="824"/>
      <c r="AR83" s="824"/>
      <c r="AS83" s="824"/>
      <c r="AT83" s="824"/>
      <c r="AU83" s="824" t="s">
        <v>321</v>
      </c>
      <c r="AV83" s="824"/>
      <c r="AW83" s="824"/>
      <c r="AX83" s="824"/>
      <c r="AY83" s="824"/>
      <c r="AZ83" s="826"/>
      <c r="BA83" s="826"/>
      <c r="BB83" s="826"/>
      <c r="BC83" s="826"/>
      <c r="BD83" s="827"/>
      <c r="BE83" s="99"/>
      <c r="BF83" s="99"/>
      <c r="BG83" s="99"/>
      <c r="BH83" s="99"/>
      <c r="BI83" s="99"/>
      <c r="BJ83" s="99"/>
      <c r="BK83" s="99"/>
      <c r="BL83" s="99"/>
      <c r="BM83" s="99"/>
      <c r="BN83" s="99"/>
      <c r="BO83" s="99"/>
      <c r="BP83" s="99"/>
      <c r="BQ83" s="96">
        <v>77</v>
      </c>
      <c r="BR83" s="101"/>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15">
      <c r="A84" s="96">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99"/>
      <c r="BF84" s="99"/>
      <c r="BG84" s="99"/>
      <c r="BH84" s="99"/>
      <c r="BI84" s="99"/>
      <c r="BJ84" s="99"/>
      <c r="BK84" s="99"/>
      <c r="BL84" s="99"/>
      <c r="BM84" s="99"/>
      <c r="BN84" s="99"/>
      <c r="BO84" s="99"/>
      <c r="BP84" s="99"/>
      <c r="BQ84" s="96">
        <v>78</v>
      </c>
      <c r="BR84" s="101"/>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15">
      <c r="A85" s="96">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99"/>
      <c r="BF85" s="99"/>
      <c r="BG85" s="99"/>
      <c r="BH85" s="99"/>
      <c r="BI85" s="99"/>
      <c r="BJ85" s="99"/>
      <c r="BK85" s="99"/>
      <c r="BL85" s="99"/>
      <c r="BM85" s="99"/>
      <c r="BN85" s="99"/>
      <c r="BO85" s="99"/>
      <c r="BP85" s="99"/>
      <c r="BQ85" s="96">
        <v>79</v>
      </c>
      <c r="BR85" s="101"/>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15">
      <c r="A86" s="96">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99"/>
      <c r="BF86" s="99"/>
      <c r="BG86" s="99"/>
      <c r="BH86" s="99"/>
      <c r="BI86" s="99"/>
      <c r="BJ86" s="99"/>
      <c r="BK86" s="99"/>
      <c r="BL86" s="99"/>
      <c r="BM86" s="99"/>
      <c r="BN86" s="99"/>
      <c r="BO86" s="99"/>
      <c r="BP86" s="99"/>
      <c r="BQ86" s="96">
        <v>80</v>
      </c>
      <c r="BR86" s="101"/>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15">
      <c r="A87" s="102">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99"/>
      <c r="BF87" s="99"/>
      <c r="BG87" s="99"/>
      <c r="BH87" s="99"/>
      <c r="BI87" s="99"/>
      <c r="BJ87" s="99"/>
      <c r="BK87" s="99"/>
      <c r="BL87" s="99"/>
      <c r="BM87" s="99"/>
      <c r="BN87" s="99"/>
      <c r="BO87" s="99"/>
      <c r="BP87" s="99"/>
      <c r="BQ87" s="96">
        <v>81</v>
      </c>
      <c r="BR87" s="101"/>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
      <c r="A88" s="98" t="s">
        <v>324</v>
      </c>
      <c r="B88" s="783" t="s">
        <v>365</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f>SUM(AF68:AJ87)</f>
        <v>21510</v>
      </c>
      <c r="AG88" s="838"/>
      <c r="AH88" s="838"/>
      <c r="AI88" s="838"/>
      <c r="AJ88" s="838"/>
      <c r="AK88" s="835"/>
      <c r="AL88" s="835"/>
      <c r="AM88" s="835"/>
      <c r="AN88" s="835"/>
      <c r="AO88" s="835"/>
      <c r="AP88" s="838">
        <f>SUM(AP68:AT87)</f>
        <v>8881</v>
      </c>
      <c r="AQ88" s="838"/>
      <c r="AR88" s="838"/>
      <c r="AS88" s="838"/>
      <c r="AT88" s="838"/>
      <c r="AU88" s="838">
        <v>518</v>
      </c>
      <c r="AV88" s="838"/>
      <c r="AW88" s="838"/>
      <c r="AX88" s="838"/>
      <c r="AY88" s="838"/>
      <c r="AZ88" s="843"/>
      <c r="BA88" s="843"/>
      <c r="BB88" s="843"/>
      <c r="BC88" s="843"/>
      <c r="BD88" s="844"/>
      <c r="BE88" s="99"/>
      <c r="BF88" s="99"/>
      <c r="BG88" s="99"/>
      <c r="BH88" s="99"/>
      <c r="BI88" s="99"/>
      <c r="BJ88" s="99"/>
      <c r="BK88" s="99"/>
      <c r="BL88" s="99"/>
      <c r="BM88" s="99"/>
      <c r="BN88" s="99"/>
      <c r="BO88" s="99"/>
      <c r="BP88" s="99"/>
      <c r="BQ88" s="96">
        <v>82</v>
      </c>
      <c r="BR88" s="101"/>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15">
      <c r="A89" s="103"/>
      <c r="B89" s="104"/>
      <c r="C89" s="104"/>
      <c r="D89" s="104"/>
      <c r="E89" s="104"/>
      <c r="F89" s="104"/>
      <c r="G89" s="104"/>
      <c r="H89" s="104"/>
      <c r="I89" s="104"/>
      <c r="J89" s="104"/>
      <c r="K89" s="104"/>
      <c r="L89" s="104"/>
      <c r="M89" s="104"/>
      <c r="N89" s="104"/>
      <c r="O89" s="104"/>
      <c r="P89" s="104"/>
      <c r="Q89" s="105"/>
      <c r="R89" s="105"/>
      <c r="S89" s="105"/>
      <c r="T89" s="105"/>
      <c r="U89" s="105"/>
      <c r="V89" s="105"/>
      <c r="W89" s="105"/>
      <c r="X89" s="105"/>
      <c r="Y89" s="105"/>
      <c r="Z89" s="105"/>
      <c r="AA89" s="105"/>
      <c r="AB89" s="105"/>
      <c r="AC89" s="105"/>
      <c r="AD89" s="105"/>
      <c r="AE89" s="105"/>
      <c r="AF89" s="105"/>
      <c r="AG89" s="105"/>
      <c r="AH89" s="105"/>
      <c r="AI89" s="105"/>
      <c r="AJ89" s="105"/>
      <c r="AK89" s="105"/>
      <c r="AL89" s="105"/>
      <c r="AM89" s="105"/>
      <c r="AN89" s="105"/>
      <c r="AO89" s="105"/>
      <c r="AP89" s="105"/>
      <c r="AQ89" s="105"/>
      <c r="AR89" s="105"/>
      <c r="AS89" s="105"/>
      <c r="AT89" s="105"/>
      <c r="AU89" s="105"/>
      <c r="AV89" s="105"/>
      <c r="AW89" s="105"/>
      <c r="AX89" s="105"/>
      <c r="AY89" s="105"/>
      <c r="AZ89" s="106"/>
      <c r="BA89" s="106"/>
      <c r="BB89" s="106"/>
      <c r="BC89" s="106"/>
      <c r="BD89" s="106"/>
      <c r="BE89" s="99"/>
      <c r="BF89" s="99"/>
      <c r="BG89" s="99"/>
      <c r="BH89" s="99"/>
      <c r="BI89" s="99"/>
      <c r="BJ89" s="99"/>
      <c r="BK89" s="99"/>
      <c r="BL89" s="99"/>
      <c r="BM89" s="99"/>
      <c r="BN89" s="99"/>
      <c r="BO89" s="99"/>
      <c r="BP89" s="99"/>
      <c r="BQ89" s="96">
        <v>83</v>
      </c>
      <c r="BR89" s="101"/>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15">
      <c r="A90" s="103"/>
      <c r="B90" s="104"/>
      <c r="C90" s="104"/>
      <c r="D90" s="104"/>
      <c r="E90" s="104"/>
      <c r="F90" s="104"/>
      <c r="G90" s="104"/>
      <c r="H90" s="104"/>
      <c r="I90" s="104"/>
      <c r="J90" s="104"/>
      <c r="K90" s="104"/>
      <c r="L90" s="104"/>
      <c r="M90" s="104"/>
      <c r="N90" s="104"/>
      <c r="O90" s="104"/>
      <c r="P90" s="104"/>
      <c r="Q90" s="105"/>
      <c r="R90" s="105"/>
      <c r="S90" s="105"/>
      <c r="T90" s="105"/>
      <c r="U90" s="105"/>
      <c r="V90" s="105"/>
      <c r="W90" s="105"/>
      <c r="X90" s="105"/>
      <c r="Y90" s="105"/>
      <c r="Z90" s="105"/>
      <c r="AA90" s="105"/>
      <c r="AB90" s="105"/>
      <c r="AC90" s="105"/>
      <c r="AD90" s="105"/>
      <c r="AE90" s="105"/>
      <c r="AF90" s="105"/>
      <c r="AG90" s="105"/>
      <c r="AH90" s="105"/>
      <c r="AI90" s="105"/>
      <c r="AJ90" s="105"/>
      <c r="AK90" s="105"/>
      <c r="AL90" s="105"/>
      <c r="AM90" s="105"/>
      <c r="AN90" s="105"/>
      <c r="AO90" s="105"/>
      <c r="AP90" s="105"/>
      <c r="AQ90" s="105"/>
      <c r="AR90" s="105"/>
      <c r="AS90" s="105"/>
      <c r="AT90" s="105"/>
      <c r="AU90" s="105"/>
      <c r="AV90" s="105"/>
      <c r="AW90" s="105"/>
      <c r="AX90" s="105"/>
      <c r="AY90" s="105"/>
      <c r="AZ90" s="106"/>
      <c r="BA90" s="106"/>
      <c r="BB90" s="106"/>
      <c r="BC90" s="106"/>
      <c r="BD90" s="106"/>
      <c r="BE90" s="99"/>
      <c r="BF90" s="99"/>
      <c r="BG90" s="99"/>
      <c r="BH90" s="99"/>
      <c r="BI90" s="99"/>
      <c r="BJ90" s="99"/>
      <c r="BK90" s="99"/>
      <c r="BL90" s="99"/>
      <c r="BM90" s="99"/>
      <c r="BN90" s="99"/>
      <c r="BO90" s="99"/>
      <c r="BP90" s="99"/>
      <c r="BQ90" s="96">
        <v>84</v>
      </c>
      <c r="BR90" s="101"/>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15">
      <c r="A91" s="103"/>
      <c r="B91" s="104"/>
      <c r="C91" s="104"/>
      <c r="D91" s="104"/>
      <c r="E91" s="104"/>
      <c r="F91" s="104"/>
      <c r="G91" s="104"/>
      <c r="H91" s="104"/>
      <c r="I91" s="104"/>
      <c r="J91" s="104"/>
      <c r="K91" s="104"/>
      <c r="L91" s="104"/>
      <c r="M91" s="104"/>
      <c r="N91" s="104"/>
      <c r="O91" s="104"/>
      <c r="P91" s="104"/>
      <c r="Q91" s="105"/>
      <c r="R91" s="105"/>
      <c r="S91" s="105"/>
      <c r="T91" s="105"/>
      <c r="U91" s="105"/>
      <c r="V91" s="105"/>
      <c r="W91" s="105"/>
      <c r="X91" s="105"/>
      <c r="Y91" s="105"/>
      <c r="Z91" s="105"/>
      <c r="AA91" s="105"/>
      <c r="AB91" s="105"/>
      <c r="AC91" s="105"/>
      <c r="AD91" s="105"/>
      <c r="AE91" s="105"/>
      <c r="AF91" s="105"/>
      <c r="AG91" s="105"/>
      <c r="AH91" s="105"/>
      <c r="AI91" s="105"/>
      <c r="AJ91" s="105"/>
      <c r="AK91" s="105"/>
      <c r="AL91" s="105"/>
      <c r="AM91" s="105"/>
      <c r="AN91" s="105"/>
      <c r="AO91" s="105"/>
      <c r="AP91" s="105"/>
      <c r="AQ91" s="105"/>
      <c r="AR91" s="105"/>
      <c r="AS91" s="105"/>
      <c r="AT91" s="105"/>
      <c r="AU91" s="105"/>
      <c r="AV91" s="105"/>
      <c r="AW91" s="105"/>
      <c r="AX91" s="105"/>
      <c r="AY91" s="105"/>
      <c r="AZ91" s="106"/>
      <c r="BA91" s="106"/>
      <c r="BB91" s="106"/>
      <c r="BC91" s="106"/>
      <c r="BD91" s="106"/>
      <c r="BE91" s="99"/>
      <c r="BF91" s="99"/>
      <c r="BG91" s="99"/>
      <c r="BH91" s="99"/>
      <c r="BI91" s="99"/>
      <c r="BJ91" s="99"/>
      <c r="BK91" s="99"/>
      <c r="BL91" s="99"/>
      <c r="BM91" s="99"/>
      <c r="BN91" s="99"/>
      <c r="BO91" s="99"/>
      <c r="BP91" s="99"/>
      <c r="BQ91" s="96">
        <v>85</v>
      </c>
      <c r="BR91" s="101"/>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15">
      <c r="A92" s="103"/>
      <c r="B92" s="104"/>
      <c r="C92" s="104"/>
      <c r="D92" s="104"/>
      <c r="E92" s="104"/>
      <c r="F92" s="104"/>
      <c r="G92" s="104"/>
      <c r="H92" s="104"/>
      <c r="I92" s="104"/>
      <c r="J92" s="104"/>
      <c r="K92" s="104"/>
      <c r="L92" s="104"/>
      <c r="M92" s="104"/>
      <c r="N92" s="104"/>
      <c r="O92" s="104"/>
      <c r="P92" s="104"/>
      <c r="Q92" s="105"/>
      <c r="R92" s="105"/>
      <c r="S92" s="105"/>
      <c r="T92" s="105"/>
      <c r="U92" s="105"/>
      <c r="V92" s="105"/>
      <c r="W92" s="105"/>
      <c r="X92" s="105"/>
      <c r="Y92" s="105"/>
      <c r="Z92" s="105"/>
      <c r="AA92" s="105"/>
      <c r="AB92" s="105"/>
      <c r="AC92" s="105"/>
      <c r="AD92" s="105"/>
      <c r="AE92" s="105"/>
      <c r="AF92" s="105"/>
      <c r="AG92" s="105"/>
      <c r="AH92" s="105"/>
      <c r="AI92" s="105"/>
      <c r="AJ92" s="105"/>
      <c r="AK92" s="105"/>
      <c r="AL92" s="105"/>
      <c r="AM92" s="105"/>
      <c r="AN92" s="105"/>
      <c r="AO92" s="105"/>
      <c r="AP92" s="105"/>
      <c r="AQ92" s="105"/>
      <c r="AR92" s="105"/>
      <c r="AS92" s="105"/>
      <c r="AT92" s="105"/>
      <c r="AU92" s="105"/>
      <c r="AV92" s="105"/>
      <c r="AW92" s="105"/>
      <c r="AX92" s="105"/>
      <c r="AY92" s="105"/>
      <c r="AZ92" s="106"/>
      <c r="BA92" s="106"/>
      <c r="BB92" s="106"/>
      <c r="BC92" s="106"/>
      <c r="BD92" s="106"/>
      <c r="BE92" s="99"/>
      <c r="BF92" s="99"/>
      <c r="BG92" s="99"/>
      <c r="BH92" s="99"/>
      <c r="BI92" s="99"/>
      <c r="BJ92" s="99"/>
      <c r="BK92" s="99"/>
      <c r="BL92" s="99"/>
      <c r="BM92" s="99"/>
      <c r="BN92" s="99"/>
      <c r="BO92" s="99"/>
      <c r="BP92" s="99"/>
      <c r="BQ92" s="96">
        <v>86</v>
      </c>
      <c r="BR92" s="101"/>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15">
      <c r="A93" s="103"/>
      <c r="B93" s="104"/>
      <c r="C93" s="104"/>
      <c r="D93" s="104"/>
      <c r="E93" s="104"/>
      <c r="F93" s="104"/>
      <c r="G93" s="104"/>
      <c r="H93" s="104"/>
      <c r="I93" s="104"/>
      <c r="J93" s="104"/>
      <c r="K93" s="104"/>
      <c r="L93" s="104"/>
      <c r="M93" s="104"/>
      <c r="N93" s="104"/>
      <c r="O93" s="104"/>
      <c r="P93" s="104"/>
      <c r="Q93" s="105"/>
      <c r="R93" s="105"/>
      <c r="S93" s="105"/>
      <c r="T93" s="105"/>
      <c r="U93" s="105"/>
      <c r="V93" s="105"/>
      <c r="W93" s="105"/>
      <c r="X93" s="105"/>
      <c r="Y93" s="105"/>
      <c r="Z93" s="105"/>
      <c r="AA93" s="105"/>
      <c r="AB93" s="105"/>
      <c r="AC93" s="105"/>
      <c r="AD93" s="105"/>
      <c r="AE93" s="105"/>
      <c r="AF93" s="105"/>
      <c r="AG93" s="105"/>
      <c r="AH93" s="105"/>
      <c r="AI93" s="105"/>
      <c r="AJ93" s="105"/>
      <c r="AK93" s="105"/>
      <c r="AL93" s="105"/>
      <c r="AM93" s="105"/>
      <c r="AN93" s="105"/>
      <c r="AO93" s="105"/>
      <c r="AP93" s="105"/>
      <c r="AQ93" s="105"/>
      <c r="AR93" s="105"/>
      <c r="AS93" s="105"/>
      <c r="AT93" s="105"/>
      <c r="AU93" s="105"/>
      <c r="AV93" s="105"/>
      <c r="AW93" s="105"/>
      <c r="AX93" s="105"/>
      <c r="AY93" s="105"/>
      <c r="AZ93" s="106"/>
      <c r="BA93" s="106"/>
      <c r="BB93" s="106"/>
      <c r="BC93" s="106"/>
      <c r="BD93" s="106"/>
      <c r="BE93" s="99"/>
      <c r="BF93" s="99"/>
      <c r="BG93" s="99"/>
      <c r="BH93" s="99"/>
      <c r="BI93" s="99"/>
      <c r="BJ93" s="99"/>
      <c r="BK93" s="99"/>
      <c r="BL93" s="99"/>
      <c r="BM93" s="99"/>
      <c r="BN93" s="99"/>
      <c r="BO93" s="99"/>
      <c r="BP93" s="99"/>
      <c r="BQ93" s="96">
        <v>87</v>
      </c>
      <c r="BR93" s="101"/>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15">
      <c r="A94" s="103"/>
      <c r="B94" s="104"/>
      <c r="C94" s="104"/>
      <c r="D94" s="104"/>
      <c r="E94" s="104"/>
      <c r="F94" s="104"/>
      <c r="G94" s="104"/>
      <c r="H94" s="104"/>
      <c r="I94" s="104"/>
      <c r="J94" s="104"/>
      <c r="K94" s="104"/>
      <c r="L94" s="104"/>
      <c r="M94" s="104"/>
      <c r="N94" s="104"/>
      <c r="O94" s="104"/>
      <c r="P94" s="104"/>
      <c r="Q94" s="105"/>
      <c r="R94" s="105"/>
      <c r="S94" s="105"/>
      <c r="T94" s="105"/>
      <c r="U94" s="105"/>
      <c r="V94" s="105"/>
      <c r="W94" s="105"/>
      <c r="X94" s="105"/>
      <c r="Y94" s="105"/>
      <c r="Z94" s="105"/>
      <c r="AA94" s="105"/>
      <c r="AB94" s="105"/>
      <c r="AC94" s="105"/>
      <c r="AD94" s="105"/>
      <c r="AE94" s="105"/>
      <c r="AF94" s="105"/>
      <c r="AG94" s="105"/>
      <c r="AH94" s="105"/>
      <c r="AI94" s="105"/>
      <c r="AJ94" s="105"/>
      <c r="AK94" s="105"/>
      <c r="AL94" s="105"/>
      <c r="AM94" s="105"/>
      <c r="AN94" s="105"/>
      <c r="AO94" s="105"/>
      <c r="AP94" s="105"/>
      <c r="AQ94" s="105"/>
      <c r="AR94" s="105"/>
      <c r="AS94" s="105"/>
      <c r="AT94" s="105"/>
      <c r="AU94" s="105"/>
      <c r="AV94" s="105"/>
      <c r="AW94" s="105"/>
      <c r="AX94" s="105"/>
      <c r="AY94" s="105"/>
      <c r="AZ94" s="106"/>
      <c r="BA94" s="106"/>
      <c r="BB94" s="106"/>
      <c r="BC94" s="106"/>
      <c r="BD94" s="106"/>
      <c r="BE94" s="99"/>
      <c r="BF94" s="99"/>
      <c r="BG94" s="99"/>
      <c r="BH94" s="99"/>
      <c r="BI94" s="99"/>
      <c r="BJ94" s="99"/>
      <c r="BK94" s="99"/>
      <c r="BL94" s="99"/>
      <c r="BM94" s="99"/>
      <c r="BN94" s="99"/>
      <c r="BO94" s="99"/>
      <c r="BP94" s="99"/>
      <c r="BQ94" s="96">
        <v>88</v>
      </c>
      <c r="BR94" s="101"/>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15">
      <c r="A95" s="103"/>
      <c r="B95" s="104"/>
      <c r="C95" s="104"/>
      <c r="D95" s="104"/>
      <c r="E95" s="104"/>
      <c r="F95" s="104"/>
      <c r="G95" s="104"/>
      <c r="H95" s="104"/>
      <c r="I95" s="104"/>
      <c r="J95" s="104"/>
      <c r="K95" s="104"/>
      <c r="L95" s="104"/>
      <c r="M95" s="104"/>
      <c r="N95" s="104"/>
      <c r="O95" s="104"/>
      <c r="P95" s="104"/>
      <c r="Q95" s="105"/>
      <c r="R95" s="105"/>
      <c r="S95" s="105"/>
      <c r="T95" s="105"/>
      <c r="U95" s="105"/>
      <c r="V95" s="105"/>
      <c r="W95" s="105"/>
      <c r="X95" s="105"/>
      <c r="Y95" s="105"/>
      <c r="Z95" s="105"/>
      <c r="AA95" s="105"/>
      <c r="AB95" s="105"/>
      <c r="AC95" s="105"/>
      <c r="AD95" s="105"/>
      <c r="AE95" s="105"/>
      <c r="AF95" s="105"/>
      <c r="AG95" s="105"/>
      <c r="AH95" s="105"/>
      <c r="AI95" s="105"/>
      <c r="AJ95" s="105"/>
      <c r="AK95" s="105"/>
      <c r="AL95" s="105"/>
      <c r="AM95" s="105"/>
      <c r="AN95" s="105"/>
      <c r="AO95" s="105"/>
      <c r="AP95" s="105"/>
      <c r="AQ95" s="105"/>
      <c r="AR95" s="105"/>
      <c r="AS95" s="105"/>
      <c r="AT95" s="105"/>
      <c r="AU95" s="105"/>
      <c r="AV95" s="105"/>
      <c r="AW95" s="105"/>
      <c r="AX95" s="105"/>
      <c r="AY95" s="105"/>
      <c r="AZ95" s="106"/>
      <c r="BA95" s="106"/>
      <c r="BB95" s="106"/>
      <c r="BC95" s="106"/>
      <c r="BD95" s="106"/>
      <c r="BE95" s="99"/>
      <c r="BF95" s="99"/>
      <c r="BG95" s="99"/>
      <c r="BH95" s="99"/>
      <c r="BI95" s="99"/>
      <c r="BJ95" s="99"/>
      <c r="BK95" s="99"/>
      <c r="BL95" s="99"/>
      <c r="BM95" s="99"/>
      <c r="BN95" s="99"/>
      <c r="BO95" s="99"/>
      <c r="BP95" s="99"/>
      <c r="BQ95" s="96">
        <v>89</v>
      </c>
      <c r="BR95" s="101"/>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15">
      <c r="A96" s="103"/>
      <c r="B96" s="104"/>
      <c r="C96" s="104"/>
      <c r="D96" s="104"/>
      <c r="E96" s="104"/>
      <c r="F96" s="104"/>
      <c r="G96" s="104"/>
      <c r="H96" s="104"/>
      <c r="I96" s="104"/>
      <c r="J96" s="104"/>
      <c r="K96" s="104"/>
      <c r="L96" s="104"/>
      <c r="M96" s="104"/>
      <c r="N96" s="104"/>
      <c r="O96" s="104"/>
      <c r="P96" s="104"/>
      <c r="Q96" s="105"/>
      <c r="R96" s="105"/>
      <c r="S96" s="105"/>
      <c r="T96" s="105"/>
      <c r="U96" s="105"/>
      <c r="V96" s="105"/>
      <c r="W96" s="105"/>
      <c r="X96" s="105"/>
      <c r="Y96" s="105"/>
      <c r="Z96" s="105"/>
      <c r="AA96" s="105"/>
      <c r="AB96" s="105"/>
      <c r="AC96" s="105"/>
      <c r="AD96" s="105"/>
      <c r="AE96" s="105"/>
      <c r="AF96" s="105"/>
      <c r="AG96" s="105"/>
      <c r="AH96" s="105"/>
      <c r="AI96" s="105"/>
      <c r="AJ96" s="105"/>
      <c r="AK96" s="105"/>
      <c r="AL96" s="105"/>
      <c r="AM96" s="105"/>
      <c r="AN96" s="105"/>
      <c r="AO96" s="105"/>
      <c r="AP96" s="105"/>
      <c r="AQ96" s="105"/>
      <c r="AR96" s="105"/>
      <c r="AS96" s="105"/>
      <c r="AT96" s="105"/>
      <c r="AU96" s="105"/>
      <c r="AV96" s="105"/>
      <c r="AW96" s="105"/>
      <c r="AX96" s="105"/>
      <c r="AY96" s="105"/>
      <c r="AZ96" s="106"/>
      <c r="BA96" s="106"/>
      <c r="BB96" s="106"/>
      <c r="BC96" s="106"/>
      <c r="BD96" s="106"/>
      <c r="BE96" s="99"/>
      <c r="BF96" s="99"/>
      <c r="BG96" s="99"/>
      <c r="BH96" s="99"/>
      <c r="BI96" s="99"/>
      <c r="BJ96" s="99"/>
      <c r="BK96" s="99"/>
      <c r="BL96" s="99"/>
      <c r="BM96" s="99"/>
      <c r="BN96" s="99"/>
      <c r="BO96" s="99"/>
      <c r="BP96" s="99"/>
      <c r="BQ96" s="96">
        <v>90</v>
      </c>
      <c r="BR96" s="101"/>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15">
      <c r="A97" s="103"/>
      <c r="B97" s="104"/>
      <c r="C97" s="104"/>
      <c r="D97" s="104"/>
      <c r="E97" s="104"/>
      <c r="F97" s="104"/>
      <c r="G97" s="104"/>
      <c r="H97" s="104"/>
      <c r="I97" s="104"/>
      <c r="J97" s="104"/>
      <c r="K97" s="104"/>
      <c r="L97" s="104"/>
      <c r="M97" s="104"/>
      <c r="N97" s="104"/>
      <c r="O97" s="104"/>
      <c r="P97" s="104"/>
      <c r="Q97" s="105"/>
      <c r="R97" s="105"/>
      <c r="S97" s="105"/>
      <c r="T97" s="105"/>
      <c r="U97" s="105"/>
      <c r="V97" s="105"/>
      <c r="W97" s="105"/>
      <c r="X97" s="105"/>
      <c r="Y97" s="105"/>
      <c r="Z97" s="105"/>
      <c r="AA97" s="105"/>
      <c r="AB97" s="105"/>
      <c r="AC97" s="105"/>
      <c r="AD97" s="105"/>
      <c r="AE97" s="105"/>
      <c r="AF97" s="105"/>
      <c r="AG97" s="105"/>
      <c r="AH97" s="105"/>
      <c r="AI97" s="105"/>
      <c r="AJ97" s="105"/>
      <c r="AK97" s="105"/>
      <c r="AL97" s="105"/>
      <c r="AM97" s="105"/>
      <c r="AN97" s="105"/>
      <c r="AO97" s="105"/>
      <c r="AP97" s="105"/>
      <c r="AQ97" s="105"/>
      <c r="AR97" s="105"/>
      <c r="AS97" s="105"/>
      <c r="AT97" s="105"/>
      <c r="AU97" s="105"/>
      <c r="AV97" s="105"/>
      <c r="AW97" s="105"/>
      <c r="AX97" s="105"/>
      <c r="AY97" s="105"/>
      <c r="AZ97" s="106"/>
      <c r="BA97" s="106"/>
      <c r="BB97" s="106"/>
      <c r="BC97" s="106"/>
      <c r="BD97" s="106"/>
      <c r="BE97" s="99"/>
      <c r="BF97" s="99"/>
      <c r="BG97" s="99"/>
      <c r="BH97" s="99"/>
      <c r="BI97" s="99"/>
      <c r="BJ97" s="99"/>
      <c r="BK97" s="99"/>
      <c r="BL97" s="99"/>
      <c r="BM97" s="99"/>
      <c r="BN97" s="99"/>
      <c r="BO97" s="99"/>
      <c r="BP97" s="99"/>
      <c r="BQ97" s="96">
        <v>91</v>
      </c>
      <c r="BR97" s="101"/>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15">
      <c r="A98" s="103"/>
      <c r="B98" s="104"/>
      <c r="C98" s="104"/>
      <c r="D98" s="104"/>
      <c r="E98" s="104"/>
      <c r="F98" s="104"/>
      <c r="G98" s="104"/>
      <c r="H98" s="104"/>
      <c r="I98" s="104"/>
      <c r="J98" s="104"/>
      <c r="K98" s="104"/>
      <c r="L98" s="104"/>
      <c r="M98" s="104"/>
      <c r="N98" s="104"/>
      <c r="O98" s="104"/>
      <c r="P98" s="104"/>
      <c r="Q98" s="105"/>
      <c r="R98" s="105"/>
      <c r="S98" s="105"/>
      <c r="T98" s="105"/>
      <c r="U98" s="105"/>
      <c r="V98" s="105"/>
      <c r="W98" s="105"/>
      <c r="X98" s="105"/>
      <c r="Y98" s="105"/>
      <c r="Z98" s="105"/>
      <c r="AA98" s="105"/>
      <c r="AB98" s="105"/>
      <c r="AC98" s="105"/>
      <c r="AD98" s="105"/>
      <c r="AE98" s="105"/>
      <c r="AF98" s="105"/>
      <c r="AG98" s="105"/>
      <c r="AH98" s="105"/>
      <c r="AI98" s="105"/>
      <c r="AJ98" s="105"/>
      <c r="AK98" s="105"/>
      <c r="AL98" s="105"/>
      <c r="AM98" s="105"/>
      <c r="AN98" s="105"/>
      <c r="AO98" s="105"/>
      <c r="AP98" s="105"/>
      <c r="AQ98" s="105"/>
      <c r="AR98" s="105"/>
      <c r="AS98" s="105"/>
      <c r="AT98" s="105"/>
      <c r="AU98" s="105"/>
      <c r="AV98" s="105"/>
      <c r="AW98" s="105"/>
      <c r="AX98" s="105"/>
      <c r="AY98" s="105"/>
      <c r="AZ98" s="106"/>
      <c r="BA98" s="106"/>
      <c r="BB98" s="106"/>
      <c r="BC98" s="106"/>
      <c r="BD98" s="106"/>
      <c r="BE98" s="99"/>
      <c r="BF98" s="99"/>
      <c r="BG98" s="99"/>
      <c r="BH98" s="99"/>
      <c r="BI98" s="99"/>
      <c r="BJ98" s="99"/>
      <c r="BK98" s="99"/>
      <c r="BL98" s="99"/>
      <c r="BM98" s="99"/>
      <c r="BN98" s="99"/>
      <c r="BO98" s="99"/>
      <c r="BP98" s="99"/>
      <c r="BQ98" s="96">
        <v>92</v>
      </c>
      <c r="BR98" s="101"/>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15">
      <c r="A99" s="103"/>
      <c r="B99" s="104"/>
      <c r="C99" s="104"/>
      <c r="D99" s="104"/>
      <c r="E99" s="104"/>
      <c r="F99" s="104"/>
      <c r="G99" s="104"/>
      <c r="H99" s="104"/>
      <c r="I99" s="104"/>
      <c r="J99" s="104"/>
      <c r="K99" s="104"/>
      <c r="L99" s="104"/>
      <c r="M99" s="104"/>
      <c r="N99" s="104"/>
      <c r="O99" s="104"/>
      <c r="P99" s="104"/>
      <c r="Q99" s="105"/>
      <c r="R99" s="105"/>
      <c r="S99" s="105"/>
      <c r="T99" s="105"/>
      <c r="U99" s="105"/>
      <c r="V99" s="105"/>
      <c r="W99" s="105"/>
      <c r="X99" s="105"/>
      <c r="Y99" s="105"/>
      <c r="Z99" s="105"/>
      <c r="AA99" s="105"/>
      <c r="AB99" s="105"/>
      <c r="AC99" s="105"/>
      <c r="AD99" s="105"/>
      <c r="AE99" s="105"/>
      <c r="AF99" s="105"/>
      <c r="AG99" s="105"/>
      <c r="AH99" s="105"/>
      <c r="AI99" s="105"/>
      <c r="AJ99" s="105"/>
      <c r="AK99" s="105"/>
      <c r="AL99" s="105"/>
      <c r="AM99" s="105"/>
      <c r="AN99" s="105"/>
      <c r="AO99" s="105"/>
      <c r="AP99" s="105"/>
      <c r="AQ99" s="105"/>
      <c r="AR99" s="105"/>
      <c r="AS99" s="105"/>
      <c r="AT99" s="105"/>
      <c r="AU99" s="105"/>
      <c r="AV99" s="105"/>
      <c r="AW99" s="105"/>
      <c r="AX99" s="105"/>
      <c r="AY99" s="105"/>
      <c r="AZ99" s="106"/>
      <c r="BA99" s="106"/>
      <c r="BB99" s="106"/>
      <c r="BC99" s="106"/>
      <c r="BD99" s="106"/>
      <c r="BE99" s="99"/>
      <c r="BF99" s="99"/>
      <c r="BG99" s="99"/>
      <c r="BH99" s="99"/>
      <c r="BI99" s="99"/>
      <c r="BJ99" s="99"/>
      <c r="BK99" s="99"/>
      <c r="BL99" s="99"/>
      <c r="BM99" s="99"/>
      <c r="BN99" s="99"/>
      <c r="BO99" s="99"/>
      <c r="BP99" s="99"/>
      <c r="BQ99" s="96">
        <v>93</v>
      </c>
      <c r="BR99" s="101"/>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15">
      <c r="A100" s="103"/>
      <c r="B100" s="104"/>
      <c r="C100" s="104"/>
      <c r="D100" s="104"/>
      <c r="E100" s="104"/>
      <c r="F100" s="104"/>
      <c r="G100" s="104"/>
      <c r="H100" s="104"/>
      <c r="I100" s="104"/>
      <c r="J100" s="104"/>
      <c r="K100" s="104"/>
      <c r="L100" s="104"/>
      <c r="M100" s="104"/>
      <c r="N100" s="104"/>
      <c r="O100" s="104"/>
      <c r="P100" s="104"/>
      <c r="Q100" s="105"/>
      <c r="R100" s="105"/>
      <c r="S100" s="105"/>
      <c r="T100" s="105"/>
      <c r="U100" s="105"/>
      <c r="V100" s="105"/>
      <c r="W100" s="105"/>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6"/>
      <c r="BA100" s="106"/>
      <c r="BB100" s="106"/>
      <c r="BC100" s="106"/>
      <c r="BD100" s="106"/>
      <c r="BE100" s="99"/>
      <c r="BF100" s="99"/>
      <c r="BG100" s="99"/>
      <c r="BH100" s="99"/>
      <c r="BI100" s="99"/>
      <c r="BJ100" s="99"/>
      <c r="BK100" s="99"/>
      <c r="BL100" s="99"/>
      <c r="BM100" s="99"/>
      <c r="BN100" s="99"/>
      <c r="BO100" s="99"/>
      <c r="BP100" s="99"/>
      <c r="BQ100" s="96">
        <v>94</v>
      </c>
      <c r="BR100" s="101"/>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15">
      <c r="A101" s="103"/>
      <c r="B101" s="104"/>
      <c r="C101" s="104"/>
      <c r="D101" s="104"/>
      <c r="E101" s="104"/>
      <c r="F101" s="104"/>
      <c r="G101" s="104"/>
      <c r="H101" s="104"/>
      <c r="I101" s="104"/>
      <c r="J101" s="104"/>
      <c r="K101" s="104"/>
      <c r="L101" s="104"/>
      <c r="M101" s="104"/>
      <c r="N101" s="104"/>
      <c r="O101" s="104"/>
      <c r="P101" s="104"/>
      <c r="Q101" s="105"/>
      <c r="R101" s="105"/>
      <c r="S101" s="105"/>
      <c r="T101" s="105"/>
      <c r="U101" s="105"/>
      <c r="V101" s="105"/>
      <c r="W101" s="105"/>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6"/>
      <c r="BA101" s="106"/>
      <c r="BB101" s="106"/>
      <c r="BC101" s="106"/>
      <c r="BD101" s="106"/>
      <c r="BE101" s="99"/>
      <c r="BF101" s="99"/>
      <c r="BG101" s="99"/>
      <c r="BH101" s="99"/>
      <c r="BI101" s="99"/>
      <c r="BJ101" s="99"/>
      <c r="BK101" s="99"/>
      <c r="BL101" s="99"/>
      <c r="BM101" s="99"/>
      <c r="BN101" s="99"/>
      <c r="BO101" s="99"/>
      <c r="BP101" s="99"/>
      <c r="BQ101" s="96">
        <v>95</v>
      </c>
      <c r="BR101" s="101"/>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
      <c r="A102" s="103"/>
      <c r="B102" s="104"/>
      <c r="C102" s="104"/>
      <c r="D102" s="104"/>
      <c r="E102" s="104"/>
      <c r="F102" s="104"/>
      <c r="G102" s="104"/>
      <c r="H102" s="104"/>
      <c r="I102" s="104"/>
      <c r="J102" s="104"/>
      <c r="K102" s="104"/>
      <c r="L102" s="104"/>
      <c r="M102" s="104"/>
      <c r="N102" s="104"/>
      <c r="O102" s="104"/>
      <c r="P102" s="104"/>
      <c r="Q102" s="105"/>
      <c r="R102" s="105"/>
      <c r="S102" s="105"/>
      <c r="T102" s="105"/>
      <c r="U102" s="105"/>
      <c r="V102" s="105"/>
      <c r="W102" s="105"/>
      <c r="X102" s="105"/>
      <c r="Y102" s="105"/>
      <c r="Z102" s="105"/>
      <c r="AA102" s="105"/>
      <c r="AB102" s="105"/>
      <c r="AC102" s="105"/>
      <c r="AD102" s="105"/>
      <c r="AE102" s="105"/>
      <c r="AF102" s="105"/>
      <c r="AG102" s="105"/>
      <c r="AH102" s="105"/>
      <c r="AI102" s="105"/>
      <c r="AJ102" s="105"/>
      <c r="AK102" s="105"/>
      <c r="AL102" s="105"/>
      <c r="AM102" s="105"/>
      <c r="AN102" s="105"/>
      <c r="AO102" s="105"/>
      <c r="AP102" s="105"/>
      <c r="AQ102" s="105"/>
      <c r="AR102" s="105"/>
      <c r="AS102" s="105"/>
      <c r="AT102" s="105"/>
      <c r="AU102" s="105"/>
      <c r="AV102" s="105"/>
      <c r="AW102" s="105"/>
      <c r="AX102" s="105"/>
      <c r="AY102" s="105"/>
      <c r="AZ102" s="106"/>
      <c r="BA102" s="106"/>
      <c r="BB102" s="106"/>
      <c r="BC102" s="106"/>
      <c r="BD102" s="106"/>
      <c r="BE102" s="99"/>
      <c r="BF102" s="99"/>
      <c r="BG102" s="99"/>
      <c r="BH102" s="99"/>
      <c r="BI102" s="99"/>
      <c r="BJ102" s="99"/>
      <c r="BK102" s="99"/>
      <c r="BL102" s="99"/>
      <c r="BM102" s="99"/>
      <c r="BN102" s="99"/>
      <c r="BO102" s="99"/>
      <c r="BP102" s="99"/>
      <c r="BQ102" s="98" t="s">
        <v>324</v>
      </c>
      <c r="BR102" s="783" t="s">
        <v>366</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v>30</v>
      </c>
      <c r="CS102" s="846"/>
      <c r="CT102" s="846"/>
      <c r="CU102" s="846"/>
      <c r="CV102" s="885"/>
      <c r="CW102" s="884">
        <v>9</v>
      </c>
      <c r="CX102" s="846"/>
      <c r="CY102" s="846"/>
      <c r="CZ102" s="846"/>
      <c r="DA102" s="885"/>
      <c r="DB102" s="884" t="s">
        <v>321</v>
      </c>
      <c r="DC102" s="846"/>
      <c r="DD102" s="846"/>
      <c r="DE102" s="846"/>
      <c r="DF102" s="885"/>
      <c r="DG102" s="884" t="s">
        <v>321</v>
      </c>
      <c r="DH102" s="846"/>
      <c r="DI102" s="846"/>
      <c r="DJ102" s="846"/>
      <c r="DK102" s="885"/>
      <c r="DL102" s="884" t="s">
        <v>321</v>
      </c>
      <c r="DM102" s="846"/>
      <c r="DN102" s="846"/>
      <c r="DO102" s="846"/>
      <c r="DP102" s="885"/>
      <c r="DQ102" s="884" t="s">
        <v>321</v>
      </c>
      <c r="DR102" s="846"/>
      <c r="DS102" s="846"/>
      <c r="DT102" s="846"/>
      <c r="DU102" s="885"/>
      <c r="DV102" s="783"/>
      <c r="DW102" s="784"/>
      <c r="DX102" s="784"/>
      <c r="DY102" s="784"/>
      <c r="DZ102" s="908"/>
      <c r="EA102" s="89"/>
    </row>
    <row r="103" spans="1:131" ht="26.25" customHeight="1" x14ac:dyDescent="0.15">
      <c r="A103" s="103"/>
      <c r="B103" s="104"/>
      <c r="C103" s="104"/>
      <c r="D103" s="104"/>
      <c r="E103" s="104"/>
      <c r="F103" s="104"/>
      <c r="G103" s="104"/>
      <c r="H103" s="104"/>
      <c r="I103" s="104"/>
      <c r="J103" s="104"/>
      <c r="K103" s="104"/>
      <c r="L103" s="104"/>
      <c r="M103" s="104"/>
      <c r="N103" s="104"/>
      <c r="O103" s="104"/>
      <c r="P103" s="104"/>
      <c r="Q103" s="105"/>
      <c r="R103" s="105"/>
      <c r="S103" s="105"/>
      <c r="T103" s="105"/>
      <c r="U103" s="105"/>
      <c r="V103" s="105"/>
      <c r="W103" s="105"/>
      <c r="X103" s="105"/>
      <c r="Y103" s="105"/>
      <c r="Z103" s="105"/>
      <c r="AA103" s="105"/>
      <c r="AB103" s="105"/>
      <c r="AC103" s="105"/>
      <c r="AD103" s="105"/>
      <c r="AE103" s="105"/>
      <c r="AF103" s="105"/>
      <c r="AG103" s="105"/>
      <c r="AH103" s="105"/>
      <c r="AI103" s="105"/>
      <c r="AJ103" s="105"/>
      <c r="AK103" s="105"/>
      <c r="AL103" s="105"/>
      <c r="AM103" s="105"/>
      <c r="AN103" s="105"/>
      <c r="AO103" s="105"/>
      <c r="AP103" s="105"/>
      <c r="AQ103" s="105"/>
      <c r="AR103" s="105"/>
      <c r="AS103" s="105"/>
      <c r="AT103" s="105"/>
      <c r="AU103" s="105"/>
      <c r="AV103" s="105"/>
      <c r="AW103" s="105"/>
      <c r="AX103" s="105"/>
      <c r="AY103" s="105"/>
      <c r="AZ103" s="106"/>
      <c r="BA103" s="106"/>
      <c r="BB103" s="106"/>
      <c r="BC103" s="106"/>
      <c r="BD103" s="106"/>
      <c r="BE103" s="99"/>
      <c r="BF103" s="99"/>
      <c r="BG103" s="99"/>
      <c r="BH103" s="99"/>
      <c r="BI103" s="99"/>
      <c r="BJ103" s="99"/>
      <c r="BK103" s="99"/>
      <c r="BL103" s="99"/>
      <c r="BM103" s="99"/>
      <c r="BN103" s="99"/>
      <c r="BO103" s="99"/>
      <c r="BP103" s="99"/>
      <c r="BQ103" s="909" t="s">
        <v>367</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15">
      <c r="A104" s="103"/>
      <c r="B104" s="104"/>
      <c r="C104" s="104"/>
      <c r="D104" s="104"/>
      <c r="E104" s="104"/>
      <c r="F104" s="104"/>
      <c r="G104" s="104"/>
      <c r="H104" s="104"/>
      <c r="I104" s="104"/>
      <c r="J104" s="104"/>
      <c r="K104" s="104"/>
      <c r="L104" s="104"/>
      <c r="M104" s="104"/>
      <c r="N104" s="104"/>
      <c r="O104" s="104"/>
      <c r="P104" s="104"/>
      <c r="Q104" s="105"/>
      <c r="R104" s="105"/>
      <c r="S104" s="105"/>
      <c r="T104" s="105"/>
      <c r="U104" s="105"/>
      <c r="V104" s="105"/>
      <c r="W104" s="105"/>
      <c r="X104" s="105"/>
      <c r="Y104" s="105"/>
      <c r="Z104" s="105"/>
      <c r="AA104" s="105"/>
      <c r="AB104" s="105"/>
      <c r="AC104" s="105"/>
      <c r="AD104" s="105"/>
      <c r="AE104" s="105"/>
      <c r="AF104" s="105"/>
      <c r="AG104" s="105"/>
      <c r="AH104" s="105"/>
      <c r="AI104" s="105"/>
      <c r="AJ104" s="105"/>
      <c r="AK104" s="105"/>
      <c r="AL104" s="105"/>
      <c r="AM104" s="105"/>
      <c r="AN104" s="105"/>
      <c r="AO104" s="105"/>
      <c r="AP104" s="105"/>
      <c r="AQ104" s="105"/>
      <c r="AR104" s="105"/>
      <c r="AS104" s="105"/>
      <c r="AT104" s="105"/>
      <c r="AU104" s="105"/>
      <c r="AV104" s="105"/>
      <c r="AW104" s="105"/>
      <c r="AX104" s="105"/>
      <c r="AY104" s="105"/>
      <c r="AZ104" s="106"/>
      <c r="BA104" s="106"/>
      <c r="BB104" s="106"/>
      <c r="BC104" s="106"/>
      <c r="BD104" s="106"/>
      <c r="BE104" s="99"/>
      <c r="BF104" s="99"/>
      <c r="BG104" s="99"/>
      <c r="BH104" s="99"/>
      <c r="BI104" s="99"/>
      <c r="BJ104" s="99"/>
      <c r="BK104" s="99"/>
      <c r="BL104" s="99"/>
      <c r="BM104" s="99"/>
      <c r="BN104" s="99"/>
      <c r="BO104" s="99"/>
      <c r="BP104" s="99"/>
      <c r="BQ104" s="910" t="s">
        <v>368</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15">
      <c r="A105" s="99"/>
      <c r="B105" s="99"/>
      <c r="C105" s="99"/>
      <c r="D105" s="99"/>
      <c r="E105" s="99"/>
      <c r="F105" s="99"/>
      <c r="G105" s="99"/>
      <c r="H105" s="99"/>
      <c r="I105" s="99"/>
      <c r="J105" s="99"/>
      <c r="K105" s="99"/>
      <c r="L105" s="99"/>
      <c r="M105" s="99"/>
      <c r="N105" s="99"/>
      <c r="O105" s="99"/>
      <c r="P105" s="99"/>
      <c r="Q105" s="99"/>
      <c r="R105" s="99"/>
      <c r="S105" s="99"/>
      <c r="T105" s="99"/>
      <c r="U105" s="99"/>
      <c r="V105" s="99"/>
      <c r="W105" s="99"/>
      <c r="X105" s="99"/>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c r="BI105" s="99"/>
      <c r="BJ105" s="99"/>
      <c r="BK105" s="99"/>
      <c r="BL105" s="99"/>
      <c r="BM105" s="99"/>
      <c r="BN105" s="99"/>
      <c r="BO105" s="99"/>
      <c r="BP105" s="99"/>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99"/>
      <c r="B106" s="99"/>
      <c r="C106" s="99"/>
      <c r="D106" s="99"/>
      <c r="E106" s="99"/>
      <c r="F106" s="99"/>
      <c r="G106" s="99"/>
      <c r="H106" s="99"/>
      <c r="I106" s="99"/>
      <c r="J106" s="99"/>
      <c r="K106" s="99"/>
      <c r="L106" s="99"/>
      <c r="M106" s="99"/>
      <c r="N106" s="99"/>
      <c r="O106" s="99"/>
      <c r="P106" s="99"/>
      <c r="Q106" s="99"/>
      <c r="R106" s="99"/>
      <c r="S106" s="99"/>
      <c r="T106" s="99"/>
      <c r="U106" s="99"/>
      <c r="V106" s="99"/>
      <c r="W106" s="99"/>
      <c r="X106" s="99"/>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c r="BI106" s="99"/>
      <c r="BJ106" s="99"/>
      <c r="BK106" s="99"/>
      <c r="BL106" s="99"/>
      <c r="BM106" s="99"/>
      <c r="BN106" s="99"/>
      <c r="BO106" s="99"/>
      <c r="BP106" s="99"/>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7" t="s">
        <v>369</v>
      </c>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07" t="s">
        <v>370</v>
      </c>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row>
    <row r="108" spans="1:131" s="89" customFormat="1" ht="26.25" customHeight="1" x14ac:dyDescent="0.15">
      <c r="A108" s="911" t="s">
        <v>371</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372</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15">
      <c r="A109" s="906" t="s">
        <v>373</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374</v>
      </c>
      <c r="AB109" s="887"/>
      <c r="AC109" s="887"/>
      <c r="AD109" s="887"/>
      <c r="AE109" s="888"/>
      <c r="AF109" s="886" t="s">
        <v>375</v>
      </c>
      <c r="AG109" s="887"/>
      <c r="AH109" s="887"/>
      <c r="AI109" s="887"/>
      <c r="AJ109" s="888"/>
      <c r="AK109" s="886" t="s">
        <v>239</v>
      </c>
      <c r="AL109" s="887"/>
      <c r="AM109" s="887"/>
      <c r="AN109" s="887"/>
      <c r="AO109" s="888"/>
      <c r="AP109" s="886" t="s">
        <v>376</v>
      </c>
      <c r="AQ109" s="887"/>
      <c r="AR109" s="887"/>
      <c r="AS109" s="887"/>
      <c r="AT109" s="889"/>
      <c r="AU109" s="906" t="s">
        <v>373</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374</v>
      </c>
      <c r="BR109" s="887"/>
      <c r="BS109" s="887"/>
      <c r="BT109" s="887"/>
      <c r="BU109" s="888"/>
      <c r="BV109" s="886" t="s">
        <v>375</v>
      </c>
      <c r="BW109" s="887"/>
      <c r="BX109" s="887"/>
      <c r="BY109" s="887"/>
      <c r="BZ109" s="888"/>
      <c r="CA109" s="886" t="s">
        <v>239</v>
      </c>
      <c r="CB109" s="887"/>
      <c r="CC109" s="887"/>
      <c r="CD109" s="887"/>
      <c r="CE109" s="888"/>
      <c r="CF109" s="907" t="s">
        <v>376</v>
      </c>
      <c r="CG109" s="907"/>
      <c r="CH109" s="907"/>
      <c r="CI109" s="907"/>
      <c r="CJ109" s="907"/>
      <c r="CK109" s="886" t="s">
        <v>377</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374</v>
      </c>
      <c r="DH109" s="887"/>
      <c r="DI109" s="887"/>
      <c r="DJ109" s="887"/>
      <c r="DK109" s="888"/>
      <c r="DL109" s="886" t="s">
        <v>375</v>
      </c>
      <c r="DM109" s="887"/>
      <c r="DN109" s="887"/>
      <c r="DO109" s="887"/>
      <c r="DP109" s="888"/>
      <c r="DQ109" s="886" t="s">
        <v>239</v>
      </c>
      <c r="DR109" s="887"/>
      <c r="DS109" s="887"/>
      <c r="DT109" s="887"/>
      <c r="DU109" s="888"/>
      <c r="DV109" s="886" t="s">
        <v>376</v>
      </c>
      <c r="DW109" s="887"/>
      <c r="DX109" s="887"/>
      <c r="DY109" s="887"/>
      <c r="DZ109" s="889"/>
    </row>
    <row r="110" spans="1:131" s="89" customFormat="1" ht="26.25" customHeight="1" x14ac:dyDescent="0.15">
      <c r="A110" s="890" t="s">
        <v>378</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1397311</v>
      </c>
      <c r="AB110" s="894"/>
      <c r="AC110" s="894"/>
      <c r="AD110" s="894"/>
      <c r="AE110" s="895"/>
      <c r="AF110" s="896">
        <v>1393101</v>
      </c>
      <c r="AG110" s="894"/>
      <c r="AH110" s="894"/>
      <c r="AI110" s="894"/>
      <c r="AJ110" s="895"/>
      <c r="AK110" s="896">
        <v>1380458</v>
      </c>
      <c r="AL110" s="894"/>
      <c r="AM110" s="894"/>
      <c r="AN110" s="894"/>
      <c r="AO110" s="895"/>
      <c r="AP110" s="897">
        <v>21.1</v>
      </c>
      <c r="AQ110" s="898"/>
      <c r="AR110" s="898"/>
      <c r="AS110" s="898"/>
      <c r="AT110" s="899"/>
      <c r="AU110" s="900" t="s">
        <v>379</v>
      </c>
      <c r="AV110" s="901"/>
      <c r="AW110" s="901"/>
      <c r="AX110" s="901"/>
      <c r="AY110" s="901"/>
      <c r="AZ110" s="923" t="s">
        <v>380</v>
      </c>
      <c r="BA110" s="891"/>
      <c r="BB110" s="891"/>
      <c r="BC110" s="891"/>
      <c r="BD110" s="891"/>
      <c r="BE110" s="891"/>
      <c r="BF110" s="891"/>
      <c r="BG110" s="891"/>
      <c r="BH110" s="891"/>
      <c r="BI110" s="891"/>
      <c r="BJ110" s="891"/>
      <c r="BK110" s="891"/>
      <c r="BL110" s="891"/>
      <c r="BM110" s="891"/>
      <c r="BN110" s="891"/>
      <c r="BO110" s="891"/>
      <c r="BP110" s="892"/>
      <c r="BQ110" s="924">
        <v>13826420</v>
      </c>
      <c r="BR110" s="925"/>
      <c r="BS110" s="925"/>
      <c r="BT110" s="925"/>
      <c r="BU110" s="925"/>
      <c r="BV110" s="925">
        <v>13166349</v>
      </c>
      <c r="BW110" s="925"/>
      <c r="BX110" s="925"/>
      <c r="BY110" s="925"/>
      <c r="BZ110" s="925"/>
      <c r="CA110" s="925">
        <v>12125425</v>
      </c>
      <c r="CB110" s="925"/>
      <c r="CC110" s="925"/>
      <c r="CD110" s="925"/>
      <c r="CE110" s="925"/>
      <c r="CF110" s="938">
        <v>185.1</v>
      </c>
      <c r="CG110" s="939"/>
      <c r="CH110" s="939"/>
      <c r="CI110" s="939"/>
      <c r="CJ110" s="939"/>
      <c r="CK110" s="940" t="s">
        <v>381</v>
      </c>
      <c r="CL110" s="941"/>
      <c r="CM110" s="923" t="s">
        <v>382</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62</v>
      </c>
      <c r="DH110" s="925"/>
      <c r="DI110" s="925"/>
      <c r="DJ110" s="925"/>
      <c r="DK110" s="925"/>
      <c r="DL110" s="925" t="s">
        <v>62</v>
      </c>
      <c r="DM110" s="925"/>
      <c r="DN110" s="925"/>
      <c r="DO110" s="925"/>
      <c r="DP110" s="925"/>
      <c r="DQ110" s="925" t="s">
        <v>62</v>
      </c>
      <c r="DR110" s="925"/>
      <c r="DS110" s="925"/>
      <c r="DT110" s="925"/>
      <c r="DU110" s="925"/>
      <c r="DV110" s="926" t="s">
        <v>62</v>
      </c>
      <c r="DW110" s="926"/>
      <c r="DX110" s="926"/>
      <c r="DY110" s="926"/>
      <c r="DZ110" s="927"/>
    </row>
    <row r="111" spans="1:131" s="89" customFormat="1" ht="26.25" customHeight="1" x14ac:dyDescent="0.15">
      <c r="A111" s="928" t="s">
        <v>383</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62</v>
      </c>
      <c r="AB111" s="932"/>
      <c r="AC111" s="932"/>
      <c r="AD111" s="932"/>
      <c r="AE111" s="933"/>
      <c r="AF111" s="934" t="s">
        <v>62</v>
      </c>
      <c r="AG111" s="932"/>
      <c r="AH111" s="932"/>
      <c r="AI111" s="932"/>
      <c r="AJ111" s="933"/>
      <c r="AK111" s="934" t="s">
        <v>62</v>
      </c>
      <c r="AL111" s="932"/>
      <c r="AM111" s="932"/>
      <c r="AN111" s="932"/>
      <c r="AO111" s="933"/>
      <c r="AP111" s="935" t="s">
        <v>62</v>
      </c>
      <c r="AQ111" s="936"/>
      <c r="AR111" s="936"/>
      <c r="AS111" s="936"/>
      <c r="AT111" s="937"/>
      <c r="AU111" s="902"/>
      <c r="AV111" s="903"/>
      <c r="AW111" s="903"/>
      <c r="AX111" s="903"/>
      <c r="AY111" s="903"/>
      <c r="AZ111" s="916" t="s">
        <v>384</v>
      </c>
      <c r="BA111" s="917"/>
      <c r="BB111" s="917"/>
      <c r="BC111" s="917"/>
      <c r="BD111" s="917"/>
      <c r="BE111" s="917"/>
      <c r="BF111" s="917"/>
      <c r="BG111" s="917"/>
      <c r="BH111" s="917"/>
      <c r="BI111" s="917"/>
      <c r="BJ111" s="917"/>
      <c r="BK111" s="917"/>
      <c r="BL111" s="917"/>
      <c r="BM111" s="917"/>
      <c r="BN111" s="917"/>
      <c r="BO111" s="917"/>
      <c r="BP111" s="918"/>
      <c r="BQ111" s="919">
        <v>182830</v>
      </c>
      <c r="BR111" s="920"/>
      <c r="BS111" s="920"/>
      <c r="BT111" s="920"/>
      <c r="BU111" s="920"/>
      <c r="BV111" s="920">
        <v>188959</v>
      </c>
      <c r="BW111" s="920"/>
      <c r="BX111" s="920"/>
      <c r="BY111" s="920"/>
      <c r="BZ111" s="920"/>
      <c r="CA111" s="920">
        <v>176711</v>
      </c>
      <c r="CB111" s="920"/>
      <c r="CC111" s="920"/>
      <c r="CD111" s="920"/>
      <c r="CE111" s="920"/>
      <c r="CF111" s="914">
        <v>2.7</v>
      </c>
      <c r="CG111" s="915"/>
      <c r="CH111" s="915"/>
      <c r="CI111" s="915"/>
      <c r="CJ111" s="915"/>
      <c r="CK111" s="942"/>
      <c r="CL111" s="943"/>
      <c r="CM111" s="916" t="s">
        <v>385</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62</v>
      </c>
      <c r="DH111" s="920"/>
      <c r="DI111" s="920"/>
      <c r="DJ111" s="920"/>
      <c r="DK111" s="920"/>
      <c r="DL111" s="920" t="s">
        <v>62</v>
      </c>
      <c r="DM111" s="920"/>
      <c r="DN111" s="920"/>
      <c r="DO111" s="920"/>
      <c r="DP111" s="920"/>
      <c r="DQ111" s="920" t="s">
        <v>62</v>
      </c>
      <c r="DR111" s="920"/>
      <c r="DS111" s="920"/>
      <c r="DT111" s="920"/>
      <c r="DU111" s="920"/>
      <c r="DV111" s="921" t="s">
        <v>62</v>
      </c>
      <c r="DW111" s="921"/>
      <c r="DX111" s="921"/>
      <c r="DY111" s="921"/>
      <c r="DZ111" s="922"/>
    </row>
    <row r="112" spans="1:131" s="89" customFormat="1" ht="26.25" customHeight="1" x14ac:dyDescent="0.15">
      <c r="A112" s="946" t="s">
        <v>386</v>
      </c>
      <c r="B112" s="947"/>
      <c r="C112" s="917" t="s">
        <v>387</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62</v>
      </c>
      <c r="AB112" s="953"/>
      <c r="AC112" s="953"/>
      <c r="AD112" s="953"/>
      <c r="AE112" s="954"/>
      <c r="AF112" s="955" t="s">
        <v>62</v>
      </c>
      <c r="AG112" s="953"/>
      <c r="AH112" s="953"/>
      <c r="AI112" s="953"/>
      <c r="AJ112" s="954"/>
      <c r="AK112" s="955" t="s">
        <v>62</v>
      </c>
      <c r="AL112" s="953"/>
      <c r="AM112" s="953"/>
      <c r="AN112" s="953"/>
      <c r="AO112" s="954"/>
      <c r="AP112" s="956" t="s">
        <v>62</v>
      </c>
      <c r="AQ112" s="957"/>
      <c r="AR112" s="957"/>
      <c r="AS112" s="957"/>
      <c r="AT112" s="958"/>
      <c r="AU112" s="902"/>
      <c r="AV112" s="903"/>
      <c r="AW112" s="903"/>
      <c r="AX112" s="903"/>
      <c r="AY112" s="903"/>
      <c r="AZ112" s="916" t="s">
        <v>388</v>
      </c>
      <c r="BA112" s="917"/>
      <c r="BB112" s="917"/>
      <c r="BC112" s="917"/>
      <c r="BD112" s="917"/>
      <c r="BE112" s="917"/>
      <c r="BF112" s="917"/>
      <c r="BG112" s="917"/>
      <c r="BH112" s="917"/>
      <c r="BI112" s="917"/>
      <c r="BJ112" s="917"/>
      <c r="BK112" s="917"/>
      <c r="BL112" s="917"/>
      <c r="BM112" s="917"/>
      <c r="BN112" s="917"/>
      <c r="BO112" s="917"/>
      <c r="BP112" s="918"/>
      <c r="BQ112" s="919">
        <v>8835335</v>
      </c>
      <c r="BR112" s="920"/>
      <c r="BS112" s="920"/>
      <c r="BT112" s="920"/>
      <c r="BU112" s="920"/>
      <c r="BV112" s="920">
        <v>8110728</v>
      </c>
      <c r="BW112" s="920"/>
      <c r="BX112" s="920"/>
      <c r="BY112" s="920"/>
      <c r="BZ112" s="920"/>
      <c r="CA112" s="920">
        <v>7462302</v>
      </c>
      <c r="CB112" s="920"/>
      <c r="CC112" s="920"/>
      <c r="CD112" s="920"/>
      <c r="CE112" s="920"/>
      <c r="CF112" s="914">
        <v>113.9</v>
      </c>
      <c r="CG112" s="915"/>
      <c r="CH112" s="915"/>
      <c r="CI112" s="915"/>
      <c r="CJ112" s="915"/>
      <c r="CK112" s="942"/>
      <c r="CL112" s="943"/>
      <c r="CM112" s="916" t="s">
        <v>389</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62</v>
      </c>
      <c r="DH112" s="920"/>
      <c r="DI112" s="920"/>
      <c r="DJ112" s="920"/>
      <c r="DK112" s="920"/>
      <c r="DL112" s="920" t="s">
        <v>62</v>
      </c>
      <c r="DM112" s="920"/>
      <c r="DN112" s="920"/>
      <c r="DO112" s="920"/>
      <c r="DP112" s="920"/>
      <c r="DQ112" s="920" t="s">
        <v>62</v>
      </c>
      <c r="DR112" s="920"/>
      <c r="DS112" s="920"/>
      <c r="DT112" s="920"/>
      <c r="DU112" s="920"/>
      <c r="DV112" s="921" t="s">
        <v>62</v>
      </c>
      <c r="DW112" s="921"/>
      <c r="DX112" s="921"/>
      <c r="DY112" s="921"/>
      <c r="DZ112" s="922"/>
    </row>
    <row r="113" spans="1:130" s="89" customFormat="1" ht="26.25" customHeight="1" x14ac:dyDescent="0.15">
      <c r="A113" s="948"/>
      <c r="B113" s="949"/>
      <c r="C113" s="917" t="s">
        <v>390</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743984</v>
      </c>
      <c r="AB113" s="932"/>
      <c r="AC113" s="932"/>
      <c r="AD113" s="932"/>
      <c r="AE113" s="933"/>
      <c r="AF113" s="934">
        <v>739964</v>
      </c>
      <c r="AG113" s="932"/>
      <c r="AH113" s="932"/>
      <c r="AI113" s="932"/>
      <c r="AJ113" s="933"/>
      <c r="AK113" s="934">
        <v>739931</v>
      </c>
      <c r="AL113" s="932"/>
      <c r="AM113" s="932"/>
      <c r="AN113" s="932"/>
      <c r="AO113" s="933"/>
      <c r="AP113" s="935">
        <v>11.3</v>
      </c>
      <c r="AQ113" s="936"/>
      <c r="AR113" s="936"/>
      <c r="AS113" s="936"/>
      <c r="AT113" s="937"/>
      <c r="AU113" s="902"/>
      <c r="AV113" s="903"/>
      <c r="AW113" s="903"/>
      <c r="AX113" s="903"/>
      <c r="AY113" s="903"/>
      <c r="AZ113" s="916" t="s">
        <v>391</v>
      </c>
      <c r="BA113" s="917"/>
      <c r="BB113" s="917"/>
      <c r="BC113" s="917"/>
      <c r="BD113" s="917"/>
      <c r="BE113" s="917"/>
      <c r="BF113" s="917"/>
      <c r="BG113" s="917"/>
      <c r="BH113" s="917"/>
      <c r="BI113" s="917"/>
      <c r="BJ113" s="917"/>
      <c r="BK113" s="917"/>
      <c r="BL113" s="917"/>
      <c r="BM113" s="917"/>
      <c r="BN113" s="917"/>
      <c r="BO113" s="917"/>
      <c r="BP113" s="918"/>
      <c r="BQ113" s="919">
        <v>705514</v>
      </c>
      <c r="BR113" s="920"/>
      <c r="BS113" s="920"/>
      <c r="BT113" s="920"/>
      <c r="BU113" s="920"/>
      <c r="BV113" s="920">
        <v>630728</v>
      </c>
      <c r="BW113" s="920"/>
      <c r="BX113" s="920"/>
      <c r="BY113" s="920"/>
      <c r="BZ113" s="920"/>
      <c r="CA113" s="920">
        <v>517875</v>
      </c>
      <c r="CB113" s="920"/>
      <c r="CC113" s="920"/>
      <c r="CD113" s="920"/>
      <c r="CE113" s="920"/>
      <c r="CF113" s="914">
        <v>7.9</v>
      </c>
      <c r="CG113" s="915"/>
      <c r="CH113" s="915"/>
      <c r="CI113" s="915"/>
      <c r="CJ113" s="915"/>
      <c r="CK113" s="942"/>
      <c r="CL113" s="943"/>
      <c r="CM113" s="916" t="s">
        <v>392</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v>182830</v>
      </c>
      <c r="DH113" s="953"/>
      <c r="DI113" s="953"/>
      <c r="DJ113" s="953"/>
      <c r="DK113" s="954"/>
      <c r="DL113" s="955">
        <v>188959</v>
      </c>
      <c r="DM113" s="953"/>
      <c r="DN113" s="953"/>
      <c r="DO113" s="953"/>
      <c r="DP113" s="954"/>
      <c r="DQ113" s="955">
        <v>176711</v>
      </c>
      <c r="DR113" s="953"/>
      <c r="DS113" s="953"/>
      <c r="DT113" s="953"/>
      <c r="DU113" s="954"/>
      <c r="DV113" s="956">
        <v>2.7</v>
      </c>
      <c r="DW113" s="957"/>
      <c r="DX113" s="957"/>
      <c r="DY113" s="957"/>
      <c r="DZ113" s="958"/>
    </row>
    <row r="114" spans="1:130" s="89" customFormat="1" ht="26.25" customHeight="1" x14ac:dyDescent="0.15">
      <c r="A114" s="948"/>
      <c r="B114" s="949"/>
      <c r="C114" s="917" t="s">
        <v>393</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91466</v>
      </c>
      <c r="AB114" s="953"/>
      <c r="AC114" s="953"/>
      <c r="AD114" s="953"/>
      <c r="AE114" s="954"/>
      <c r="AF114" s="955">
        <v>99926</v>
      </c>
      <c r="AG114" s="953"/>
      <c r="AH114" s="953"/>
      <c r="AI114" s="953"/>
      <c r="AJ114" s="954"/>
      <c r="AK114" s="955">
        <v>118119</v>
      </c>
      <c r="AL114" s="953"/>
      <c r="AM114" s="953"/>
      <c r="AN114" s="953"/>
      <c r="AO114" s="954"/>
      <c r="AP114" s="956">
        <v>1.8</v>
      </c>
      <c r="AQ114" s="957"/>
      <c r="AR114" s="957"/>
      <c r="AS114" s="957"/>
      <c r="AT114" s="958"/>
      <c r="AU114" s="902"/>
      <c r="AV114" s="903"/>
      <c r="AW114" s="903"/>
      <c r="AX114" s="903"/>
      <c r="AY114" s="903"/>
      <c r="AZ114" s="916" t="s">
        <v>394</v>
      </c>
      <c r="BA114" s="917"/>
      <c r="BB114" s="917"/>
      <c r="BC114" s="917"/>
      <c r="BD114" s="917"/>
      <c r="BE114" s="917"/>
      <c r="BF114" s="917"/>
      <c r="BG114" s="917"/>
      <c r="BH114" s="917"/>
      <c r="BI114" s="917"/>
      <c r="BJ114" s="917"/>
      <c r="BK114" s="917"/>
      <c r="BL114" s="917"/>
      <c r="BM114" s="917"/>
      <c r="BN114" s="917"/>
      <c r="BO114" s="917"/>
      <c r="BP114" s="918"/>
      <c r="BQ114" s="919">
        <v>979516</v>
      </c>
      <c r="BR114" s="920"/>
      <c r="BS114" s="920"/>
      <c r="BT114" s="920"/>
      <c r="BU114" s="920"/>
      <c r="BV114" s="920">
        <v>916534</v>
      </c>
      <c r="BW114" s="920"/>
      <c r="BX114" s="920"/>
      <c r="BY114" s="920"/>
      <c r="BZ114" s="920"/>
      <c r="CA114" s="920">
        <v>976616</v>
      </c>
      <c r="CB114" s="920"/>
      <c r="CC114" s="920"/>
      <c r="CD114" s="920"/>
      <c r="CE114" s="920"/>
      <c r="CF114" s="914">
        <v>14.9</v>
      </c>
      <c r="CG114" s="915"/>
      <c r="CH114" s="915"/>
      <c r="CI114" s="915"/>
      <c r="CJ114" s="915"/>
      <c r="CK114" s="942"/>
      <c r="CL114" s="943"/>
      <c r="CM114" s="916" t="s">
        <v>395</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62</v>
      </c>
      <c r="DH114" s="953"/>
      <c r="DI114" s="953"/>
      <c r="DJ114" s="953"/>
      <c r="DK114" s="954"/>
      <c r="DL114" s="955" t="s">
        <v>62</v>
      </c>
      <c r="DM114" s="953"/>
      <c r="DN114" s="953"/>
      <c r="DO114" s="953"/>
      <c r="DP114" s="954"/>
      <c r="DQ114" s="955" t="s">
        <v>62</v>
      </c>
      <c r="DR114" s="953"/>
      <c r="DS114" s="953"/>
      <c r="DT114" s="953"/>
      <c r="DU114" s="954"/>
      <c r="DV114" s="956" t="s">
        <v>62</v>
      </c>
      <c r="DW114" s="957"/>
      <c r="DX114" s="957"/>
      <c r="DY114" s="957"/>
      <c r="DZ114" s="958"/>
    </row>
    <row r="115" spans="1:130" s="89" customFormat="1" ht="26.25" customHeight="1" x14ac:dyDescent="0.15">
      <c r="A115" s="948"/>
      <c r="B115" s="949"/>
      <c r="C115" s="917" t="s">
        <v>396</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v>33</v>
      </c>
      <c r="AB115" s="932"/>
      <c r="AC115" s="932"/>
      <c r="AD115" s="932"/>
      <c r="AE115" s="933"/>
      <c r="AF115" s="934">
        <v>25</v>
      </c>
      <c r="AG115" s="932"/>
      <c r="AH115" s="932"/>
      <c r="AI115" s="932"/>
      <c r="AJ115" s="933"/>
      <c r="AK115" s="934">
        <v>17</v>
      </c>
      <c r="AL115" s="932"/>
      <c r="AM115" s="932"/>
      <c r="AN115" s="932"/>
      <c r="AO115" s="933"/>
      <c r="AP115" s="935">
        <v>0</v>
      </c>
      <c r="AQ115" s="936"/>
      <c r="AR115" s="936"/>
      <c r="AS115" s="936"/>
      <c r="AT115" s="937"/>
      <c r="AU115" s="902"/>
      <c r="AV115" s="903"/>
      <c r="AW115" s="903"/>
      <c r="AX115" s="903"/>
      <c r="AY115" s="903"/>
      <c r="AZ115" s="916" t="s">
        <v>397</v>
      </c>
      <c r="BA115" s="917"/>
      <c r="BB115" s="917"/>
      <c r="BC115" s="917"/>
      <c r="BD115" s="917"/>
      <c r="BE115" s="917"/>
      <c r="BF115" s="917"/>
      <c r="BG115" s="917"/>
      <c r="BH115" s="917"/>
      <c r="BI115" s="917"/>
      <c r="BJ115" s="917"/>
      <c r="BK115" s="917"/>
      <c r="BL115" s="917"/>
      <c r="BM115" s="917"/>
      <c r="BN115" s="917"/>
      <c r="BO115" s="917"/>
      <c r="BP115" s="918"/>
      <c r="BQ115" s="919" t="s">
        <v>62</v>
      </c>
      <c r="BR115" s="920"/>
      <c r="BS115" s="920"/>
      <c r="BT115" s="920"/>
      <c r="BU115" s="920"/>
      <c r="BV115" s="920" t="s">
        <v>62</v>
      </c>
      <c r="BW115" s="920"/>
      <c r="BX115" s="920"/>
      <c r="BY115" s="920"/>
      <c r="BZ115" s="920"/>
      <c r="CA115" s="920" t="s">
        <v>62</v>
      </c>
      <c r="CB115" s="920"/>
      <c r="CC115" s="920"/>
      <c r="CD115" s="920"/>
      <c r="CE115" s="920"/>
      <c r="CF115" s="914" t="s">
        <v>62</v>
      </c>
      <c r="CG115" s="915"/>
      <c r="CH115" s="915"/>
      <c r="CI115" s="915"/>
      <c r="CJ115" s="915"/>
      <c r="CK115" s="942"/>
      <c r="CL115" s="943"/>
      <c r="CM115" s="916" t="s">
        <v>398</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62</v>
      </c>
      <c r="DH115" s="953"/>
      <c r="DI115" s="953"/>
      <c r="DJ115" s="953"/>
      <c r="DK115" s="954"/>
      <c r="DL115" s="955" t="s">
        <v>62</v>
      </c>
      <c r="DM115" s="953"/>
      <c r="DN115" s="953"/>
      <c r="DO115" s="953"/>
      <c r="DP115" s="954"/>
      <c r="DQ115" s="955" t="s">
        <v>62</v>
      </c>
      <c r="DR115" s="953"/>
      <c r="DS115" s="953"/>
      <c r="DT115" s="953"/>
      <c r="DU115" s="954"/>
      <c r="DV115" s="956" t="s">
        <v>62</v>
      </c>
      <c r="DW115" s="957"/>
      <c r="DX115" s="957"/>
      <c r="DY115" s="957"/>
      <c r="DZ115" s="958"/>
    </row>
    <row r="116" spans="1:130" s="89" customFormat="1" ht="26.25" customHeight="1" x14ac:dyDescent="0.15">
      <c r="A116" s="950"/>
      <c r="B116" s="951"/>
      <c r="C116" s="959" t="s">
        <v>399</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v>20</v>
      </c>
      <c r="AB116" s="953"/>
      <c r="AC116" s="953"/>
      <c r="AD116" s="953"/>
      <c r="AE116" s="954"/>
      <c r="AF116" s="955">
        <v>49</v>
      </c>
      <c r="AG116" s="953"/>
      <c r="AH116" s="953"/>
      <c r="AI116" s="953"/>
      <c r="AJ116" s="954"/>
      <c r="AK116" s="955">
        <v>49</v>
      </c>
      <c r="AL116" s="953"/>
      <c r="AM116" s="953"/>
      <c r="AN116" s="953"/>
      <c r="AO116" s="954"/>
      <c r="AP116" s="956">
        <v>0</v>
      </c>
      <c r="AQ116" s="957"/>
      <c r="AR116" s="957"/>
      <c r="AS116" s="957"/>
      <c r="AT116" s="958"/>
      <c r="AU116" s="902"/>
      <c r="AV116" s="903"/>
      <c r="AW116" s="903"/>
      <c r="AX116" s="903"/>
      <c r="AY116" s="903"/>
      <c r="AZ116" s="961" t="s">
        <v>400</v>
      </c>
      <c r="BA116" s="962"/>
      <c r="BB116" s="962"/>
      <c r="BC116" s="962"/>
      <c r="BD116" s="962"/>
      <c r="BE116" s="962"/>
      <c r="BF116" s="962"/>
      <c r="BG116" s="962"/>
      <c r="BH116" s="962"/>
      <c r="BI116" s="962"/>
      <c r="BJ116" s="962"/>
      <c r="BK116" s="962"/>
      <c r="BL116" s="962"/>
      <c r="BM116" s="962"/>
      <c r="BN116" s="962"/>
      <c r="BO116" s="962"/>
      <c r="BP116" s="963"/>
      <c r="BQ116" s="919" t="s">
        <v>62</v>
      </c>
      <c r="BR116" s="920"/>
      <c r="BS116" s="920"/>
      <c r="BT116" s="920"/>
      <c r="BU116" s="920"/>
      <c r="BV116" s="920" t="s">
        <v>62</v>
      </c>
      <c r="BW116" s="920"/>
      <c r="BX116" s="920"/>
      <c r="BY116" s="920"/>
      <c r="BZ116" s="920"/>
      <c r="CA116" s="920" t="s">
        <v>62</v>
      </c>
      <c r="CB116" s="920"/>
      <c r="CC116" s="920"/>
      <c r="CD116" s="920"/>
      <c r="CE116" s="920"/>
      <c r="CF116" s="914" t="s">
        <v>62</v>
      </c>
      <c r="CG116" s="915"/>
      <c r="CH116" s="915"/>
      <c r="CI116" s="915"/>
      <c r="CJ116" s="915"/>
      <c r="CK116" s="942"/>
      <c r="CL116" s="943"/>
      <c r="CM116" s="916" t="s">
        <v>401</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62</v>
      </c>
      <c r="DH116" s="953"/>
      <c r="DI116" s="953"/>
      <c r="DJ116" s="953"/>
      <c r="DK116" s="954"/>
      <c r="DL116" s="955" t="s">
        <v>62</v>
      </c>
      <c r="DM116" s="953"/>
      <c r="DN116" s="953"/>
      <c r="DO116" s="953"/>
      <c r="DP116" s="954"/>
      <c r="DQ116" s="955" t="s">
        <v>62</v>
      </c>
      <c r="DR116" s="953"/>
      <c r="DS116" s="953"/>
      <c r="DT116" s="953"/>
      <c r="DU116" s="954"/>
      <c r="DV116" s="956" t="s">
        <v>62</v>
      </c>
      <c r="DW116" s="957"/>
      <c r="DX116" s="957"/>
      <c r="DY116" s="957"/>
      <c r="DZ116" s="958"/>
    </row>
    <row r="117" spans="1:130" s="89" customFormat="1" ht="26.25" customHeight="1" x14ac:dyDescent="0.15">
      <c r="A117" s="906" t="s">
        <v>120</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402</v>
      </c>
      <c r="Z117" s="888"/>
      <c r="AA117" s="972">
        <v>2232814</v>
      </c>
      <c r="AB117" s="973"/>
      <c r="AC117" s="973"/>
      <c r="AD117" s="973"/>
      <c r="AE117" s="974"/>
      <c r="AF117" s="975">
        <v>2233065</v>
      </c>
      <c r="AG117" s="973"/>
      <c r="AH117" s="973"/>
      <c r="AI117" s="973"/>
      <c r="AJ117" s="974"/>
      <c r="AK117" s="975">
        <v>2238574</v>
      </c>
      <c r="AL117" s="973"/>
      <c r="AM117" s="973"/>
      <c r="AN117" s="973"/>
      <c r="AO117" s="974"/>
      <c r="AP117" s="976"/>
      <c r="AQ117" s="977"/>
      <c r="AR117" s="977"/>
      <c r="AS117" s="977"/>
      <c r="AT117" s="978"/>
      <c r="AU117" s="902"/>
      <c r="AV117" s="903"/>
      <c r="AW117" s="903"/>
      <c r="AX117" s="903"/>
      <c r="AY117" s="903"/>
      <c r="AZ117" s="968" t="s">
        <v>403</v>
      </c>
      <c r="BA117" s="969"/>
      <c r="BB117" s="969"/>
      <c r="BC117" s="969"/>
      <c r="BD117" s="969"/>
      <c r="BE117" s="969"/>
      <c r="BF117" s="969"/>
      <c r="BG117" s="969"/>
      <c r="BH117" s="969"/>
      <c r="BI117" s="969"/>
      <c r="BJ117" s="969"/>
      <c r="BK117" s="969"/>
      <c r="BL117" s="969"/>
      <c r="BM117" s="969"/>
      <c r="BN117" s="969"/>
      <c r="BO117" s="969"/>
      <c r="BP117" s="970"/>
      <c r="BQ117" s="919" t="s">
        <v>62</v>
      </c>
      <c r="BR117" s="920"/>
      <c r="BS117" s="920"/>
      <c r="BT117" s="920"/>
      <c r="BU117" s="920"/>
      <c r="BV117" s="920" t="s">
        <v>62</v>
      </c>
      <c r="BW117" s="920"/>
      <c r="BX117" s="920"/>
      <c r="BY117" s="920"/>
      <c r="BZ117" s="920"/>
      <c r="CA117" s="920" t="s">
        <v>62</v>
      </c>
      <c r="CB117" s="920"/>
      <c r="CC117" s="920"/>
      <c r="CD117" s="920"/>
      <c r="CE117" s="920"/>
      <c r="CF117" s="914" t="s">
        <v>62</v>
      </c>
      <c r="CG117" s="915"/>
      <c r="CH117" s="915"/>
      <c r="CI117" s="915"/>
      <c r="CJ117" s="915"/>
      <c r="CK117" s="942"/>
      <c r="CL117" s="943"/>
      <c r="CM117" s="916" t="s">
        <v>404</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62</v>
      </c>
      <c r="DH117" s="953"/>
      <c r="DI117" s="953"/>
      <c r="DJ117" s="953"/>
      <c r="DK117" s="954"/>
      <c r="DL117" s="955" t="s">
        <v>62</v>
      </c>
      <c r="DM117" s="953"/>
      <c r="DN117" s="953"/>
      <c r="DO117" s="953"/>
      <c r="DP117" s="954"/>
      <c r="DQ117" s="955" t="s">
        <v>62</v>
      </c>
      <c r="DR117" s="953"/>
      <c r="DS117" s="953"/>
      <c r="DT117" s="953"/>
      <c r="DU117" s="954"/>
      <c r="DV117" s="956" t="s">
        <v>62</v>
      </c>
      <c r="DW117" s="957"/>
      <c r="DX117" s="957"/>
      <c r="DY117" s="957"/>
      <c r="DZ117" s="958"/>
    </row>
    <row r="118" spans="1:130" s="89" customFormat="1" ht="26.25" customHeight="1" x14ac:dyDescent="0.15">
      <c r="A118" s="906" t="s">
        <v>377</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374</v>
      </c>
      <c r="AB118" s="887"/>
      <c r="AC118" s="887"/>
      <c r="AD118" s="887"/>
      <c r="AE118" s="888"/>
      <c r="AF118" s="886" t="s">
        <v>375</v>
      </c>
      <c r="AG118" s="887"/>
      <c r="AH118" s="887"/>
      <c r="AI118" s="887"/>
      <c r="AJ118" s="888"/>
      <c r="AK118" s="886" t="s">
        <v>239</v>
      </c>
      <c r="AL118" s="887"/>
      <c r="AM118" s="887"/>
      <c r="AN118" s="887"/>
      <c r="AO118" s="888"/>
      <c r="AP118" s="964" t="s">
        <v>376</v>
      </c>
      <c r="AQ118" s="965"/>
      <c r="AR118" s="965"/>
      <c r="AS118" s="965"/>
      <c r="AT118" s="966"/>
      <c r="AU118" s="902"/>
      <c r="AV118" s="903"/>
      <c r="AW118" s="903"/>
      <c r="AX118" s="903"/>
      <c r="AY118" s="903"/>
      <c r="AZ118" s="967" t="s">
        <v>405</v>
      </c>
      <c r="BA118" s="959"/>
      <c r="BB118" s="959"/>
      <c r="BC118" s="959"/>
      <c r="BD118" s="959"/>
      <c r="BE118" s="959"/>
      <c r="BF118" s="959"/>
      <c r="BG118" s="959"/>
      <c r="BH118" s="959"/>
      <c r="BI118" s="959"/>
      <c r="BJ118" s="959"/>
      <c r="BK118" s="959"/>
      <c r="BL118" s="959"/>
      <c r="BM118" s="959"/>
      <c r="BN118" s="959"/>
      <c r="BO118" s="959"/>
      <c r="BP118" s="960"/>
      <c r="BQ118" s="993" t="s">
        <v>62</v>
      </c>
      <c r="BR118" s="994"/>
      <c r="BS118" s="994"/>
      <c r="BT118" s="994"/>
      <c r="BU118" s="994"/>
      <c r="BV118" s="994" t="s">
        <v>62</v>
      </c>
      <c r="BW118" s="994"/>
      <c r="BX118" s="994"/>
      <c r="BY118" s="994"/>
      <c r="BZ118" s="994"/>
      <c r="CA118" s="994" t="s">
        <v>62</v>
      </c>
      <c r="CB118" s="994"/>
      <c r="CC118" s="994"/>
      <c r="CD118" s="994"/>
      <c r="CE118" s="994"/>
      <c r="CF118" s="914" t="s">
        <v>62</v>
      </c>
      <c r="CG118" s="915"/>
      <c r="CH118" s="915"/>
      <c r="CI118" s="915"/>
      <c r="CJ118" s="915"/>
      <c r="CK118" s="942"/>
      <c r="CL118" s="943"/>
      <c r="CM118" s="916" t="s">
        <v>406</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62</v>
      </c>
      <c r="DH118" s="953"/>
      <c r="DI118" s="953"/>
      <c r="DJ118" s="953"/>
      <c r="DK118" s="954"/>
      <c r="DL118" s="955" t="s">
        <v>62</v>
      </c>
      <c r="DM118" s="953"/>
      <c r="DN118" s="953"/>
      <c r="DO118" s="953"/>
      <c r="DP118" s="954"/>
      <c r="DQ118" s="955" t="s">
        <v>62</v>
      </c>
      <c r="DR118" s="953"/>
      <c r="DS118" s="953"/>
      <c r="DT118" s="953"/>
      <c r="DU118" s="954"/>
      <c r="DV118" s="956" t="s">
        <v>62</v>
      </c>
      <c r="DW118" s="957"/>
      <c r="DX118" s="957"/>
      <c r="DY118" s="957"/>
      <c r="DZ118" s="958"/>
    </row>
    <row r="119" spans="1:130" s="89" customFormat="1" ht="26.25" customHeight="1" x14ac:dyDescent="0.15">
      <c r="A119" s="1056" t="s">
        <v>381</v>
      </c>
      <c r="B119" s="941"/>
      <c r="C119" s="923" t="s">
        <v>382</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62</v>
      </c>
      <c r="AB119" s="894"/>
      <c r="AC119" s="894"/>
      <c r="AD119" s="894"/>
      <c r="AE119" s="895"/>
      <c r="AF119" s="896" t="s">
        <v>62</v>
      </c>
      <c r="AG119" s="894"/>
      <c r="AH119" s="894"/>
      <c r="AI119" s="894"/>
      <c r="AJ119" s="895"/>
      <c r="AK119" s="896" t="s">
        <v>62</v>
      </c>
      <c r="AL119" s="894"/>
      <c r="AM119" s="894"/>
      <c r="AN119" s="894"/>
      <c r="AO119" s="895"/>
      <c r="AP119" s="897" t="s">
        <v>62</v>
      </c>
      <c r="AQ119" s="898"/>
      <c r="AR119" s="898"/>
      <c r="AS119" s="898"/>
      <c r="AT119" s="899"/>
      <c r="AU119" s="904"/>
      <c r="AV119" s="905"/>
      <c r="AW119" s="905"/>
      <c r="AX119" s="905"/>
      <c r="AY119" s="905"/>
      <c r="AZ119" s="109" t="s">
        <v>120</v>
      </c>
      <c r="BA119" s="109"/>
      <c r="BB119" s="109"/>
      <c r="BC119" s="109"/>
      <c r="BD119" s="109"/>
      <c r="BE119" s="109"/>
      <c r="BF119" s="109"/>
      <c r="BG119" s="109"/>
      <c r="BH119" s="109"/>
      <c r="BI119" s="109"/>
      <c r="BJ119" s="109"/>
      <c r="BK119" s="109"/>
      <c r="BL119" s="109"/>
      <c r="BM119" s="109"/>
      <c r="BN119" s="109"/>
      <c r="BO119" s="971" t="s">
        <v>407</v>
      </c>
      <c r="BP119" s="999"/>
      <c r="BQ119" s="993">
        <v>24529615</v>
      </c>
      <c r="BR119" s="994"/>
      <c r="BS119" s="994"/>
      <c r="BT119" s="994"/>
      <c r="BU119" s="994"/>
      <c r="BV119" s="994">
        <v>23013298</v>
      </c>
      <c r="BW119" s="994"/>
      <c r="BX119" s="994"/>
      <c r="BY119" s="994"/>
      <c r="BZ119" s="994"/>
      <c r="CA119" s="994">
        <v>21258929</v>
      </c>
      <c r="CB119" s="994"/>
      <c r="CC119" s="994"/>
      <c r="CD119" s="994"/>
      <c r="CE119" s="994"/>
      <c r="CF119" s="995"/>
      <c r="CG119" s="996"/>
      <c r="CH119" s="996"/>
      <c r="CI119" s="996"/>
      <c r="CJ119" s="997"/>
      <c r="CK119" s="944"/>
      <c r="CL119" s="945"/>
      <c r="CM119" s="967" t="s">
        <v>408</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t="s">
        <v>62</v>
      </c>
      <c r="DH119" s="980"/>
      <c r="DI119" s="980"/>
      <c r="DJ119" s="980"/>
      <c r="DK119" s="981"/>
      <c r="DL119" s="979" t="s">
        <v>62</v>
      </c>
      <c r="DM119" s="980"/>
      <c r="DN119" s="980"/>
      <c r="DO119" s="980"/>
      <c r="DP119" s="981"/>
      <c r="DQ119" s="979" t="s">
        <v>62</v>
      </c>
      <c r="DR119" s="980"/>
      <c r="DS119" s="980"/>
      <c r="DT119" s="980"/>
      <c r="DU119" s="981"/>
      <c r="DV119" s="982" t="s">
        <v>62</v>
      </c>
      <c r="DW119" s="983"/>
      <c r="DX119" s="983"/>
      <c r="DY119" s="983"/>
      <c r="DZ119" s="984"/>
    </row>
    <row r="120" spans="1:130" s="89" customFormat="1" ht="26.25" customHeight="1" x14ac:dyDescent="0.15">
      <c r="A120" s="1057"/>
      <c r="B120" s="943"/>
      <c r="C120" s="916" t="s">
        <v>385</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62</v>
      </c>
      <c r="AB120" s="953"/>
      <c r="AC120" s="953"/>
      <c r="AD120" s="953"/>
      <c r="AE120" s="954"/>
      <c r="AF120" s="955" t="s">
        <v>62</v>
      </c>
      <c r="AG120" s="953"/>
      <c r="AH120" s="953"/>
      <c r="AI120" s="953"/>
      <c r="AJ120" s="954"/>
      <c r="AK120" s="955" t="s">
        <v>62</v>
      </c>
      <c r="AL120" s="953"/>
      <c r="AM120" s="953"/>
      <c r="AN120" s="953"/>
      <c r="AO120" s="954"/>
      <c r="AP120" s="956" t="s">
        <v>62</v>
      </c>
      <c r="AQ120" s="957"/>
      <c r="AR120" s="957"/>
      <c r="AS120" s="957"/>
      <c r="AT120" s="958"/>
      <c r="AU120" s="985" t="s">
        <v>409</v>
      </c>
      <c r="AV120" s="986"/>
      <c r="AW120" s="986"/>
      <c r="AX120" s="986"/>
      <c r="AY120" s="987"/>
      <c r="AZ120" s="923" t="s">
        <v>410</v>
      </c>
      <c r="BA120" s="891"/>
      <c r="BB120" s="891"/>
      <c r="BC120" s="891"/>
      <c r="BD120" s="891"/>
      <c r="BE120" s="891"/>
      <c r="BF120" s="891"/>
      <c r="BG120" s="891"/>
      <c r="BH120" s="891"/>
      <c r="BI120" s="891"/>
      <c r="BJ120" s="891"/>
      <c r="BK120" s="891"/>
      <c r="BL120" s="891"/>
      <c r="BM120" s="891"/>
      <c r="BN120" s="891"/>
      <c r="BO120" s="891"/>
      <c r="BP120" s="892"/>
      <c r="BQ120" s="924">
        <v>4503029</v>
      </c>
      <c r="BR120" s="925"/>
      <c r="BS120" s="925"/>
      <c r="BT120" s="925"/>
      <c r="BU120" s="925"/>
      <c r="BV120" s="925">
        <v>4864732</v>
      </c>
      <c r="BW120" s="925"/>
      <c r="BX120" s="925"/>
      <c r="BY120" s="925"/>
      <c r="BZ120" s="925"/>
      <c r="CA120" s="925">
        <v>5207665</v>
      </c>
      <c r="CB120" s="925"/>
      <c r="CC120" s="925"/>
      <c r="CD120" s="925"/>
      <c r="CE120" s="925"/>
      <c r="CF120" s="938">
        <v>79.5</v>
      </c>
      <c r="CG120" s="939"/>
      <c r="CH120" s="939"/>
      <c r="CI120" s="939"/>
      <c r="CJ120" s="939"/>
      <c r="CK120" s="1000" t="s">
        <v>411</v>
      </c>
      <c r="CL120" s="1001"/>
      <c r="CM120" s="1001"/>
      <c r="CN120" s="1001"/>
      <c r="CO120" s="1002"/>
      <c r="CP120" s="1008" t="s">
        <v>340</v>
      </c>
      <c r="CQ120" s="1009"/>
      <c r="CR120" s="1009"/>
      <c r="CS120" s="1009"/>
      <c r="CT120" s="1009"/>
      <c r="CU120" s="1009"/>
      <c r="CV120" s="1009"/>
      <c r="CW120" s="1009"/>
      <c r="CX120" s="1009"/>
      <c r="CY120" s="1009"/>
      <c r="CZ120" s="1009"/>
      <c r="DA120" s="1009"/>
      <c r="DB120" s="1009"/>
      <c r="DC120" s="1009"/>
      <c r="DD120" s="1009"/>
      <c r="DE120" s="1009"/>
      <c r="DF120" s="1010"/>
      <c r="DG120" s="924">
        <v>7304194</v>
      </c>
      <c r="DH120" s="925"/>
      <c r="DI120" s="925"/>
      <c r="DJ120" s="925"/>
      <c r="DK120" s="925"/>
      <c r="DL120" s="925">
        <v>6846755</v>
      </c>
      <c r="DM120" s="925"/>
      <c r="DN120" s="925"/>
      <c r="DO120" s="925"/>
      <c r="DP120" s="925"/>
      <c r="DQ120" s="925">
        <v>6345054</v>
      </c>
      <c r="DR120" s="925"/>
      <c r="DS120" s="925"/>
      <c r="DT120" s="925"/>
      <c r="DU120" s="925"/>
      <c r="DV120" s="926">
        <v>96.9</v>
      </c>
      <c r="DW120" s="926"/>
      <c r="DX120" s="926"/>
      <c r="DY120" s="926"/>
      <c r="DZ120" s="927"/>
    </row>
    <row r="121" spans="1:130" s="89" customFormat="1" ht="26.25" customHeight="1" x14ac:dyDescent="0.15">
      <c r="A121" s="1057"/>
      <c r="B121" s="943"/>
      <c r="C121" s="968" t="s">
        <v>412</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62</v>
      </c>
      <c r="AB121" s="953"/>
      <c r="AC121" s="953"/>
      <c r="AD121" s="953"/>
      <c r="AE121" s="954"/>
      <c r="AF121" s="955" t="s">
        <v>62</v>
      </c>
      <c r="AG121" s="953"/>
      <c r="AH121" s="953"/>
      <c r="AI121" s="953"/>
      <c r="AJ121" s="954"/>
      <c r="AK121" s="955" t="s">
        <v>62</v>
      </c>
      <c r="AL121" s="953"/>
      <c r="AM121" s="953"/>
      <c r="AN121" s="953"/>
      <c r="AO121" s="954"/>
      <c r="AP121" s="956" t="s">
        <v>62</v>
      </c>
      <c r="AQ121" s="957"/>
      <c r="AR121" s="957"/>
      <c r="AS121" s="957"/>
      <c r="AT121" s="958"/>
      <c r="AU121" s="988"/>
      <c r="AV121" s="989"/>
      <c r="AW121" s="989"/>
      <c r="AX121" s="989"/>
      <c r="AY121" s="990"/>
      <c r="AZ121" s="916" t="s">
        <v>413</v>
      </c>
      <c r="BA121" s="917"/>
      <c r="BB121" s="917"/>
      <c r="BC121" s="917"/>
      <c r="BD121" s="917"/>
      <c r="BE121" s="917"/>
      <c r="BF121" s="917"/>
      <c r="BG121" s="917"/>
      <c r="BH121" s="917"/>
      <c r="BI121" s="917"/>
      <c r="BJ121" s="917"/>
      <c r="BK121" s="917"/>
      <c r="BL121" s="917"/>
      <c r="BM121" s="917"/>
      <c r="BN121" s="917"/>
      <c r="BO121" s="917"/>
      <c r="BP121" s="918"/>
      <c r="BQ121" s="919">
        <v>385382</v>
      </c>
      <c r="BR121" s="920"/>
      <c r="BS121" s="920"/>
      <c r="BT121" s="920"/>
      <c r="BU121" s="920"/>
      <c r="BV121" s="920">
        <v>422277</v>
      </c>
      <c r="BW121" s="920"/>
      <c r="BX121" s="920"/>
      <c r="BY121" s="920"/>
      <c r="BZ121" s="920"/>
      <c r="CA121" s="920">
        <v>414173</v>
      </c>
      <c r="CB121" s="920"/>
      <c r="CC121" s="920"/>
      <c r="CD121" s="920"/>
      <c r="CE121" s="920"/>
      <c r="CF121" s="914">
        <v>6.3</v>
      </c>
      <c r="CG121" s="915"/>
      <c r="CH121" s="915"/>
      <c r="CI121" s="915"/>
      <c r="CJ121" s="915"/>
      <c r="CK121" s="1003"/>
      <c r="CL121" s="1004"/>
      <c r="CM121" s="1004"/>
      <c r="CN121" s="1004"/>
      <c r="CO121" s="1005"/>
      <c r="CP121" s="1013" t="s">
        <v>338</v>
      </c>
      <c r="CQ121" s="1014"/>
      <c r="CR121" s="1014"/>
      <c r="CS121" s="1014"/>
      <c r="CT121" s="1014"/>
      <c r="CU121" s="1014"/>
      <c r="CV121" s="1014"/>
      <c r="CW121" s="1014"/>
      <c r="CX121" s="1014"/>
      <c r="CY121" s="1014"/>
      <c r="CZ121" s="1014"/>
      <c r="DA121" s="1014"/>
      <c r="DB121" s="1014"/>
      <c r="DC121" s="1014"/>
      <c r="DD121" s="1014"/>
      <c r="DE121" s="1014"/>
      <c r="DF121" s="1015"/>
      <c r="DG121" s="919">
        <v>1531141</v>
      </c>
      <c r="DH121" s="920"/>
      <c r="DI121" s="920"/>
      <c r="DJ121" s="920"/>
      <c r="DK121" s="920"/>
      <c r="DL121" s="920">
        <v>1263973</v>
      </c>
      <c r="DM121" s="920"/>
      <c r="DN121" s="920"/>
      <c r="DO121" s="920"/>
      <c r="DP121" s="920"/>
      <c r="DQ121" s="920">
        <v>1117248</v>
      </c>
      <c r="DR121" s="920"/>
      <c r="DS121" s="920"/>
      <c r="DT121" s="920"/>
      <c r="DU121" s="920"/>
      <c r="DV121" s="921">
        <v>17.100000000000001</v>
      </c>
      <c r="DW121" s="921"/>
      <c r="DX121" s="921"/>
      <c r="DY121" s="921"/>
      <c r="DZ121" s="922"/>
    </row>
    <row r="122" spans="1:130" s="89" customFormat="1" ht="26.25" customHeight="1" x14ac:dyDescent="0.15">
      <c r="A122" s="1057"/>
      <c r="B122" s="943"/>
      <c r="C122" s="916" t="s">
        <v>395</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62</v>
      </c>
      <c r="AB122" s="953"/>
      <c r="AC122" s="953"/>
      <c r="AD122" s="953"/>
      <c r="AE122" s="954"/>
      <c r="AF122" s="955" t="s">
        <v>62</v>
      </c>
      <c r="AG122" s="953"/>
      <c r="AH122" s="953"/>
      <c r="AI122" s="953"/>
      <c r="AJ122" s="954"/>
      <c r="AK122" s="955" t="s">
        <v>62</v>
      </c>
      <c r="AL122" s="953"/>
      <c r="AM122" s="953"/>
      <c r="AN122" s="953"/>
      <c r="AO122" s="954"/>
      <c r="AP122" s="956" t="s">
        <v>62</v>
      </c>
      <c r="AQ122" s="957"/>
      <c r="AR122" s="957"/>
      <c r="AS122" s="957"/>
      <c r="AT122" s="958"/>
      <c r="AU122" s="988"/>
      <c r="AV122" s="989"/>
      <c r="AW122" s="989"/>
      <c r="AX122" s="989"/>
      <c r="AY122" s="990"/>
      <c r="AZ122" s="967" t="s">
        <v>414</v>
      </c>
      <c r="BA122" s="959"/>
      <c r="BB122" s="959"/>
      <c r="BC122" s="959"/>
      <c r="BD122" s="959"/>
      <c r="BE122" s="959"/>
      <c r="BF122" s="959"/>
      <c r="BG122" s="959"/>
      <c r="BH122" s="959"/>
      <c r="BI122" s="959"/>
      <c r="BJ122" s="959"/>
      <c r="BK122" s="959"/>
      <c r="BL122" s="959"/>
      <c r="BM122" s="959"/>
      <c r="BN122" s="959"/>
      <c r="BO122" s="959"/>
      <c r="BP122" s="960"/>
      <c r="BQ122" s="993">
        <v>15182330</v>
      </c>
      <c r="BR122" s="994"/>
      <c r="BS122" s="994"/>
      <c r="BT122" s="994"/>
      <c r="BU122" s="994"/>
      <c r="BV122" s="994">
        <v>14261860</v>
      </c>
      <c r="BW122" s="994"/>
      <c r="BX122" s="994"/>
      <c r="BY122" s="994"/>
      <c r="BZ122" s="994"/>
      <c r="CA122" s="994">
        <v>13168998</v>
      </c>
      <c r="CB122" s="994"/>
      <c r="CC122" s="994"/>
      <c r="CD122" s="994"/>
      <c r="CE122" s="994"/>
      <c r="CF122" s="1011">
        <v>201.1</v>
      </c>
      <c r="CG122" s="1012"/>
      <c r="CH122" s="1012"/>
      <c r="CI122" s="1012"/>
      <c r="CJ122" s="1012"/>
      <c r="CK122" s="1003"/>
      <c r="CL122" s="1004"/>
      <c r="CM122" s="1004"/>
      <c r="CN122" s="1004"/>
      <c r="CO122" s="1005"/>
      <c r="CP122" s="1013" t="s">
        <v>341</v>
      </c>
      <c r="CQ122" s="1014"/>
      <c r="CR122" s="1014"/>
      <c r="CS122" s="1014"/>
      <c r="CT122" s="1014"/>
      <c r="CU122" s="1014"/>
      <c r="CV122" s="1014"/>
      <c r="CW122" s="1014"/>
      <c r="CX122" s="1014"/>
      <c r="CY122" s="1014"/>
      <c r="CZ122" s="1014"/>
      <c r="DA122" s="1014"/>
      <c r="DB122" s="1014"/>
      <c r="DC122" s="1014"/>
      <c r="DD122" s="1014"/>
      <c r="DE122" s="1014"/>
      <c r="DF122" s="1015"/>
      <c r="DG122" s="919" t="s">
        <v>62</v>
      </c>
      <c r="DH122" s="920"/>
      <c r="DI122" s="920"/>
      <c r="DJ122" s="920"/>
      <c r="DK122" s="920"/>
      <c r="DL122" s="920" t="s">
        <v>62</v>
      </c>
      <c r="DM122" s="920"/>
      <c r="DN122" s="920"/>
      <c r="DO122" s="920"/>
      <c r="DP122" s="920"/>
      <c r="DQ122" s="920" t="s">
        <v>62</v>
      </c>
      <c r="DR122" s="920"/>
      <c r="DS122" s="920"/>
      <c r="DT122" s="920"/>
      <c r="DU122" s="920"/>
      <c r="DV122" s="921" t="s">
        <v>62</v>
      </c>
      <c r="DW122" s="921"/>
      <c r="DX122" s="921"/>
      <c r="DY122" s="921"/>
      <c r="DZ122" s="922"/>
    </row>
    <row r="123" spans="1:130" s="89" customFormat="1" ht="26.25" customHeight="1" x14ac:dyDescent="0.15">
      <c r="A123" s="1057"/>
      <c r="B123" s="943"/>
      <c r="C123" s="916" t="s">
        <v>401</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62</v>
      </c>
      <c r="AB123" s="953"/>
      <c r="AC123" s="953"/>
      <c r="AD123" s="953"/>
      <c r="AE123" s="954"/>
      <c r="AF123" s="955" t="s">
        <v>62</v>
      </c>
      <c r="AG123" s="953"/>
      <c r="AH123" s="953"/>
      <c r="AI123" s="953"/>
      <c r="AJ123" s="954"/>
      <c r="AK123" s="955" t="s">
        <v>62</v>
      </c>
      <c r="AL123" s="953"/>
      <c r="AM123" s="953"/>
      <c r="AN123" s="953"/>
      <c r="AO123" s="954"/>
      <c r="AP123" s="956" t="s">
        <v>62</v>
      </c>
      <c r="AQ123" s="957"/>
      <c r="AR123" s="957"/>
      <c r="AS123" s="957"/>
      <c r="AT123" s="958"/>
      <c r="AU123" s="991"/>
      <c r="AV123" s="992"/>
      <c r="AW123" s="992"/>
      <c r="AX123" s="992"/>
      <c r="AY123" s="992"/>
      <c r="AZ123" s="109" t="s">
        <v>120</v>
      </c>
      <c r="BA123" s="109"/>
      <c r="BB123" s="109"/>
      <c r="BC123" s="109"/>
      <c r="BD123" s="109"/>
      <c r="BE123" s="109"/>
      <c r="BF123" s="109"/>
      <c r="BG123" s="109"/>
      <c r="BH123" s="109"/>
      <c r="BI123" s="109"/>
      <c r="BJ123" s="109"/>
      <c r="BK123" s="109"/>
      <c r="BL123" s="109"/>
      <c r="BM123" s="109"/>
      <c r="BN123" s="109"/>
      <c r="BO123" s="971" t="s">
        <v>415</v>
      </c>
      <c r="BP123" s="999"/>
      <c r="BQ123" s="1029">
        <v>20070741</v>
      </c>
      <c r="BR123" s="1030"/>
      <c r="BS123" s="1030"/>
      <c r="BT123" s="1030"/>
      <c r="BU123" s="1030"/>
      <c r="BV123" s="1030">
        <v>19548869</v>
      </c>
      <c r="BW123" s="1030"/>
      <c r="BX123" s="1030"/>
      <c r="BY123" s="1030"/>
      <c r="BZ123" s="1030"/>
      <c r="CA123" s="1030">
        <v>18790836</v>
      </c>
      <c r="CB123" s="1030"/>
      <c r="CC123" s="1030"/>
      <c r="CD123" s="1030"/>
      <c r="CE123" s="1030"/>
      <c r="CF123" s="995"/>
      <c r="CG123" s="996"/>
      <c r="CH123" s="996"/>
      <c r="CI123" s="996"/>
      <c r="CJ123" s="997"/>
      <c r="CK123" s="1003"/>
      <c r="CL123" s="1004"/>
      <c r="CM123" s="1004"/>
      <c r="CN123" s="1004"/>
      <c r="CO123" s="1005"/>
      <c r="CP123" s="1013"/>
      <c r="CQ123" s="1014"/>
      <c r="CR123" s="1014"/>
      <c r="CS123" s="1014"/>
      <c r="CT123" s="1014"/>
      <c r="CU123" s="1014"/>
      <c r="CV123" s="1014"/>
      <c r="CW123" s="1014"/>
      <c r="CX123" s="1014"/>
      <c r="CY123" s="1014"/>
      <c r="CZ123" s="1014"/>
      <c r="DA123" s="1014"/>
      <c r="DB123" s="1014"/>
      <c r="DC123" s="1014"/>
      <c r="DD123" s="1014"/>
      <c r="DE123" s="1014"/>
      <c r="DF123" s="1015"/>
      <c r="DG123" s="952"/>
      <c r="DH123" s="953"/>
      <c r="DI123" s="953"/>
      <c r="DJ123" s="953"/>
      <c r="DK123" s="954"/>
      <c r="DL123" s="955"/>
      <c r="DM123" s="953"/>
      <c r="DN123" s="953"/>
      <c r="DO123" s="953"/>
      <c r="DP123" s="954"/>
      <c r="DQ123" s="955"/>
      <c r="DR123" s="953"/>
      <c r="DS123" s="953"/>
      <c r="DT123" s="953"/>
      <c r="DU123" s="954"/>
      <c r="DV123" s="956"/>
      <c r="DW123" s="957"/>
      <c r="DX123" s="957"/>
      <c r="DY123" s="957"/>
      <c r="DZ123" s="958"/>
    </row>
    <row r="124" spans="1:130" s="89" customFormat="1" ht="26.25" customHeight="1" thickBot="1" x14ac:dyDescent="0.2">
      <c r="A124" s="1057"/>
      <c r="B124" s="943"/>
      <c r="C124" s="916" t="s">
        <v>404</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62</v>
      </c>
      <c r="AB124" s="953"/>
      <c r="AC124" s="953"/>
      <c r="AD124" s="953"/>
      <c r="AE124" s="954"/>
      <c r="AF124" s="955" t="s">
        <v>62</v>
      </c>
      <c r="AG124" s="953"/>
      <c r="AH124" s="953"/>
      <c r="AI124" s="953"/>
      <c r="AJ124" s="954"/>
      <c r="AK124" s="955" t="s">
        <v>62</v>
      </c>
      <c r="AL124" s="953"/>
      <c r="AM124" s="953"/>
      <c r="AN124" s="953"/>
      <c r="AO124" s="954"/>
      <c r="AP124" s="956" t="s">
        <v>62</v>
      </c>
      <c r="AQ124" s="957"/>
      <c r="AR124" s="957"/>
      <c r="AS124" s="957"/>
      <c r="AT124" s="958"/>
      <c r="AU124" s="1025" t="s">
        <v>416</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v>71.5</v>
      </c>
      <c r="BR124" s="1021"/>
      <c r="BS124" s="1021"/>
      <c r="BT124" s="1021"/>
      <c r="BU124" s="1021"/>
      <c r="BV124" s="1021">
        <v>51.6</v>
      </c>
      <c r="BW124" s="1021"/>
      <c r="BX124" s="1021"/>
      <c r="BY124" s="1021"/>
      <c r="BZ124" s="1021"/>
      <c r="CA124" s="1021">
        <v>37.6</v>
      </c>
      <c r="CB124" s="1021"/>
      <c r="CC124" s="1021"/>
      <c r="CD124" s="1021"/>
      <c r="CE124" s="1021"/>
      <c r="CF124" s="1022"/>
      <c r="CG124" s="1023"/>
      <c r="CH124" s="1023"/>
      <c r="CI124" s="1023"/>
      <c r="CJ124" s="1024"/>
      <c r="CK124" s="1006"/>
      <c r="CL124" s="1006"/>
      <c r="CM124" s="1006"/>
      <c r="CN124" s="1006"/>
      <c r="CO124" s="1007"/>
      <c r="CP124" s="1013" t="s">
        <v>417</v>
      </c>
      <c r="CQ124" s="1014"/>
      <c r="CR124" s="1014"/>
      <c r="CS124" s="1014"/>
      <c r="CT124" s="1014"/>
      <c r="CU124" s="1014"/>
      <c r="CV124" s="1014"/>
      <c r="CW124" s="1014"/>
      <c r="CX124" s="1014"/>
      <c r="CY124" s="1014"/>
      <c r="CZ124" s="1014"/>
      <c r="DA124" s="1014"/>
      <c r="DB124" s="1014"/>
      <c r="DC124" s="1014"/>
      <c r="DD124" s="1014"/>
      <c r="DE124" s="1014"/>
      <c r="DF124" s="1015"/>
      <c r="DG124" s="998" t="s">
        <v>62</v>
      </c>
      <c r="DH124" s="980"/>
      <c r="DI124" s="980"/>
      <c r="DJ124" s="980"/>
      <c r="DK124" s="981"/>
      <c r="DL124" s="979" t="s">
        <v>62</v>
      </c>
      <c r="DM124" s="980"/>
      <c r="DN124" s="980"/>
      <c r="DO124" s="980"/>
      <c r="DP124" s="981"/>
      <c r="DQ124" s="979" t="s">
        <v>62</v>
      </c>
      <c r="DR124" s="980"/>
      <c r="DS124" s="980"/>
      <c r="DT124" s="980"/>
      <c r="DU124" s="981"/>
      <c r="DV124" s="982" t="s">
        <v>62</v>
      </c>
      <c r="DW124" s="983"/>
      <c r="DX124" s="983"/>
      <c r="DY124" s="983"/>
      <c r="DZ124" s="984"/>
    </row>
    <row r="125" spans="1:130" s="89" customFormat="1" ht="26.25" customHeight="1" x14ac:dyDescent="0.15">
      <c r="A125" s="1057"/>
      <c r="B125" s="943"/>
      <c r="C125" s="916" t="s">
        <v>406</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62</v>
      </c>
      <c r="AB125" s="953"/>
      <c r="AC125" s="953"/>
      <c r="AD125" s="953"/>
      <c r="AE125" s="954"/>
      <c r="AF125" s="955" t="s">
        <v>62</v>
      </c>
      <c r="AG125" s="953"/>
      <c r="AH125" s="953"/>
      <c r="AI125" s="953"/>
      <c r="AJ125" s="954"/>
      <c r="AK125" s="955" t="s">
        <v>62</v>
      </c>
      <c r="AL125" s="953"/>
      <c r="AM125" s="953"/>
      <c r="AN125" s="953"/>
      <c r="AO125" s="954"/>
      <c r="AP125" s="956" t="s">
        <v>62</v>
      </c>
      <c r="AQ125" s="957"/>
      <c r="AR125" s="957"/>
      <c r="AS125" s="957"/>
      <c r="AT125" s="958"/>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108"/>
      <c r="BR125" s="108"/>
      <c r="BS125" s="108"/>
      <c r="BT125" s="108"/>
      <c r="BU125" s="108"/>
      <c r="BV125" s="108"/>
      <c r="BW125" s="108"/>
      <c r="BX125" s="108"/>
      <c r="BY125" s="108"/>
      <c r="BZ125" s="108"/>
      <c r="CA125" s="108"/>
      <c r="CB125" s="108"/>
      <c r="CC125" s="108"/>
      <c r="CD125" s="108"/>
      <c r="CE125" s="108"/>
      <c r="CF125" s="108"/>
      <c r="CG125" s="108"/>
      <c r="CH125" s="108"/>
      <c r="CI125" s="108"/>
      <c r="CJ125" s="112"/>
      <c r="CK125" s="1016" t="s">
        <v>418</v>
      </c>
      <c r="CL125" s="1001"/>
      <c r="CM125" s="1001"/>
      <c r="CN125" s="1001"/>
      <c r="CO125" s="1002"/>
      <c r="CP125" s="923" t="s">
        <v>419</v>
      </c>
      <c r="CQ125" s="891"/>
      <c r="CR125" s="891"/>
      <c r="CS125" s="891"/>
      <c r="CT125" s="891"/>
      <c r="CU125" s="891"/>
      <c r="CV125" s="891"/>
      <c r="CW125" s="891"/>
      <c r="CX125" s="891"/>
      <c r="CY125" s="891"/>
      <c r="CZ125" s="891"/>
      <c r="DA125" s="891"/>
      <c r="DB125" s="891"/>
      <c r="DC125" s="891"/>
      <c r="DD125" s="891"/>
      <c r="DE125" s="891"/>
      <c r="DF125" s="892"/>
      <c r="DG125" s="924" t="s">
        <v>62</v>
      </c>
      <c r="DH125" s="925"/>
      <c r="DI125" s="925"/>
      <c r="DJ125" s="925"/>
      <c r="DK125" s="925"/>
      <c r="DL125" s="925" t="s">
        <v>62</v>
      </c>
      <c r="DM125" s="925"/>
      <c r="DN125" s="925"/>
      <c r="DO125" s="925"/>
      <c r="DP125" s="925"/>
      <c r="DQ125" s="925" t="s">
        <v>62</v>
      </c>
      <c r="DR125" s="925"/>
      <c r="DS125" s="925"/>
      <c r="DT125" s="925"/>
      <c r="DU125" s="925"/>
      <c r="DV125" s="926" t="s">
        <v>62</v>
      </c>
      <c r="DW125" s="926"/>
      <c r="DX125" s="926"/>
      <c r="DY125" s="926"/>
      <c r="DZ125" s="927"/>
    </row>
    <row r="126" spans="1:130" s="89" customFormat="1" ht="26.25" customHeight="1" thickBot="1" x14ac:dyDescent="0.2">
      <c r="A126" s="1057"/>
      <c r="B126" s="943"/>
      <c r="C126" s="916" t="s">
        <v>408</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t="s">
        <v>62</v>
      </c>
      <c r="AB126" s="953"/>
      <c r="AC126" s="953"/>
      <c r="AD126" s="953"/>
      <c r="AE126" s="954"/>
      <c r="AF126" s="955" t="s">
        <v>62</v>
      </c>
      <c r="AG126" s="953"/>
      <c r="AH126" s="953"/>
      <c r="AI126" s="953"/>
      <c r="AJ126" s="954"/>
      <c r="AK126" s="955" t="s">
        <v>62</v>
      </c>
      <c r="AL126" s="953"/>
      <c r="AM126" s="953"/>
      <c r="AN126" s="953"/>
      <c r="AO126" s="954"/>
      <c r="AP126" s="956" t="s">
        <v>62</v>
      </c>
      <c r="AQ126" s="957"/>
      <c r="AR126" s="957"/>
      <c r="AS126" s="957"/>
      <c r="AT126" s="958"/>
      <c r="AU126" s="108"/>
      <c r="AV126" s="108"/>
      <c r="AW126" s="108"/>
      <c r="AX126" s="108"/>
      <c r="AY126" s="108"/>
      <c r="AZ126" s="108"/>
      <c r="BA126" s="108"/>
      <c r="BB126" s="108"/>
      <c r="BC126" s="108"/>
      <c r="BD126" s="108"/>
      <c r="BE126" s="108"/>
      <c r="BF126" s="108"/>
      <c r="BG126" s="108"/>
      <c r="BH126" s="108"/>
      <c r="BI126" s="108"/>
      <c r="BJ126" s="108"/>
      <c r="BK126" s="108"/>
      <c r="BL126" s="108"/>
      <c r="BM126" s="108"/>
      <c r="BN126" s="108"/>
      <c r="BO126" s="108"/>
      <c r="BP126" s="108"/>
      <c r="BQ126" s="108"/>
      <c r="BR126" s="108"/>
      <c r="BS126" s="108"/>
      <c r="BT126" s="108"/>
      <c r="BU126" s="108"/>
      <c r="BV126" s="108"/>
      <c r="BW126" s="108"/>
      <c r="BX126" s="108"/>
      <c r="BY126" s="108"/>
      <c r="BZ126" s="108"/>
      <c r="CA126" s="108"/>
      <c r="CB126" s="108"/>
      <c r="CC126" s="108"/>
      <c r="CD126" s="113"/>
      <c r="CE126" s="113"/>
      <c r="CF126" s="113"/>
      <c r="CG126" s="108"/>
      <c r="CH126" s="108"/>
      <c r="CI126" s="108"/>
      <c r="CJ126" s="112"/>
      <c r="CK126" s="1017"/>
      <c r="CL126" s="1004"/>
      <c r="CM126" s="1004"/>
      <c r="CN126" s="1004"/>
      <c r="CO126" s="1005"/>
      <c r="CP126" s="916" t="s">
        <v>420</v>
      </c>
      <c r="CQ126" s="917"/>
      <c r="CR126" s="917"/>
      <c r="CS126" s="917"/>
      <c r="CT126" s="917"/>
      <c r="CU126" s="917"/>
      <c r="CV126" s="917"/>
      <c r="CW126" s="917"/>
      <c r="CX126" s="917"/>
      <c r="CY126" s="917"/>
      <c r="CZ126" s="917"/>
      <c r="DA126" s="917"/>
      <c r="DB126" s="917"/>
      <c r="DC126" s="917"/>
      <c r="DD126" s="917"/>
      <c r="DE126" s="917"/>
      <c r="DF126" s="918"/>
      <c r="DG126" s="919" t="s">
        <v>62</v>
      </c>
      <c r="DH126" s="920"/>
      <c r="DI126" s="920"/>
      <c r="DJ126" s="920"/>
      <c r="DK126" s="920"/>
      <c r="DL126" s="920" t="s">
        <v>62</v>
      </c>
      <c r="DM126" s="920"/>
      <c r="DN126" s="920"/>
      <c r="DO126" s="920"/>
      <c r="DP126" s="920"/>
      <c r="DQ126" s="920" t="s">
        <v>62</v>
      </c>
      <c r="DR126" s="920"/>
      <c r="DS126" s="920"/>
      <c r="DT126" s="920"/>
      <c r="DU126" s="920"/>
      <c r="DV126" s="921" t="s">
        <v>62</v>
      </c>
      <c r="DW126" s="921"/>
      <c r="DX126" s="921"/>
      <c r="DY126" s="921"/>
      <c r="DZ126" s="922"/>
    </row>
    <row r="127" spans="1:130" s="89" customFormat="1" ht="26.25" customHeight="1" x14ac:dyDescent="0.15">
      <c r="A127" s="1058"/>
      <c r="B127" s="945"/>
      <c r="C127" s="967" t="s">
        <v>421</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v>33</v>
      </c>
      <c r="AB127" s="953"/>
      <c r="AC127" s="953"/>
      <c r="AD127" s="953"/>
      <c r="AE127" s="954"/>
      <c r="AF127" s="955">
        <v>25</v>
      </c>
      <c r="AG127" s="953"/>
      <c r="AH127" s="953"/>
      <c r="AI127" s="953"/>
      <c r="AJ127" s="954"/>
      <c r="AK127" s="955">
        <v>17</v>
      </c>
      <c r="AL127" s="953"/>
      <c r="AM127" s="953"/>
      <c r="AN127" s="953"/>
      <c r="AO127" s="954"/>
      <c r="AP127" s="956">
        <v>0</v>
      </c>
      <c r="AQ127" s="957"/>
      <c r="AR127" s="957"/>
      <c r="AS127" s="957"/>
      <c r="AT127" s="958"/>
      <c r="AU127" s="108"/>
      <c r="AV127" s="108"/>
      <c r="AW127" s="108"/>
      <c r="AX127" s="1031" t="s">
        <v>422</v>
      </c>
      <c r="AY127" s="1032"/>
      <c r="AZ127" s="1032"/>
      <c r="BA127" s="1032"/>
      <c r="BB127" s="1032"/>
      <c r="BC127" s="1032"/>
      <c r="BD127" s="1032"/>
      <c r="BE127" s="1033"/>
      <c r="BF127" s="1034" t="s">
        <v>423</v>
      </c>
      <c r="BG127" s="1032"/>
      <c r="BH127" s="1032"/>
      <c r="BI127" s="1032"/>
      <c r="BJ127" s="1032"/>
      <c r="BK127" s="1032"/>
      <c r="BL127" s="1033"/>
      <c r="BM127" s="1034" t="s">
        <v>424</v>
      </c>
      <c r="BN127" s="1032"/>
      <c r="BO127" s="1032"/>
      <c r="BP127" s="1032"/>
      <c r="BQ127" s="1032"/>
      <c r="BR127" s="1032"/>
      <c r="BS127" s="1033"/>
      <c r="BT127" s="1034" t="s">
        <v>425</v>
      </c>
      <c r="BU127" s="1032"/>
      <c r="BV127" s="1032"/>
      <c r="BW127" s="1032"/>
      <c r="BX127" s="1032"/>
      <c r="BY127" s="1032"/>
      <c r="BZ127" s="1055"/>
      <c r="CA127" s="108"/>
      <c r="CB127" s="108"/>
      <c r="CC127" s="108"/>
      <c r="CD127" s="113"/>
      <c r="CE127" s="113"/>
      <c r="CF127" s="113"/>
      <c r="CG127" s="108"/>
      <c r="CH127" s="108"/>
      <c r="CI127" s="108"/>
      <c r="CJ127" s="112"/>
      <c r="CK127" s="1017"/>
      <c r="CL127" s="1004"/>
      <c r="CM127" s="1004"/>
      <c r="CN127" s="1004"/>
      <c r="CO127" s="1005"/>
      <c r="CP127" s="916" t="s">
        <v>426</v>
      </c>
      <c r="CQ127" s="917"/>
      <c r="CR127" s="917"/>
      <c r="CS127" s="917"/>
      <c r="CT127" s="917"/>
      <c r="CU127" s="917"/>
      <c r="CV127" s="917"/>
      <c r="CW127" s="917"/>
      <c r="CX127" s="917"/>
      <c r="CY127" s="917"/>
      <c r="CZ127" s="917"/>
      <c r="DA127" s="917"/>
      <c r="DB127" s="917"/>
      <c r="DC127" s="917"/>
      <c r="DD127" s="917"/>
      <c r="DE127" s="917"/>
      <c r="DF127" s="918"/>
      <c r="DG127" s="919" t="s">
        <v>62</v>
      </c>
      <c r="DH127" s="920"/>
      <c r="DI127" s="920"/>
      <c r="DJ127" s="920"/>
      <c r="DK127" s="920"/>
      <c r="DL127" s="920" t="s">
        <v>62</v>
      </c>
      <c r="DM127" s="920"/>
      <c r="DN127" s="920"/>
      <c r="DO127" s="920"/>
      <c r="DP127" s="920"/>
      <c r="DQ127" s="920" t="s">
        <v>62</v>
      </c>
      <c r="DR127" s="920"/>
      <c r="DS127" s="920"/>
      <c r="DT127" s="920"/>
      <c r="DU127" s="920"/>
      <c r="DV127" s="921" t="s">
        <v>62</v>
      </c>
      <c r="DW127" s="921"/>
      <c r="DX127" s="921"/>
      <c r="DY127" s="921"/>
      <c r="DZ127" s="922"/>
    </row>
    <row r="128" spans="1:130" s="89" customFormat="1" ht="26.25" customHeight="1" thickBot="1" x14ac:dyDescent="0.2">
      <c r="A128" s="1041" t="s">
        <v>427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428</v>
      </c>
      <c r="X128" s="1043"/>
      <c r="Y128" s="1043"/>
      <c r="Z128" s="1044"/>
      <c r="AA128" s="1045">
        <v>33225</v>
      </c>
      <c r="AB128" s="1046"/>
      <c r="AC128" s="1046"/>
      <c r="AD128" s="1046"/>
      <c r="AE128" s="1047"/>
      <c r="AF128" s="1048">
        <v>63186</v>
      </c>
      <c r="AG128" s="1046"/>
      <c r="AH128" s="1046"/>
      <c r="AI128" s="1046"/>
      <c r="AJ128" s="1047"/>
      <c r="AK128" s="1048">
        <v>55787</v>
      </c>
      <c r="AL128" s="1046"/>
      <c r="AM128" s="1046"/>
      <c r="AN128" s="1046"/>
      <c r="AO128" s="1047"/>
      <c r="AP128" s="1049"/>
      <c r="AQ128" s="1050"/>
      <c r="AR128" s="1050"/>
      <c r="AS128" s="1050"/>
      <c r="AT128" s="1051"/>
      <c r="AU128" s="108"/>
      <c r="AV128" s="108"/>
      <c r="AW128" s="108"/>
      <c r="AX128" s="890" t="s">
        <v>429</v>
      </c>
      <c r="AY128" s="891"/>
      <c r="AZ128" s="891"/>
      <c r="BA128" s="891"/>
      <c r="BB128" s="891"/>
      <c r="BC128" s="891"/>
      <c r="BD128" s="891"/>
      <c r="BE128" s="892"/>
      <c r="BF128" s="1052" t="s">
        <v>62</v>
      </c>
      <c r="BG128" s="1053"/>
      <c r="BH128" s="1053"/>
      <c r="BI128" s="1053"/>
      <c r="BJ128" s="1053"/>
      <c r="BK128" s="1053"/>
      <c r="BL128" s="1054"/>
      <c r="BM128" s="1052">
        <v>13.75</v>
      </c>
      <c r="BN128" s="1053"/>
      <c r="BO128" s="1053"/>
      <c r="BP128" s="1053"/>
      <c r="BQ128" s="1053"/>
      <c r="BR128" s="1053"/>
      <c r="BS128" s="1054"/>
      <c r="BT128" s="1052">
        <v>20</v>
      </c>
      <c r="BU128" s="1053"/>
      <c r="BV128" s="1053"/>
      <c r="BW128" s="1053"/>
      <c r="BX128" s="1053"/>
      <c r="BY128" s="1053"/>
      <c r="BZ128" s="1070"/>
      <c r="CA128" s="113"/>
      <c r="CB128" s="113"/>
      <c r="CC128" s="113"/>
      <c r="CD128" s="113"/>
      <c r="CE128" s="113"/>
      <c r="CF128" s="113"/>
      <c r="CG128" s="108"/>
      <c r="CH128" s="108"/>
      <c r="CI128" s="108"/>
      <c r="CJ128" s="112"/>
      <c r="CK128" s="1018"/>
      <c r="CL128" s="1019"/>
      <c r="CM128" s="1019"/>
      <c r="CN128" s="1019"/>
      <c r="CO128" s="1020"/>
      <c r="CP128" s="1035" t="s">
        <v>430</v>
      </c>
      <c r="CQ128" s="734"/>
      <c r="CR128" s="734"/>
      <c r="CS128" s="734"/>
      <c r="CT128" s="734"/>
      <c r="CU128" s="734"/>
      <c r="CV128" s="734"/>
      <c r="CW128" s="734"/>
      <c r="CX128" s="734"/>
      <c r="CY128" s="734"/>
      <c r="CZ128" s="734"/>
      <c r="DA128" s="734"/>
      <c r="DB128" s="734"/>
      <c r="DC128" s="734"/>
      <c r="DD128" s="734"/>
      <c r="DE128" s="734"/>
      <c r="DF128" s="1036"/>
      <c r="DG128" s="1037" t="s">
        <v>62</v>
      </c>
      <c r="DH128" s="1038"/>
      <c r="DI128" s="1038"/>
      <c r="DJ128" s="1038"/>
      <c r="DK128" s="1038"/>
      <c r="DL128" s="1038" t="s">
        <v>62</v>
      </c>
      <c r="DM128" s="1038"/>
      <c r="DN128" s="1038"/>
      <c r="DO128" s="1038"/>
      <c r="DP128" s="1038"/>
      <c r="DQ128" s="1038" t="s">
        <v>62</v>
      </c>
      <c r="DR128" s="1038"/>
      <c r="DS128" s="1038"/>
      <c r="DT128" s="1038"/>
      <c r="DU128" s="1038"/>
      <c r="DV128" s="1039" t="s">
        <v>62</v>
      </c>
      <c r="DW128" s="1039"/>
      <c r="DX128" s="1039"/>
      <c r="DY128" s="1039"/>
      <c r="DZ128" s="1040"/>
    </row>
    <row r="129" spans="1:131" s="89" customFormat="1" ht="26.25" customHeight="1" x14ac:dyDescent="0.15">
      <c r="A129" s="928" t="s">
        <v>43</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431</v>
      </c>
      <c r="X129" s="1065"/>
      <c r="Y129" s="1065"/>
      <c r="Z129" s="1066"/>
      <c r="AA129" s="952">
        <v>7740316</v>
      </c>
      <c r="AB129" s="953"/>
      <c r="AC129" s="953"/>
      <c r="AD129" s="953"/>
      <c r="AE129" s="954"/>
      <c r="AF129" s="955">
        <v>8200826</v>
      </c>
      <c r="AG129" s="953"/>
      <c r="AH129" s="953"/>
      <c r="AI129" s="953"/>
      <c r="AJ129" s="954"/>
      <c r="AK129" s="955">
        <v>8009988</v>
      </c>
      <c r="AL129" s="953"/>
      <c r="AM129" s="953"/>
      <c r="AN129" s="953"/>
      <c r="AO129" s="954"/>
      <c r="AP129" s="1067"/>
      <c r="AQ129" s="1068"/>
      <c r="AR129" s="1068"/>
      <c r="AS129" s="1068"/>
      <c r="AT129" s="1069"/>
      <c r="AU129" s="91"/>
      <c r="AV129" s="91"/>
      <c r="AW129" s="91"/>
      <c r="AX129" s="1059" t="s">
        <v>432</v>
      </c>
      <c r="AY129" s="917"/>
      <c r="AZ129" s="917"/>
      <c r="BA129" s="917"/>
      <c r="BB129" s="917"/>
      <c r="BC129" s="917"/>
      <c r="BD129" s="917"/>
      <c r="BE129" s="918"/>
      <c r="BF129" s="1060" t="s">
        <v>62</v>
      </c>
      <c r="BG129" s="1061"/>
      <c r="BH129" s="1061"/>
      <c r="BI129" s="1061"/>
      <c r="BJ129" s="1061"/>
      <c r="BK129" s="1061"/>
      <c r="BL129" s="1062"/>
      <c r="BM129" s="1060">
        <v>18.75</v>
      </c>
      <c r="BN129" s="1061"/>
      <c r="BO129" s="1061"/>
      <c r="BP129" s="1061"/>
      <c r="BQ129" s="1061"/>
      <c r="BR129" s="1061"/>
      <c r="BS129" s="1062"/>
      <c r="BT129" s="1060">
        <v>30</v>
      </c>
      <c r="BU129" s="1061"/>
      <c r="BV129" s="1061"/>
      <c r="BW129" s="1061"/>
      <c r="BX129" s="1061"/>
      <c r="BY129" s="1061"/>
      <c r="BZ129" s="1063"/>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c r="DM129" s="114"/>
      <c r="DN129" s="114"/>
      <c r="DO129" s="114"/>
      <c r="DP129" s="91"/>
      <c r="DQ129" s="91"/>
      <c r="DR129" s="91"/>
      <c r="DS129" s="91"/>
      <c r="DT129" s="91"/>
      <c r="DU129" s="91"/>
      <c r="DV129" s="91"/>
      <c r="DW129" s="91"/>
      <c r="DX129" s="91"/>
      <c r="DY129" s="91"/>
      <c r="DZ129" s="91"/>
    </row>
    <row r="130" spans="1:131" s="89" customFormat="1" ht="26.25" customHeight="1" x14ac:dyDescent="0.15">
      <c r="A130" s="928" t="s">
        <v>433</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434</v>
      </c>
      <c r="X130" s="1065"/>
      <c r="Y130" s="1065"/>
      <c r="Z130" s="1066"/>
      <c r="AA130" s="952">
        <v>1509788</v>
      </c>
      <c r="AB130" s="953"/>
      <c r="AC130" s="953"/>
      <c r="AD130" s="953"/>
      <c r="AE130" s="954"/>
      <c r="AF130" s="955">
        <v>1487715</v>
      </c>
      <c r="AG130" s="953"/>
      <c r="AH130" s="953"/>
      <c r="AI130" s="953"/>
      <c r="AJ130" s="954"/>
      <c r="AK130" s="955">
        <v>1459991</v>
      </c>
      <c r="AL130" s="953"/>
      <c r="AM130" s="953"/>
      <c r="AN130" s="953"/>
      <c r="AO130" s="954"/>
      <c r="AP130" s="1067"/>
      <c r="AQ130" s="1068"/>
      <c r="AR130" s="1068"/>
      <c r="AS130" s="1068"/>
      <c r="AT130" s="1069"/>
      <c r="AU130" s="91"/>
      <c r="AV130" s="91"/>
      <c r="AW130" s="91"/>
      <c r="AX130" s="1059" t="s">
        <v>435</v>
      </c>
      <c r="AY130" s="917"/>
      <c r="AZ130" s="917"/>
      <c r="BA130" s="917"/>
      <c r="BB130" s="917"/>
      <c r="BC130" s="917"/>
      <c r="BD130" s="917"/>
      <c r="BE130" s="918"/>
      <c r="BF130" s="1095">
        <v>10.7</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c r="CX130" s="114"/>
      <c r="CY130" s="114"/>
      <c r="CZ130" s="114"/>
      <c r="DA130" s="114"/>
      <c r="DB130" s="114"/>
      <c r="DC130" s="114"/>
      <c r="DD130" s="114"/>
      <c r="DE130" s="114"/>
      <c r="DF130" s="114"/>
      <c r="DG130" s="114"/>
      <c r="DH130" s="114"/>
      <c r="DI130" s="114"/>
      <c r="DJ130" s="114"/>
      <c r="DK130" s="114"/>
      <c r="DL130" s="114"/>
      <c r="DM130" s="114"/>
      <c r="DN130" s="114"/>
      <c r="DO130" s="114"/>
      <c r="DP130" s="91"/>
      <c r="DQ130" s="91"/>
      <c r="DR130" s="91"/>
      <c r="DS130" s="91"/>
      <c r="DT130" s="91"/>
      <c r="DU130" s="91"/>
      <c r="DV130" s="91"/>
      <c r="DW130" s="91"/>
      <c r="DX130" s="91"/>
      <c r="DY130" s="91"/>
      <c r="DZ130" s="91"/>
    </row>
    <row r="131" spans="1:131" s="89" customFormat="1" ht="26.25" customHeight="1" thickBot="1" x14ac:dyDescent="0.2">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436</v>
      </c>
      <c r="X131" s="1102"/>
      <c r="Y131" s="1102"/>
      <c r="Z131" s="1103"/>
      <c r="AA131" s="998">
        <v>6230528</v>
      </c>
      <c r="AB131" s="980"/>
      <c r="AC131" s="980"/>
      <c r="AD131" s="980"/>
      <c r="AE131" s="981"/>
      <c r="AF131" s="979">
        <v>6713111</v>
      </c>
      <c r="AG131" s="980"/>
      <c r="AH131" s="980"/>
      <c r="AI131" s="980"/>
      <c r="AJ131" s="981"/>
      <c r="AK131" s="979">
        <v>6549997</v>
      </c>
      <c r="AL131" s="980"/>
      <c r="AM131" s="980"/>
      <c r="AN131" s="980"/>
      <c r="AO131" s="981"/>
      <c r="AP131" s="1104"/>
      <c r="AQ131" s="1105"/>
      <c r="AR131" s="1105"/>
      <c r="AS131" s="1105"/>
      <c r="AT131" s="1106"/>
      <c r="AU131" s="91"/>
      <c r="AV131" s="91"/>
      <c r="AW131" s="91"/>
      <c r="AX131" s="1077" t="s">
        <v>437</v>
      </c>
      <c r="AY131" s="734"/>
      <c r="AZ131" s="734"/>
      <c r="BA131" s="734"/>
      <c r="BB131" s="734"/>
      <c r="BC131" s="734"/>
      <c r="BD131" s="734"/>
      <c r="BE131" s="1036"/>
      <c r="BF131" s="1078">
        <v>37.6</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4"/>
      <c r="CB131" s="114"/>
      <c r="CC131" s="114"/>
      <c r="CD131" s="114"/>
      <c r="CE131" s="114"/>
      <c r="CF131" s="114"/>
      <c r="CG131" s="114"/>
      <c r="CH131" s="114"/>
      <c r="CI131" s="114"/>
      <c r="CJ131" s="114"/>
      <c r="CK131" s="114"/>
      <c r="CL131" s="114"/>
      <c r="CM131" s="114"/>
      <c r="CN131" s="114"/>
      <c r="CO131" s="114"/>
      <c r="CP131" s="114"/>
      <c r="CQ131" s="114"/>
      <c r="CR131" s="114"/>
      <c r="CS131" s="114"/>
      <c r="CT131" s="114"/>
      <c r="CU131" s="114"/>
      <c r="CV131" s="114"/>
      <c r="CW131" s="114"/>
      <c r="CX131" s="114"/>
      <c r="CY131" s="114"/>
      <c r="CZ131" s="114"/>
      <c r="DA131" s="114"/>
      <c r="DB131" s="114"/>
      <c r="DC131" s="114"/>
      <c r="DD131" s="114"/>
      <c r="DE131" s="114"/>
      <c r="DF131" s="114"/>
      <c r="DG131" s="114"/>
      <c r="DH131" s="114"/>
      <c r="DI131" s="114"/>
      <c r="DJ131" s="114"/>
      <c r="DK131" s="114"/>
      <c r="DL131" s="114"/>
      <c r="DM131" s="114"/>
      <c r="DN131" s="114"/>
      <c r="DO131" s="114"/>
      <c r="DP131" s="91"/>
      <c r="DQ131" s="91"/>
      <c r="DR131" s="91"/>
      <c r="DS131" s="91"/>
      <c r="DT131" s="91"/>
      <c r="DU131" s="91"/>
      <c r="DV131" s="91"/>
      <c r="DW131" s="91"/>
      <c r="DX131" s="91"/>
      <c r="DY131" s="91"/>
      <c r="DZ131" s="91"/>
    </row>
    <row r="132" spans="1:131" s="89" customFormat="1" ht="26.25" customHeight="1" x14ac:dyDescent="0.15">
      <c r="A132" s="1084" t="s">
        <v>438</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439</v>
      </c>
      <c r="W132" s="1088"/>
      <c r="X132" s="1088"/>
      <c r="Y132" s="1088"/>
      <c r="Z132" s="1089"/>
      <c r="AA132" s="1090">
        <v>11.07130888</v>
      </c>
      <c r="AB132" s="1091"/>
      <c r="AC132" s="1091"/>
      <c r="AD132" s="1091"/>
      <c r="AE132" s="1092"/>
      <c r="AF132" s="1093">
        <v>10.16166722</v>
      </c>
      <c r="AG132" s="1091"/>
      <c r="AH132" s="1091"/>
      <c r="AI132" s="1091"/>
      <c r="AJ132" s="1092"/>
      <c r="AK132" s="1093">
        <v>11.035058490000001</v>
      </c>
      <c r="AL132" s="1091"/>
      <c r="AM132" s="1091"/>
      <c r="AN132" s="1091"/>
      <c r="AO132" s="1092"/>
      <c r="AP132" s="995"/>
      <c r="AQ132" s="996"/>
      <c r="AR132" s="996"/>
      <c r="AS132" s="996"/>
      <c r="AT132" s="1094"/>
      <c r="AU132" s="115"/>
      <c r="AV132" s="91"/>
      <c r="AW132" s="91"/>
      <c r="AX132" s="91"/>
      <c r="AY132" s="91"/>
      <c r="AZ132" s="91"/>
      <c r="BA132" s="91"/>
      <c r="BB132" s="91"/>
      <c r="BC132" s="91"/>
      <c r="BD132" s="91"/>
      <c r="BE132" s="91"/>
      <c r="BF132" s="91"/>
      <c r="BG132" s="91"/>
      <c r="BH132" s="91"/>
      <c r="BI132" s="91"/>
      <c r="BJ132" s="91"/>
      <c r="BK132" s="91"/>
      <c r="BL132" s="91"/>
      <c r="BM132" s="91"/>
      <c r="BN132" s="91"/>
      <c r="BO132" s="91"/>
      <c r="BP132" s="91"/>
      <c r="BQ132" s="91"/>
      <c r="BR132" s="91"/>
      <c r="BS132" s="92"/>
      <c r="BT132" s="91"/>
      <c r="BU132" s="91"/>
      <c r="BV132" s="91"/>
      <c r="BW132" s="91"/>
      <c r="BX132" s="91"/>
      <c r="BY132" s="91"/>
      <c r="BZ132" s="91"/>
      <c r="CA132" s="114"/>
      <c r="CB132" s="114"/>
      <c r="CC132" s="114"/>
      <c r="CD132" s="114"/>
      <c r="CE132" s="114"/>
      <c r="CF132" s="114"/>
      <c r="CG132" s="114"/>
      <c r="CH132" s="114"/>
      <c r="CI132" s="114"/>
      <c r="CJ132" s="114"/>
      <c r="CK132" s="114"/>
      <c r="CL132" s="114"/>
      <c r="CM132" s="114"/>
      <c r="CN132" s="114"/>
      <c r="CO132" s="114"/>
      <c r="CP132" s="114"/>
      <c r="CQ132" s="114"/>
      <c r="CR132" s="114"/>
      <c r="CS132" s="114"/>
      <c r="CT132" s="114"/>
      <c r="CU132" s="114"/>
      <c r="CV132" s="114"/>
      <c r="CW132" s="114"/>
      <c r="CX132" s="114"/>
      <c r="CY132" s="114"/>
      <c r="CZ132" s="114"/>
      <c r="DA132" s="114"/>
      <c r="DB132" s="114"/>
      <c r="DC132" s="114"/>
      <c r="DD132" s="114"/>
      <c r="DE132" s="114"/>
      <c r="DF132" s="114"/>
      <c r="DG132" s="114"/>
      <c r="DH132" s="114"/>
      <c r="DI132" s="114"/>
      <c r="DJ132" s="114"/>
      <c r="DK132" s="114"/>
      <c r="DL132" s="114"/>
      <c r="DM132" s="114"/>
      <c r="DN132" s="114"/>
      <c r="DO132" s="114"/>
      <c r="DP132" s="91"/>
      <c r="DQ132" s="91"/>
      <c r="DR132" s="91"/>
      <c r="DS132" s="91"/>
      <c r="DT132" s="91"/>
      <c r="DU132" s="91"/>
      <c r="DV132" s="91"/>
      <c r="DW132" s="91"/>
      <c r="DX132" s="91"/>
      <c r="DY132" s="91"/>
      <c r="DZ132" s="91"/>
    </row>
    <row r="133" spans="1:131" s="89"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440</v>
      </c>
      <c r="W133" s="1071"/>
      <c r="X133" s="1071"/>
      <c r="Y133" s="1071"/>
      <c r="Z133" s="1072"/>
      <c r="AA133" s="1073">
        <v>11.1</v>
      </c>
      <c r="AB133" s="1074"/>
      <c r="AC133" s="1074"/>
      <c r="AD133" s="1074"/>
      <c r="AE133" s="1075"/>
      <c r="AF133" s="1073">
        <v>10.5</v>
      </c>
      <c r="AG133" s="1074"/>
      <c r="AH133" s="1074"/>
      <c r="AI133" s="1074"/>
      <c r="AJ133" s="1075"/>
      <c r="AK133" s="1073">
        <v>10.7</v>
      </c>
      <c r="AL133" s="1074"/>
      <c r="AM133" s="1074"/>
      <c r="AN133" s="1074"/>
      <c r="AO133" s="1075"/>
      <c r="AP133" s="1022"/>
      <c r="AQ133" s="1023"/>
      <c r="AR133" s="1023"/>
      <c r="AS133" s="1023"/>
      <c r="AT133" s="1076"/>
      <c r="AU133" s="91"/>
      <c r="AV133" s="91"/>
      <c r="AW133" s="91"/>
      <c r="AX133" s="91"/>
      <c r="AY133" s="91"/>
      <c r="AZ133" s="91"/>
      <c r="BA133" s="91"/>
      <c r="BB133" s="91"/>
      <c r="BC133" s="91"/>
      <c r="BD133" s="91"/>
      <c r="BE133" s="91"/>
      <c r="BF133" s="91"/>
      <c r="BG133" s="91"/>
      <c r="BH133" s="91"/>
      <c r="BI133" s="91"/>
      <c r="BJ133" s="91"/>
      <c r="BK133" s="91"/>
      <c r="BL133" s="91"/>
      <c r="BM133" s="91"/>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c r="DM133" s="114"/>
      <c r="DN133" s="114"/>
      <c r="DO133" s="114"/>
      <c r="DP133" s="91"/>
      <c r="DQ133" s="91"/>
      <c r="DR133" s="91"/>
      <c r="DS133" s="91"/>
      <c r="DT133" s="91"/>
      <c r="DU133" s="91"/>
      <c r="DV133" s="91"/>
      <c r="DW133" s="91"/>
      <c r="DX133" s="91"/>
      <c r="DY133" s="91"/>
      <c r="DZ133" s="91"/>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1"/>
      <c r="AV134" s="91"/>
      <c r="AW134" s="91"/>
      <c r="AX134" s="91"/>
      <c r="AY134" s="91"/>
      <c r="AZ134" s="91"/>
      <c r="BA134" s="91"/>
      <c r="BB134" s="91"/>
      <c r="BC134" s="91"/>
      <c r="BD134" s="91"/>
      <c r="BE134" s="91"/>
      <c r="BF134" s="91"/>
      <c r="BG134" s="91"/>
      <c r="BH134" s="91"/>
      <c r="BI134" s="91"/>
      <c r="BJ134" s="91"/>
      <c r="BK134" s="91"/>
      <c r="BL134" s="91"/>
      <c r="BM134" s="91"/>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c r="CK134" s="114"/>
      <c r="CL134" s="114"/>
      <c r="CM134" s="114"/>
      <c r="CN134" s="114"/>
      <c r="CO134" s="114"/>
      <c r="CP134" s="114"/>
      <c r="CQ134" s="114"/>
      <c r="CR134" s="114"/>
      <c r="CS134" s="114"/>
      <c r="CT134" s="114"/>
      <c r="CU134" s="114"/>
      <c r="CV134" s="114"/>
      <c r="CW134" s="114"/>
      <c r="CX134" s="114"/>
      <c r="CY134" s="114"/>
      <c r="CZ134" s="114"/>
      <c r="DA134" s="114"/>
      <c r="DB134" s="114"/>
      <c r="DC134" s="114"/>
      <c r="DD134" s="114"/>
      <c r="DE134" s="114"/>
      <c r="DF134" s="114"/>
      <c r="DG134" s="114"/>
      <c r="DH134" s="114"/>
      <c r="DI134" s="114"/>
      <c r="DJ134" s="114"/>
      <c r="DK134" s="114"/>
      <c r="DL134" s="114"/>
      <c r="DM134" s="114"/>
      <c r="DN134" s="114"/>
      <c r="DO134" s="114"/>
      <c r="DP134" s="91"/>
      <c r="DQ134" s="91"/>
      <c r="DR134" s="91"/>
      <c r="DS134" s="91"/>
      <c r="DT134" s="91"/>
      <c r="DU134" s="91"/>
      <c r="DV134" s="91"/>
      <c r="DW134" s="91"/>
      <c r="DX134" s="91"/>
      <c r="DY134" s="91"/>
      <c r="DZ134" s="91"/>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XeNjl7xju266wEF6ecOwEH4GDgmRMmI2uCTVb8n+8RH/mK/RepqnemnFH69rX/fQkTsfTaC6xqEBJMbILegqtw==" saltValue="+4UiZgtLTgl2w2j0yzTN0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dJHu6aIbpKCqhQIY3p3AFQpn1L1aiSmoEDlv/XD/sLqXAgoqyNgqo9ufq4pEh96Tdkrr0sq932iwyTZzruWqKw==" saltValue="EN7s8LouWKmSaez9/B2Ag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2" zoomScaleNormal="92"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l3uV2pSiVuZD7Uw3YJy6+/4KrYi+JjMi8kTlXsTYQIJOYBaqk24TL57JbP0vRPA5t8esxPA+3UcYGrwOc6YWw==" saltValue="aFP12J3CAcAL380Nr/rgT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441</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442</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443</v>
      </c>
      <c r="AP7" s="129"/>
      <c r="AQ7" s="130" t="s">
        <v>444</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445</v>
      </c>
      <c r="AQ8" s="136" t="s">
        <v>446</v>
      </c>
      <c r="AR8" s="137" t="s">
        <v>447</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448</v>
      </c>
      <c r="AL9" s="1111"/>
      <c r="AM9" s="1111"/>
      <c r="AN9" s="1112"/>
      <c r="AO9" s="138">
        <v>1760840</v>
      </c>
      <c r="AP9" s="138">
        <v>58242</v>
      </c>
      <c r="AQ9" s="139">
        <v>65553</v>
      </c>
      <c r="AR9" s="140">
        <v>-11.2</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449</v>
      </c>
      <c r="AL10" s="1111"/>
      <c r="AM10" s="1111"/>
      <c r="AN10" s="1112"/>
      <c r="AO10" s="141">
        <v>365674</v>
      </c>
      <c r="AP10" s="141">
        <v>12095</v>
      </c>
      <c r="AQ10" s="142">
        <v>8503</v>
      </c>
      <c r="AR10" s="143">
        <v>42.2</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450</v>
      </c>
      <c r="AL11" s="1111"/>
      <c r="AM11" s="1111"/>
      <c r="AN11" s="1112"/>
      <c r="AO11" s="141">
        <v>26071</v>
      </c>
      <c r="AP11" s="141">
        <v>862</v>
      </c>
      <c r="AQ11" s="142">
        <v>289</v>
      </c>
      <c r="AR11" s="143">
        <v>198.3</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451</v>
      </c>
      <c r="AL12" s="1111"/>
      <c r="AM12" s="1111"/>
      <c r="AN12" s="1112"/>
      <c r="AO12" s="141">
        <v>165</v>
      </c>
      <c r="AP12" s="141">
        <v>5</v>
      </c>
      <c r="AQ12" s="142">
        <v>23</v>
      </c>
      <c r="AR12" s="143">
        <v>-78.3</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452</v>
      </c>
      <c r="AL13" s="1111"/>
      <c r="AM13" s="1111"/>
      <c r="AN13" s="1112"/>
      <c r="AO13" s="141">
        <v>52954</v>
      </c>
      <c r="AP13" s="141">
        <v>1752</v>
      </c>
      <c r="AQ13" s="142">
        <v>2667</v>
      </c>
      <c r="AR13" s="143">
        <v>-34.299999999999997</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453</v>
      </c>
      <c r="AL14" s="1111"/>
      <c r="AM14" s="1111"/>
      <c r="AN14" s="1112"/>
      <c r="AO14" s="141">
        <v>20752</v>
      </c>
      <c r="AP14" s="141">
        <v>686</v>
      </c>
      <c r="AQ14" s="142">
        <v>1163</v>
      </c>
      <c r="AR14" s="143">
        <v>-41</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454</v>
      </c>
      <c r="AL15" s="1114"/>
      <c r="AM15" s="1114"/>
      <c r="AN15" s="1115"/>
      <c r="AO15" s="141">
        <v>-87355</v>
      </c>
      <c r="AP15" s="141">
        <v>-2889</v>
      </c>
      <c r="AQ15" s="142">
        <v>-4250</v>
      </c>
      <c r="AR15" s="143">
        <v>-32</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120</v>
      </c>
      <c r="AL16" s="1114"/>
      <c r="AM16" s="1114"/>
      <c r="AN16" s="1115"/>
      <c r="AO16" s="141">
        <v>2139101</v>
      </c>
      <c r="AP16" s="141">
        <v>70754</v>
      </c>
      <c r="AQ16" s="142">
        <v>73949</v>
      </c>
      <c r="AR16" s="143">
        <v>-4.3</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455</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456</v>
      </c>
      <c r="AP20" s="150" t="s">
        <v>457</v>
      </c>
      <c r="AQ20" s="151" t="s">
        <v>458</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459</v>
      </c>
      <c r="AL21" s="1117"/>
      <c r="AM21" s="1117"/>
      <c r="AN21" s="1118"/>
      <c r="AO21" s="154">
        <v>5.29</v>
      </c>
      <c r="AP21" s="155">
        <v>6.65</v>
      </c>
      <c r="AQ21" s="156">
        <v>-1.36</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460</v>
      </c>
      <c r="AL22" s="1117"/>
      <c r="AM22" s="1117"/>
      <c r="AN22" s="1118"/>
      <c r="AO22" s="159">
        <v>99.9</v>
      </c>
      <c r="AP22" s="160">
        <v>97</v>
      </c>
      <c r="AQ22" s="161">
        <v>2.9</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07" t="s">
        <v>461</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x14ac:dyDescent="0.15">
      <c r="A27" s="166"/>
      <c r="AO27" s="119"/>
      <c r="AP27" s="119"/>
      <c r="AQ27" s="119"/>
      <c r="AR27" s="119"/>
      <c r="AS27" s="119"/>
      <c r="AT27" s="119"/>
    </row>
    <row r="28" spans="1:46" ht="17.25" x14ac:dyDescent="0.15">
      <c r="A28" s="120" t="s">
        <v>462</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463</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443</v>
      </c>
      <c r="AP30" s="129"/>
      <c r="AQ30" s="130" t="s">
        <v>444</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445</v>
      </c>
      <c r="AQ31" s="136" t="s">
        <v>446</v>
      </c>
      <c r="AR31" s="137" t="s">
        <v>447</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464</v>
      </c>
      <c r="AL32" s="1125"/>
      <c r="AM32" s="1125"/>
      <c r="AN32" s="1126"/>
      <c r="AO32" s="169">
        <v>1380458</v>
      </c>
      <c r="AP32" s="169">
        <v>45661</v>
      </c>
      <c r="AQ32" s="170">
        <v>33124</v>
      </c>
      <c r="AR32" s="171">
        <v>37.799999999999997</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465</v>
      </c>
      <c r="AL33" s="1125"/>
      <c r="AM33" s="1125"/>
      <c r="AN33" s="1126"/>
      <c r="AO33" s="169" t="s">
        <v>466</v>
      </c>
      <c r="AP33" s="169" t="s">
        <v>466</v>
      </c>
      <c r="AQ33" s="170" t="s">
        <v>466</v>
      </c>
      <c r="AR33" s="171" t="s">
        <v>466</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467</v>
      </c>
      <c r="AL34" s="1125"/>
      <c r="AM34" s="1125"/>
      <c r="AN34" s="1126"/>
      <c r="AO34" s="169" t="s">
        <v>466</v>
      </c>
      <c r="AP34" s="169" t="s">
        <v>466</v>
      </c>
      <c r="AQ34" s="170" t="s">
        <v>466</v>
      </c>
      <c r="AR34" s="171" t="s">
        <v>466</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468</v>
      </c>
      <c r="AL35" s="1125"/>
      <c r="AM35" s="1125"/>
      <c r="AN35" s="1126"/>
      <c r="AO35" s="169">
        <v>739931</v>
      </c>
      <c r="AP35" s="169">
        <v>24474</v>
      </c>
      <c r="AQ35" s="170">
        <v>9022</v>
      </c>
      <c r="AR35" s="171">
        <v>171.3</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469</v>
      </c>
      <c r="AL36" s="1125"/>
      <c r="AM36" s="1125"/>
      <c r="AN36" s="1126"/>
      <c r="AO36" s="169">
        <v>118119</v>
      </c>
      <c r="AP36" s="169">
        <v>3907</v>
      </c>
      <c r="AQ36" s="170">
        <v>1987</v>
      </c>
      <c r="AR36" s="171">
        <v>96.6</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470</v>
      </c>
      <c r="AL37" s="1125"/>
      <c r="AM37" s="1125"/>
      <c r="AN37" s="1126"/>
      <c r="AO37" s="169">
        <v>17</v>
      </c>
      <c r="AP37" s="169">
        <v>1</v>
      </c>
      <c r="AQ37" s="170">
        <v>678</v>
      </c>
      <c r="AR37" s="171">
        <v>-99.9</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471</v>
      </c>
      <c r="AL38" s="1128"/>
      <c r="AM38" s="1128"/>
      <c r="AN38" s="1129"/>
      <c r="AO38" s="172">
        <v>49</v>
      </c>
      <c r="AP38" s="172">
        <v>2</v>
      </c>
      <c r="AQ38" s="173">
        <v>0</v>
      </c>
      <c r="AR38" s="161">
        <v>0</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472</v>
      </c>
      <c r="AL39" s="1128"/>
      <c r="AM39" s="1128"/>
      <c r="AN39" s="1129"/>
      <c r="AO39" s="169">
        <v>-55787</v>
      </c>
      <c r="AP39" s="169">
        <v>-1845</v>
      </c>
      <c r="AQ39" s="170">
        <v>-3119</v>
      </c>
      <c r="AR39" s="171">
        <v>-40.799999999999997</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473</v>
      </c>
      <c r="AL40" s="1125"/>
      <c r="AM40" s="1125"/>
      <c r="AN40" s="1126"/>
      <c r="AO40" s="169">
        <v>-1459991</v>
      </c>
      <c r="AP40" s="169">
        <v>-48291</v>
      </c>
      <c r="AQ40" s="170">
        <v>-27108</v>
      </c>
      <c r="AR40" s="171">
        <v>78.099999999999994</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231</v>
      </c>
      <c r="AL41" s="1131"/>
      <c r="AM41" s="1131"/>
      <c r="AN41" s="1132"/>
      <c r="AO41" s="169">
        <v>722796</v>
      </c>
      <c r="AP41" s="169">
        <v>23908</v>
      </c>
      <c r="AQ41" s="170">
        <v>14583</v>
      </c>
      <c r="AR41" s="171">
        <v>63.9</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474</v>
      </c>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475</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476</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443</v>
      </c>
      <c r="AN49" s="1121" t="s">
        <v>477</v>
      </c>
      <c r="AO49" s="1122"/>
      <c r="AP49" s="1122"/>
      <c r="AQ49" s="1122"/>
      <c r="AR49" s="1123"/>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478</v>
      </c>
      <c r="AO50" s="186" t="s">
        <v>479</v>
      </c>
      <c r="AP50" s="187" t="s">
        <v>480</v>
      </c>
      <c r="AQ50" s="188" t="s">
        <v>481</v>
      </c>
      <c r="AR50" s="189" t="s">
        <v>482</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483</v>
      </c>
      <c r="AL51" s="182"/>
      <c r="AM51" s="190">
        <v>768087</v>
      </c>
      <c r="AN51" s="191">
        <v>25869</v>
      </c>
      <c r="AO51" s="192">
        <v>-26.8</v>
      </c>
      <c r="AP51" s="193">
        <v>47387</v>
      </c>
      <c r="AQ51" s="194">
        <v>-9.1999999999999993</v>
      </c>
      <c r="AR51" s="195">
        <v>-17.600000000000001</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484</v>
      </c>
      <c r="AM52" s="198">
        <v>302282</v>
      </c>
      <c r="AN52" s="199">
        <v>10181</v>
      </c>
      <c r="AO52" s="200">
        <v>-49.2</v>
      </c>
      <c r="AP52" s="201">
        <v>24928</v>
      </c>
      <c r="AQ52" s="202">
        <v>0.3</v>
      </c>
      <c r="AR52" s="203">
        <v>-49.5</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485</v>
      </c>
      <c r="AL53" s="182"/>
      <c r="AM53" s="190">
        <v>705401</v>
      </c>
      <c r="AN53" s="191">
        <v>23637</v>
      </c>
      <c r="AO53" s="192">
        <v>-8.6</v>
      </c>
      <c r="AP53" s="193">
        <v>51264</v>
      </c>
      <c r="AQ53" s="194">
        <v>8.1999999999999993</v>
      </c>
      <c r="AR53" s="195">
        <v>-16.8</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484</v>
      </c>
      <c r="AM54" s="198">
        <v>433245</v>
      </c>
      <c r="AN54" s="199">
        <v>14517</v>
      </c>
      <c r="AO54" s="200">
        <v>42.6</v>
      </c>
      <c r="AP54" s="201">
        <v>26040</v>
      </c>
      <c r="AQ54" s="202">
        <v>4.5</v>
      </c>
      <c r="AR54" s="203">
        <v>38.1</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486</v>
      </c>
      <c r="AL55" s="182"/>
      <c r="AM55" s="190">
        <v>1219808</v>
      </c>
      <c r="AN55" s="191">
        <v>40655</v>
      </c>
      <c r="AO55" s="192">
        <v>72</v>
      </c>
      <c r="AP55" s="193">
        <v>52068</v>
      </c>
      <c r="AQ55" s="194">
        <v>1.6</v>
      </c>
      <c r="AR55" s="195">
        <v>70.400000000000006</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484</v>
      </c>
      <c r="AM56" s="198">
        <v>401915</v>
      </c>
      <c r="AN56" s="199">
        <v>13395</v>
      </c>
      <c r="AO56" s="200">
        <v>-7.7</v>
      </c>
      <c r="AP56" s="201">
        <v>26936</v>
      </c>
      <c r="AQ56" s="202">
        <v>3.4</v>
      </c>
      <c r="AR56" s="203">
        <v>-11.1</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487</v>
      </c>
      <c r="AL57" s="182"/>
      <c r="AM57" s="190">
        <v>647891</v>
      </c>
      <c r="AN57" s="191">
        <v>21521</v>
      </c>
      <c r="AO57" s="192">
        <v>-47.1</v>
      </c>
      <c r="AP57" s="193">
        <v>47161</v>
      </c>
      <c r="AQ57" s="194">
        <v>-9.4</v>
      </c>
      <c r="AR57" s="195">
        <v>-37.700000000000003</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484</v>
      </c>
      <c r="AM58" s="198">
        <v>255636</v>
      </c>
      <c r="AN58" s="199">
        <v>8491</v>
      </c>
      <c r="AO58" s="200">
        <v>-36.6</v>
      </c>
      <c r="AP58" s="201">
        <v>24595</v>
      </c>
      <c r="AQ58" s="202">
        <v>-8.6999999999999993</v>
      </c>
      <c r="AR58" s="203">
        <v>-27.9</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488</v>
      </c>
      <c r="AL59" s="182"/>
      <c r="AM59" s="190">
        <v>789863</v>
      </c>
      <c r="AN59" s="191">
        <v>26126</v>
      </c>
      <c r="AO59" s="192">
        <v>21.4</v>
      </c>
      <c r="AP59" s="193">
        <v>43423</v>
      </c>
      <c r="AQ59" s="194">
        <v>-7.9</v>
      </c>
      <c r="AR59" s="195">
        <v>29.3</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484</v>
      </c>
      <c r="AM60" s="198">
        <v>336399</v>
      </c>
      <c r="AN60" s="199">
        <v>11127</v>
      </c>
      <c r="AO60" s="200">
        <v>31</v>
      </c>
      <c r="AP60" s="201">
        <v>22207</v>
      </c>
      <c r="AQ60" s="202">
        <v>-9.6999999999999993</v>
      </c>
      <c r="AR60" s="203">
        <v>40.700000000000003</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489</v>
      </c>
      <c r="AL61" s="204"/>
      <c r="AM61" s="205">
        <v>826210</v>
      </c>
      <c r="AN61" s="206">
        <v>27562</v>
      </c>
      <c r="AO61" s="207">
        <v>2.2000000000000002</v>
      </c>
      <c r="AP61" s="208">
        <v>48261</v>
      </c>
      <c r="AQ61" s="209">
        <v>-3.3</v>
      </c>
      <c r="AR61" s="195">
        <v>5.5</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484</v>
      </c>
      <c r="AM62" s="198">
        <v>345895</v>
      </c>
      <c r="AN62" s="199">
        <v>11542</v>
      </c>
      <c r="AO62" s="200">
        <v>-4</v>
      </c>
      <c r="AP62" s="201">
        <v>24941</v>
      </c>
      <c r="AQ62" s="202">
        <v>-2</v>
      </c>
      <c r="AR62" s="203">
        <v>-2</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l7znngEyAJ4/5I5KhdJRTESlcei+IrR+xf7Vm3oOOOwDBTzgSwT/x0loBVY+xFVeW/0tND4ztNiDnFhOofZanQ==" saltValue="zzq7mTzJeDqBwM4+Gze7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OE7LSUY10jOjE/ogqVmSksh00f88060RSm2Y+/fzGm+M7VGWZLGYI0V8tbLDA9gVoH065weUKef3YDvtuz3aGA==" saltValue="145vHk/e/yaRTLUybnMh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pI1DfEzH5RrahBIGULHvZ0MY+mffTGoGhz7f1P331d57MfZ8u1WKJRMeLWqf0n8HEiJYD1jMLIp6DOJmILODjQ==" saltValue="PrN9YipUUK1AhFTXijhh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490</v>
      </c>
    </row>
    <row r="46" spans="2:10" ht="29.25" customHeight="1" thickBot="1" x14ac:dyDescent="0.25">
      <c r="B46" s="215" t="s">
        <v>23</v>
      </c>
      <c r="C46" s="216"/>
      <c r="D46" s="216"/>
      <c r="E46" s="217" t="s">
        <v>491</v>
      </c>
      <c r="F46" s="218" t="s">
        <v>3</v>
      </c>
      <c r="G46" s="219" t="s">
        <v>4</v>
      </c>
      <c r="H46" s="219" t="s">
        <v>5</v>
      </c>
      <c r="I46" s="219" t="s">
        <v>6</v>
      </c>
      <c r="J46" s="220" t="s">
        <v>7</v>
      </c>
    </row>
    <row r="47" spans="2:10" ht="57.75" customHeight="1" x14ac:dyDescent="0.15">
      <c r="B47" s="221"/>
      <c r="C47" s="1133" t="s">
        <v>492</v>
      </c>
      <c r="D47" s="1133"/>
      <c r="E47" s="1134"/>
      <c r="F47" s="222">
        <v>26.53</v>
      </c>
      <c r="G47" s="223">
        <v>25.4</v>
      </c>
      <c r="H47" s="223">
        <v>26.57</v>
      </c>
      <c r="I47" s="223">
        <v>26.92</v>
      </c>
      <c r="J47" s="224">
        <v>29.11</v>
      </c>
    </row>
    <row r="48" spans="2:10" ht="57.75" customHeight="1" x14ac:dyDescent="0.15">
      <c r="B48" s="225"/>
      <c r="C48" s="1135" t="s">
        <v>493</v>
      </c>
      <c r="D48" s="1135"/>
      <c r="E48" s="1136"/>
      <c r="F48" s="226">
        <v>3.46</v>
      </c>
      <c r="G48" s="227">
        <v>3.57</v>
      </c>
      <c r="H48" s="227">
        <v>3.92</v>
      </c>
      <c r="I48" s="227">
        <v>7.38</v>
      </c>
      <c r="J48" s="228">
        <v>7.55</v>
      </c>
    </row>
    <row r="49" spans="2:10" ht="57.75" customHeight="1" thickBot="1" x14ac:dyDescent="0.2">
      <c r="B49" s="229"/>
      <c r="C49" s="1137" t="s">
        <v>494</v>
      </c>
      <c r="D49" s="1137"/>
      <c r="E49" s="1138"/>
      <c r="F49" s="230">
        <v>0.04</v>
      </c>
      <c r="G49" s="231" t="s">
        <v>495</v>
      </c>
      <c r="H49" s="231">
        <v>2.36</v>
      </c>
      <c r="I49" s="231">
        <v>5.52</v>
      </c>
      <c r="J49" s="232">
        <v>3.69</v>
      </c>
    </row>
    <row r="50" spans="2:10" x14ac:dyDescent="0.15"/>
  </sheetData>
  <sheetProtection algorithmName="SHA-512" hashValue="Cnu8+VW9h20lrHXMDUPFawTX8UiuHxWqcqRfoMauJZBusHtscUvzQXtBMpw/OXp9RmYHVRSHW1vZqGJi16nQZQ==" saltValue="pbvs/ePIxUlPdrqsJi7O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2024-09-10T08:59:52Z</cp:lastPrinted>
  <dcterms:created xsi:type="dcterms:W3CDTF">2024-07-29T11:42:52Z</dcterms:created>
  <dcterms:modified xsi:type="dcterms:W3CDTF">2024-09-30T06:35:41Z</dcterms:modified>
  <cp:category/>
</cp:coreProperties>
</file>