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315" yWindow="30" windowWidth="18735" windowHeight="105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81" i="12" l="1"/>
  <c r="AA80" i="12"/>
  <c r="AF80" i="12" s="1"/>
  <c r="AF79" i="12"/>
  <c r="AA78" i="12"/>
  <c r="AF78" i="12" s="1"/>
  <c r="AA77" i="12"/>
  <c r="AF77" i="12" s="1"/>
  <c r="AA76" i="12"/>
  <c r="AF76" i="12" s="1"/>
  <c r="AF75" i="12"/>
  <c r="AA74" i="12"/>
  <c r="AF74" i="12" s="1"/>
  <c r="AA73" i="12"/>
  <c r="AF72" i="12"/>
  <c r="AF71" i="12"/>
  <c r="AA70" i="12"/>
  <c r="AF70" i="12" s="1"/>
  <c r="AA69" i="12"/>
  <c r="AF69" i="12" s="1"/>
  <c r="AF6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AM34" i="10"/>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<sst xmlns="http://schemas.openxmlformats.org/spreadsheetml/2006/main" count="1173" uniqueCount="606">
  <si>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</si>
  <si>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</si>
  <si>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</si>
  <si>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</si>
  <si>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</si>
  <si>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</si>
  <si>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</si>
  <si>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</si>
  <si>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</si>
  <si>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</si>
  <si>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</si>
  <si>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</si>
  <si>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</si>
  <si>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</si>
  <si>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</si>
  <si>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</si>
  <si>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</si>
  <si>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</si>
  <si>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</si>
  <si>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</si>
  <si>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</si>
  <si>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</si>
  <si>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</si>
  <si>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</si>
  <si>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</si>
  <si>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</si>
  <si>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</si>
  <si>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</si>
  <si>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</si>
  <si>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</si>
  <si>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</si>
  <si>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</si>
  <si>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</si>
  <si>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</si>
  <si>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</si>
  <si>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</si>
  <si>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</si>
  <si>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</si>
  <si>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</si>
  <si>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</si>
  <si>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</si>
  <si>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</si>
  <si>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</si>
  <si>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</si>
  <si>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</si>
  <si>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</si>
  <si>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</si>
  <si>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</si>
  <si>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</si>
  <si>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</si>
  <si>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</si>
  <si>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</si>
  <si>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</si>
  <si>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</si>
  <si>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</si>
  <si>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</si>
  <si>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</si>
  <si>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</si>
  <si>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</si>
  <si>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</si>
  <si>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</si>
  <si>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</si>
  <si>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</si>
  <si>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</si>
  <si>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</si>
  <si>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</si>
  <si>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</si>
  <si>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</si>
  <si>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</si>
  <si>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</si>
  <si>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</si>
  <si>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</si>
  <si>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</si>
  <si>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</si>
  <si>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</si>
  <si>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</si>
  <si>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</si>
  <si>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</si>
  <si>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</si>
  <si>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</si>
  <si>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</si>
  <si>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</si>
  <si>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</si>
  <si>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</si>
  <si>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</si>
  <si>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</si>
  <si>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</si>
  <si>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</si>
  <si>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</si>
  <si>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</si>
  <si>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</si>
  <si>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</si>
  <si>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</si>
  <si>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</si>
  <si>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</si>
  <si>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</si>
  <si>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</si>
  <si>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</si>
  <si>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</si>
  <si>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</si>
  <si>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</si>
  <si>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</si>
  <si>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</si>
  <si>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</si>
  <si>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</si>
  <si>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</si>
  <si>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</si>
  <si>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</si>
  <si>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</si>
  <si>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</si>
  <si>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</si>
  <si>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</si>
  <si>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</si>
  <si>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</si>
  <si>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</si>
  <si>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</si>
  <si>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</si>
  <si>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</si>
  <si>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</si>
  <si>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</si>
  <si>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</si>
  <si>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</si>
  <si>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</si>
  <si>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</si>
  <si>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</si>
  <si>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</si>
  <si>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</si>
  <si>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</si>
  <si>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</si>
  <si>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</si>
  <si>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</si>
  <si>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</si>
  <si>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</si>
  <si>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</si>
  <si>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</si>
  <si>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</si>
  <si>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</si>
  <si>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</si>
  <si>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</si>
  <si>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</si>
  <si>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</si>
  <si>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</si>
  <si>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</si>
  <si>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</si>
  <si>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</si>
  <si>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</si>
  <si>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</si>
  <si>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</si>
  <si>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</si>
  <si>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</si>
  <si>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</si>
  <si>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</si>
  <si>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</si>
  <si>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</si>
  <si>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</si>
  <si>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</si>
  <si>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</si>
  <si>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</si>
  <si>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</si>
  <si>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</si>
  <si>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</si>
  <si>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</si>
  <si>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</si>
  <si>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</si>
  <si>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</si>
  <si>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</si>
  <si>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</si>
  <si>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</si>
  <si>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</si>
  <si>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</si>
  <si>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</si>
  <si>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</si>
  <si>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</si>
  <si>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</si>
  <si>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</si>
  <si>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</si>
  <si>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</si>
  <si>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</si>
  <si>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</si>
  <si>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</si>
  <si>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</si>
  <si>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</si>
  <si>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</si>
  <si>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</si>
  <si>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</si>
  <si>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</si>
  <si>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</si>
  <si>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</si>
  <si>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</si>
  <si>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</si>
  <si>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</si>
  <si>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</si>
  <si>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</si>
  <si>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</si>
  <si>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</si>
  <si>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</si>
  <si>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</si>
  <si>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</si>
  <si>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</si>
  <si>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</si>
  <si>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</si>
  <si>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</si>
  <si>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</si>
  <si>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</si>
  <si>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</si>
  <si>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</si>
  <si>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</si>
  <si>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</si>
  <si>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</si>
  <si>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</si>
  <si>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</si>
  <si>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</si>
  <si>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</si>
  <si>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</si>
  <si>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</si>
  <si>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</si>
  <si>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</si>
  <si>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</si>
  <si>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</si>
  <si>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</si>
  <si>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</si>
  <si>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</si>
  <si>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</si>
  <si>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</si>
  <si>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</si>
  <si>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</si>
  <si>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</si>
  <si>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</si>
  <si>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</si>
  <si>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</si>
  <si>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</si>
  <si>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</si>
  <si>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</si>
  <si>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</si>
  <si>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</si>
  <si>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</si>
  <si>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</si>
  <si>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</si>
  <si>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</si>
  <si>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</si>
  <si>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</si>
  <si>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</si>
  <si>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</si>
  <si>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</si>
  <si>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</si>
  <si>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</si>
  <si>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</si>
  <si>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</si>
  <si>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</si>
  <si>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</si>
  <si>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</si>
  <si>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</si>
  <si>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</si>
  <si>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</si>
  <si>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</si>
  <si>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</si>
  <si>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</si>
  <si>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</si>
  <si>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</si>
  <si>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</si>
  <si>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</si>
  <si>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</si>
  <si>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</si>
  <si>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</si>
  <si>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</si>
  <si>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</si>
  <si>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</si>
  <si>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</si>
  <si>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</si>
  <si>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</si>
  <si>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</si>
  <si>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</si>
  <si>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</si>
  <si>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</si>
  <si>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</si>
  <si>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</si>
  <si>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</si>
  <si>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</si>
  <si>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</si>
  <si>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</si>
  <si>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</si>
  <si>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</si>
  <si>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</si>
  <si>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</si>
  <si>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</si>
  <si>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</si>
  <si>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</si>
  <si>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</si>
  <si>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</si>
  <si>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</si>
  <si>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</si>
  <si>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</si>
  <si>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</si>
  <si>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</si>
  <si>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</si>
  <si>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</si>
  <si>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</si>
  <si>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</si>
  <si>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</si>
  <si>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</si>
  <si>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</si>
  <si>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</si>
  <si>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</si>
  <si>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</si>
  <si>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</si>
  <si>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</si>
  <si>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</si>
  <si>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</si>
  <si>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</si>
  <si>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</si>
  <si>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</si>
  <si>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</si>
  <si>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</si>
  <si>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</si>
  <si>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</si>
  <si>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</si>
  <si>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</si>
  <si>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</si>
  <si>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</si>
  <si>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</si>
  <si>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</si>
  <si>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</si>
  <si>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</si>
  <si>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</si>
  <si>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</si>
  <si>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</si>
  <si>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</si>
  <si>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</si>
  <si>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</si>
  <si>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</si>
  <si>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</si>
  <si>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</si>
  <si>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</si>
  <si>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</si>
  <si>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</si>
  <si>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</si>
  <si>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</si>
  <si>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</si>
  <si>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</si>
  <si>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</si>
  <si>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</si>
  <si>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</si>
  <si>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</si>
  <si>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</si>
  <si>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</si>
  <si>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</si>
  <si>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</si>
  <si>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</si>
  <si>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</si>
  <si>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</si>
  <si>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</si>
  <si>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</si>
  <si>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</si>
  <si>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</si>
  <si>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</si>
  <si>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</si>
  <si>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</si>
  <si>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</si>
  <si>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</si>
  <si>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</si>
  <si>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</si>
  <si>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</si>
  <si>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</si>
  <si>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</si>
  <si>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</si>
  <si>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</si>
  <si>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</si>
  <si>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</si>
  <si>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</si>
  <si>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</si>
  <si>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</si>
  <si>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</si>
  <si>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</si>
  <si>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</si>
  <si>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</si>
  <si>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</si>
  <si>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</si>
  <si>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</si>
  <si>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</si>
  <si>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</si>
  <si>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</si>
  <si>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</si>
  <si>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</si>
  <si>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</si>
  <si>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</si>
  <si>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</si>
  <si>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</si>
  <si>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</si>
  <si>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</si>
  <si>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</si>
  <si>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</si>
  <si>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</si>
  <si>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</si>
  <si>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</si>
  <si>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</si>
  <si>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</si>
  <si>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</si>
  <si>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</si>
  <si>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</si>
  <si>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</si>
  <si>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</si>
  <si>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</si>
  <si>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</si>
  <si>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</si>
  <si>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</si>
  <si>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</si>
  <si>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</si>
  <si>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</si>
  <si>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</si>
  <si>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</si>
  <si>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</si>
  <si>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</si>
  <si>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</si>
  <si>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</si>
  <si>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</si>
  <si>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</si>
  <si>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</si>
  <si>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</si>
  <si>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</si>
  <si>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</si>
  <si>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</si>
  <si>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</si>
  <si>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</si>
  <si>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</si>
  <si>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</si>
  <si>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</si>
  <si>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</si>
  <si>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</si>
  <si>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</si>
  <si>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</si>
  <si>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</si>
  <si>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</si>
  <si>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</si>
  <si>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</si>
  <si>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</si>
  <si>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</si>
  <si>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</si>
  <si>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</si>
  <si>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</si>
  <si>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</si>
  <si>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</si>
  <si>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</si>
  <si>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</si>
  <si>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</si>
  <si>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</si>
  <si>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</si>
  <si>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</si>
  <si>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</si>
  <si>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</si>
  <si>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</si>
  <si>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</si>
  <si>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</si>
  <si>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</si>
  <si>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</si>
  <si>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</si>
  <si>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</si>
  <si>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</si>
  <si>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</si>
  <si>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</si>
  <si>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</si>
  <si>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</si>
  <si>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</si>
  <si>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</si>
  <si>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</si>
  <si>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</si>
  <si>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</si>
  <si>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</si>
  <si>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</si>
  <si>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</si>
  <si>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</si>
  <si>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</si>
  <si>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</si>
  <si>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</si>
  <si>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</si>
  <si>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</si>
  <si>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</si>
  <si>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</si>
  <si>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</si>
  <si>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</si>
  <si>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</si>
  <si>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</si>
  <si>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</si>
  <si>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</si>
  <si>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</si>
  <si>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</si>
  <si>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</si>
  <si>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</si>
  <si>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</si>
  <si>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</si>
  <si>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</si>
  <si>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</si>
  <si>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</si>
  <si>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</si>
  <si>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</si>
  <si>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</si>
  <si>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</si>
  <si>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</si>
  <si>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</si>
  <si>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</si>
  <si>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</si>
  <si>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</si>
  <si>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</si>
  <si>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</si>
  <si>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</si>
  <si>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</si>
  <si>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</si>
  <si>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</si>
  <si>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</si>
  <si>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</si>
  <si>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</si>
  <si>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</si>
  <si>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</si>
  <si>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</si>
  <si>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</si>
  <si>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</si>
  <si>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</si>
  <si>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</si>
  <si>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</si>
  <si>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</si>
  <si>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</si>
  <si>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</si>
  <si>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</si>
  <si>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</si>
  <si>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</si>
  <si>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</si>
  <si>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</si>
  <si>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</si>
  <si>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</si>
  <si>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</si>
  <si>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</si>
  <si>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</si>
  <si>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</si>
  <si>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</si>
  <si>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</si>
  <si>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</si>
  <si>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</si>
  <si>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</si>
  <si>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</si>
  <si>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</si>
  <si>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</si>
  <si>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</si>
  <si>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</si>
  <si>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</si>
  <si>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</si>
  <si>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</si>
  <si>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</si>
  <si>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</si>
  <si>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</si>
  <si>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</si>
  <si>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</si>
  <si>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</si>
  <si>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</si>
  <si>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</si>
  <si>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</si>
  <si>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3.34</t>
  </si>
  <si>
    <t>▲ 1.10</t>
  </si>
  <si>
    <t>一般会計</t>
  </si>
  <si>
    <t>水道事業会計</t>
  </si>
  <si>
    <t>国民健康保険事業勘定特別会計</t>
  </si>
  <si>
    <t>後期高齢者医療事業特別会計</t>
  </si>
  <si>
    <t>バス事業特別会計</t>
  </si>
  <si>
    <t>住宅新築資金等貸付事業特別会計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</si>
  <si>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</si>
  <si>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</si>
  <si>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</si>
  <si>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</si>
  <si>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</si>
  <si>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</si>
  <si>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</si>
  <si>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</si>
  <si>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</si>
  <si>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英彦山観光福祉協会</t>
    <rPh sb="0" eb="3">
      <t>ヒコサン</t>
    </rPh>
    <rPh sb="3" eb="5">
      <t>カンコウ</t>
    </rPh>
    <rPh sb="5" eb="7">
      <t>フクシ</t>
    </rPh>
    <rPh sb="7" eb="9">
      <t>キョウカイ</t>
    </rPh>
    <phoneticPr fontId="2"/>
  </si>
  <si>
    <t>ウッディ―</t>
    <phoneticPr fontId="2"/>
  </si>
  <si>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</si>
  <si>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</si>
  <si>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</si>
  <si>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t>
    <phoneticPr fontId="2"/>
  </si>
  <si>
    <t>福岡県市町村消防団員等公務災害補償組合</t>
  </si>
  <si>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</si>
  <si>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</si>
  <si>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t>
  </si>
  <si>
    <t>福岡県田川地区消防組合</t>
  </si>
  <si>
    <t>田川郡東部環境衛生施設組合</t>
  </si>
  <si>
    <t>田川地区斎場組合</t>
  </si>
  <si>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</si>
  <si>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</si>
  <si>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</si>
  <si>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</si>
  <si>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福岡県後期高齢者医療広域連合（一般会計）</t>
    <rPh sb="15" eb="19">
      <t>イッパンカイケイ</t>
    </rPh>
    <phoneticPr fontId="2"/>
  </si>
  <si>
    <t>福岡県後期高齢者医療広域連合（後期高齢者医療特別会計）</t>
    <rPh sb="15" eb="26">
      <t>コウキコウレイシャイリョウトクベツカイケイ</t>
    </rPh>
    <phoneticPr fontId="2"/>
  </si>
  <si>
    <t>田川地区広域環境衛生施設組合</t>
  </si>
  <si>
    <t>-</t>
    <phoneticPr fontId="2"/>
  </si>
  <si>
    <t>-</t>
    <phoneticPr fontId="2"/>
  </si>
  <si>
    <t>高齢者等福祉基金</t>
    <phoneticPr fontId="5"/>
  </si>
  <si>
    <t>林業振興基金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</si>
  <si>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</si>
  <si>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</si>
  <si>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令和４年度の有形固定資産減価償却率は類似団体平均値を若干上回っており、また将来負担比率は△102.9％であり、「―」で表示されている。
　今後は公共施設の老朽化に対応する更新費用や、地方債を財源とする大型事業の実施が見込まれ、将来負担額が増加する可能性があることから、減価償却率を加味した分析を行い、優先順位の設定などによる年度間負担の均衡を図るなど適正な維持管理に努める。</t>
    <rPh sb="27" eb="29">
      <t>ジャッカン</t>
    </rPh>
    <rPh sb="29" eb="30">
      <t>ウエ</t>
    </rPh>
    <rPh sb="118" eb="119">
      <t>ガク</t>
    </rPh>
    <rPh sb="120" eb="122">
      <t>ゾウカ</t>
    </rPh>
    <rPh sb="141" eb="143">
      <t>カミ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</si>
  <si>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</si>
  <si>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</si>
  <si>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</si>
  <si>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</si>
  <si>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</si>
  <si>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</si>
  <si>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４年度の将来負担比率は△102.9％であり、「―」で表示されている。実質公債費比率は類似団体と比較して低い水準であるが、平成31年度に借入を行った辺地対策事業債や令和２年度に借入を行った緊急防災・減災事業債などの償還開始により前年度と比べ増加している。
　今後は小中学校更新事業や公営住宅建替事業の財源として地方債の借入を予定しているため、将来負担比率、実質公債費比率ともに数値の上昇が想定されるため、今後の新規大型事業については、将来への影響を念頭に事業内容を十分精査し計画する必要がある。</t>
    <rPh sb="76" eb="78">
      <t>ヘンチ</t>
    </rPh>
    <rPh sb="78" eb="80">
      <t>タイサク</t>
    </rPh>
    <rPh sb="84" eb="86">
      <t>レイワ</t>
    </rPh>
    <rPh sb="173" eb="175">
      <t>ショウライ</t>
    </rPh>
    <rPh sb="175" eb="177">
      <t>フタン</t>
    </rPh>
    <rPh sb="177" eb="179">
      <t>ヒリツ</t>
    </rPh>
    <rPh sb="180" eb="182">
      <t>ジッシツ</t>
    </rPh>
    <rPh sb="182" eb="185">
      <t>コウサイヒ</t>
    </rPh>
    <rPh sb="185" eb="187">
      <t>ヒリツ</t>
    </rPh>
    <rPh sb="190" eb="192">
      <t>スウチ</t>
    </rPh>
    <rPh sb="193" eb="195">
      <t>ジョウショウ</t>
    </rPh>
    <rPh sb="196" eb="198">
      <t>ソウテイ</t>
    </rPh>
    <rPh sb="204" eb="206">
      <t>コンゴ</t>
    </rPh>
    <rPh sb="219" eb="221">
      <t>ショウライ</t>
    </rPh>
    <rPh sb="223" eb="225">
      <t>エイキョウ</t>
    </rPh>
    <rPh sb="226" eb="228">
      <t>ネントウ</t>
    </rPh>
    <rPh sb="236" eb="238">
      <t>セイサ</t>
    </rPh>
    <rPh sb="239" eb="241">
      <t>ケイカク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</si>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</sst>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xmlns:c16r2="http://schemas.microsoft.com/office/drawing/2015/06/chart">
            <c:ext xmlns:c16="http://schemas.microsoft.com/office/drawing/2014/chart" uri="{C3380CC4-5D6E-409C-BE32-E72D297353CC}">
              <c16:uniqueId val="{00000000-AC8C-4766-A8F2-9552084B50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105079</c:v>
                </c:pt>
                <c:pt idx="1">
                  <c:v>139040</c:v>
                </c:pt>
                <c:pt idx="2">
                  <c:v>111032</c:v>
                </c:pt>
                <c:pt idx="3">
                  <c:v>156402</c:v>
                </c:pt>
                <c:pt idx="4">
                  <c:v>161404</c:v>
                </c:pt>
              </c:numCache>
            </c:numRef>
          </c:val>
          <c:smooth val="0"/>
          <c:extLst xmlns:c16r2="http://schemas.microsoft.com/office/drawing/2015/06/chart">
            <c:ext xmlns:c16="http://schemas.microsoft.com/office/drawing/2014/chart" uri="{C3380CC4-5D6E-409C-BE32-E72D297353CC}">
              <c16:uniqueId val="{00000001-AC8C-4766-A8F2-9552084B508E}"/>
            </c:ext>
          </c:extLst>
        </c:ser>
        <c:dLbls>
          <c:showLegendKey val="0"/>
          <c:showVal val="0"/>
          <c:showCatName val="0"/>
          <c:showSerName val="0"/>
          <c:showPercent val="0"/>
          <c:showBubbleSize val="0"/>
        </c:dLbls>
        <c:marker val="1"/>
        <c:smooth val="0"/>
        <c:axId val="162884408"/>
        <c:axId val="162886760"/>
      </c:lineChart>
      <c:catAx>
        <c:axId val="162884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886760"/>
        <c:crosses val="autoZero"/>
        <c:auto val="1"/>
        <c:lblAlgn val="ctr"/>
        <c:lblOffset val="100"/>
        <c:tickLblSkip val="1"/>
        <c:tickMarkSkip val="1"/>
        <c:noMultiLvlLbl val="0"/>
      </c:catAx>
      <c:valAx>
        <c:axId val="1628867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884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4.03</c:v>
                </c:pt>
                <c:pt idx="1">
                  <c:v>9.06</c:v>
                </c:pt>
                <c:pt idx="2">
                  <c:v>8.75</c:v>
                </c:pt>
                <c:pt idx="3">
                  <c:v>13</c:v>
                </c:pt>
                <c:pt idx="4">
                  <c:v>10.44</c:v>
                </c:pt>
              </c:numCache>
            </c:numRef>
          </c:val>
          <c:extLst xmlns:c16r2="http://schemas.microsoft.com/office/drawing/2015/06/chart">
            <c:ext xmlns:c16="http://schemas.microsoft.com/office/drawing/2014/chart" uri="{C3380CC4-5D6E-409C-BE32-E72D297353CC}">
              <c16:uniqueId val="{00000000-3B9E-4FD3-BF3A-F967F267C4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87.61</c:v>
                </c:pt>
                <c:pt idx="1">
                  <c:v>94.1</c:v>
                </c:pt>
                <c:pt idx="2">
                  <c:v>94.62</c:v>
                </c:pt>
                <c:pt idx="3">
                  <c:v>97.33</c:v>
                </c:pt>
                <c:pt idx="4">
                  <c:v>112.04</c:v>
                </c:pt>
              </c:numCache>
            </c:numRef>
          </c:val>
          <c:extLst xmlns:c16r2="http://schemas.microsoft.com/office/drawing/2015/06/chart">
            <c:ext xmlns:c16="http://schemas.microsoft.com/office/drawing/2014/chart" uri="{C3380CC4-5D6E-409C-BE32-E72D297353CC}">
              <c16:uniqueId val="{00000001-3B9E-4FD3-BF3A-F967F267C4F2}"/>
            </c:ext>
          </c:extLst>
        </c:ser>
        <c:dLbls>
          <c:showLegendKey val="0"/>
          <c:showVal val="0"/>
          <c:showCatName val="0"/>
          <c:showSerName val="0"/>
          <c:showPercent val="0"/>
          <c:showBubbleSize val="0"/>
        </c:dLbls>
        <c:gapWidth val="250"/>
        <c:overlap val="100"/>
        <c:axId val="162887152"/>
        <c:axId val="162883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-3.34</c:v>
                </c:pt>
                <c:pt idx="1">
                  <c:v>7.02</c:v>
                </c:pt>
                <c:pt idx="2">
                  <c:v>0.5</c:v>
                </c:pt>
                <c:pt idx="3">
                  <c:v>7.85</c:v>
                </c:pt>
                <c:pt idx="4">
                  <c:v>-1.1000000000000001</c:v>
                </c:pt>
              </c:numCache>
            </c:numRef>
          </c:val>
          <c:smooth val="0"/>
          <c:extLst xmlns:c16r2="http://schemas.microsoft.com/office/drawing/2015/06/chart">
            <c:ext xmlns:c16="http://schemas.microsoft.com/office/drawing/2014/chart" uri="{C3380CC4-5D6E-409C-BE32-E72D297353CC}">
              <c16:uniqueId val="{00000002-3B9E-4FD3-BF3A-F967F267C4F2}"/>
            </c:ext>
          </c:extLst>
        </c:ser>
        <c:dLbls>
          <c:showLegendKey val="0"/>
          <c:showVal val="0"/>
          <c:showCatName val="0"/>
          <c:showSerName val="0"/>
          <c:showPercent val="0"/>
          <c:showBubbleSize val="0"/>
        </c:dLbls>
        <c:marker val="1"/>
        <c:smooth val="0"/>
        <c:axId val="162887152"/>
        <c:axId val="162883624"/>
      </c:lineChart>
      <c:catAx>
        <c:axId val="16288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883624"/>
        <c:crosses val="autoZero"/>
        <c:auto val="1"/>
        <c:lblAlgn val="ctr"/>
        <c:lblOffset val="100"/>
        <c:tickLblSkip val="1"/>
        <c:tickMarkSkip val="1"/>
        <c:noMultiLvlLbl val="0"/>
      </c:catAx>
      <c:valAx>
        <c:axId val="162883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88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F68-4B82-A136-B5E995E245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F68-4B82-A136-B5E995E245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F68-4B82-A136-B5E995E245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F68-4B82-A136-B5E995E24502}"/>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F68-4B82-A136-B5E995E24502}"/>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3F68-4B82-A136-B5E995E24502}"/>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0.02</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6-3F68-4B82-A136-B5E995E24502}"/>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0.87</c:v>
                </c:pt>
                <c:pt idx="2">
                  <c:v>#N/A</c:v>
                </c:pt>
                <c:pt idx="3">
                  <c:v>1.7</c:v>
                </c:pt>
                <c:pt idx="4">
                  <c:v>#N/A</c:v>
                </c:pt>
                <c:pt idx="5">
                  <c:v>1.26</c:v>
                </c:pt>
                <c:pt idx="6">
                  <c:v>#N/A</c:v>
                </c:pt>
                <c:pt idx="7">
                  <c:v>1.6</c:v>
                </c:pt>
                <c:pt idx="8">
                  <c:v>#N/A</c:v>
                </c:pt>
                <c:pt idx="9">
                  <c:v>2.2999999999999998</c:v>
                </c:pt>
              </c:numCache>
            </c:numRef>
          </c:val>
          <c:extLst xmlns:c16r2="http://schemas.microsoft.com/office/drawing/2015/06/chart">
            <c:ext xmlns:c16="http://schemas.microsoft.com/office/drawing/2014/chart" uri="{C3380CC4-5D6E-409C-BE32-E72D297353CC}">
              <c16:uniqueId val="{00000007-3F68-4B82-A136-B5E995E245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10.64</c:v>
                </c:pt>
                <c:pt idx="2">
                  <c:v>#N/A</c:v>
                </c:pt>
                <c:pt idx="3">
                  <c:v>10.61</c:v>
                </c:pt>
                <c:pt idx="4">
                  <c:v>#N/A</c:v>
                </c:pt>
                <c:pt idx="5">
                  <c:v>9.4499999999999993</c:v>
                </c:pt>
                <c:pt idx="6">
                  <c:v>#N/A</c:v>
                </c:pt>
                <c:pt idx="7">
                  <c:v>7.75</c:v>
                </c:pt>
                <c:pt idx="8">
                  <c:v>#N/A</c:v>
                </c:pt>
                <c:pt idx="9">
                  <c:v>6.87</c:v>
                </c:pt>
              </c:numCache>
            </c:numRef>
          </c:val>
          <c:extLst xmlns:c16r2="http://schemas.microsoft.com/office/drawing/2015/06/chart">
            <c:ext xmlns:c16="http://schemas.microsoft.com/office/drawing/2014/chart" uri="{C3380CC4-5D6E-409C-BE32-E72D297353CC}">
              <c16:uniqueId val="{00000008-3F68-4B82-A136-B5E995E245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4.01</c:v>
                </c:pt>
                <c:pt idx="2">
                  <c:v>#N/A</c:v>
                </c:pt>
                <c:pt idx="3">
                  <c:v>9.0399999999999991</c:v>
                </c:pt>
                <c:pt idx="4">
                  <c:v>#N/A</c:v>
                </c:pt>
                <c:pt idx="5">
                  <c:v>8.73</c:v>
                </c:pt>
                <c:pt idx="6">
                  <c:v>#N/A</c:v>
                </c:pt>
                <c:pt idx="7">
                  <c:v>12.99</c:v>
                </c:pt>
                <c:pt idx="8">
                  <c:v>#N/A</c:v>
                </c:pt>
                <c:pt idx="9">
                  <c:v>10.42</c:v>
                </c:pt>
              </c:numCache>
            </c:numRef>
          </c:val>
          <c:extLst xmlns:c16r2="http://schemas.microsoft.com/office/drawing/2015/06/chart">
            <c:ext xmlns:c16="http://schemas.microsoft.com/office/drawing/2014/chart" uri="{C3380CC4-5D6E-409C-BE32-E72D297353CC}">
              <c16:uniqueId val="{00000009-3F68-4B82-A136-B5E995E24502}"/>
            </c:ext>
          </c:extLst>
        </c:ser>
        <c:dLbls>
          <c:showLegendKey val="0"/>
          <c:showVal val="0"/>
          <c:showCatName val="0"/>
          <c:showSerName val="0"/>
          <c:showPercent val="0"/>
          <c:showBubbleSize val="0"/>
        </c:dLbls>
        <c:gapWidth val="150"/>
        <c:overlap val="100"/>
        <c:axId val="519811520"/>
        <c:axId val="519805640"/>
      </c:barChart>
      <c:catAx>
        <c:axId val="51981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805640"/>
        <c:crosses val="autoZero"/>
        <c:auto val="1"/>
        <c:lblAlgn val="ctr"/>
        <c:lblOffset val="100"/>
        <c:tickLblSkip val="1"/>
        <c:tickMarkSkip val="1"/>
        <c:noMultiLvlLbl val="0"/>
      </c:catAx>
      <c:valAx>
        <c:axId val="519805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811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637</c:v>
                </c:pt>
                <c:pt idx="5">
                  <c:v>601</c:v>
                </c:pt>
                <c:pt idx="8">
                  <c:v>574</c:v>
                </c:pt>
                <c:pt idx="11">
                  <c:v>575</c:v>
                </c:pt>
                <c:pt idx="14">
                  <c:v>562</c:v>
                </c:pt>
              </c:numCache>
            </c:numRef>
          </c:val>
          <c:extLst xmlns:c16r2="http://schemas.microsoft.com/office/drawing/2015/06/chart">
            <c:ext xmlns:c16="http://schemas.microsoft.com/office/drawing/2014/chart" uri="{C3380CC4-5D6E-409C-BE32-E72D297353CC}">
              <c16:uniqueId val="{00000000-93DA-4756-9832-CB2A13CFE0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3DA-4756-9832-CB2A13CFE0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3DA-4756-9832-CB2A13CFE0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17</c:v>
                </c:pt>
                <c:pt idx="6">
                  <c:v>21</c:v>
                </c:pt>
                <c:pt idx="9">
                  <c:v>22</c:v>
                </c:pt>
                <c:pt idx="12">
                  <c:v>26</c:v>
                </c:pt>
              </c:numCache>
            </c:numRef>
          </c:val>
          <c:extLst xmlns:c16r2="http://schemas.microsoft.com/office/drawing/2015/06/chart">
            <c:ext xmlns:c16="http://schemas.microsoft.com/office/drawing/2014/chart" uri="{C3380CC4-5D6E-409C-BE32-E72D297353CC}">
              <c16:uniqueId val="{00000003-93DA-4756-9832-CB2A13CFE0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DA-4756-9832-CB2A13CFE0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DA-4756-9832-CB2A13CFE0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3DA-4756-9832-CB2A13CFE0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734</c:v>
                </c:pt>
                <c:pt idx="3">
                  <c:v>694</c:v>
                </c:pt>
                <c:pt idx="6">
                  <c:v>674</c:v>
                </c:pt>
                <c:pt idx="9">
                  <c:v>699</c:v>
                </c:pt>
                <c:pt idx="12">
                  <c:v>737</c:v>
                </c:pt>
              </c:numCache>
            </c:numRef>
          </c:val>
          <c:extLst xmlns:c16r2="http://schemas.microsoft.com/office/drawing/2015/06/chart">
            <c:ext xmlns:c16="http://schemas.microsoft.com/office/drawing/2014/chart" uri="{C3380CC4-5D6E-409C-BE32-E72D297353CC}">
              <c16:uniqueId val="{00000007-93DA-4756-9832-CB2A13CFE08E}"/>
            </c:ext>
          </c:extLst>
        </c:ser>
        <c:dLbls>
          <c:showLegendKey val="0"/>
          <c:showVal val="0"/>
          <c:showCatName val="0"/>
          <c:showSerName val="0"/>
          <c:showPercent val="0"/>
          <c:showBubbleSize val="0"/>
        </c:dLbls>
        <c:gapWidth val="100"/>
        <c:overlap val="100"/>
        <c:axId val="519806032"/>
        <c:axId val="519807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111</c:v>
                </c:pt>
                <c:pt idx="2">
                  <c:v>#N/A</c:v>
                </c:pt>
                <c:pt idx="3">
                  <c:v>#N/A</c:v>
                </c:pt>
                <c:pt idx="4">
                  <c:v>110</c:v>
                </c:pt>
                <c:pt idx="5">
                  <c:v>#N/A</c:v>
                </c:pt>
                <c:pt idx="6">
                  <c:v>#N/A</c:v>
                </c:pt>
                <c:pt idx="7">
                  <c:v>121</c:v>
                </c:pt>
                <c:pt idx="8">
                  <c:v>#N/A</c:v>
                </c:pt>
                <c:pt idx="9">
                  <c:v>#N/A</c:v>
                </c:pt>
                <c:pt idx="10">
                  <c:v>146</c:v>
                </c:pt>
                <c:pt idx="11">
                  <c:v>#N/A</c:v>
                </c:pt>
                <c:pt idx="12">
                  <c:v>#N/A</c:v>
                </c:pt>
                <c:pt idx="13">
                  <c:v>201</c:v>
                </c:pt>
                <c:pt idx="14">
                  <c:v>#N/A</c:v>
                </c:pt>
              </c:numCache>
            </c:numRef>
          </c:val>
          <c:smooth val="0"/>
          <c:extLst xmlns:c16r2="http://schemas.microsoft.com/office/drawing/2015/06/chart">
            <c:ext xmlns:c16="http://schemas.microsoft.com/office/drawing/2014/chart" uri="{C3380CC4-5D6E-409C-BE32-E72D297353CC}">
              <c16:uniqueId val="{00000008-93DA-4756-9832-CB2A13CFE08E}"/>
            </c:ext>
          </c:extLst>
        </c:ser>
        <c:dLbls>
          <c:showLegendKey val="0"/>
          <c:showVal val="0"/>
          <c:showCatName val="0"/>
          <c:showSerName val="0"/>
          <c:showPercent val="0"/>
          <c:showBubbleSize val="0"/>
        </c:dLbls>
        <c:marker val="1"/>
        <c:smooth val="0"/>
        <c:axId val="519806032"/>
        <c:axId val="519807992"/>
      </c:lineChart>
      <c:catAx>
        <c:axId val="51980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807992"/>
        <c:crosses val="autoZero"/>
        <c:auto val="1"/>
        <c:lblAlgn val="ctr"/>
        <c:lblOffset val="100"/>
        <c:tickLblSkip val="1"/>
        <c:tickMarkSkip val="1"/>
        <c:noMultiLvlLbl val="0"/>
      </c:catAx>
      <c:valAx>
        <c:axId val="519807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80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4746</c:v>
                </c:pt>
                <c:pt idx="5">
                  <c:v>4630</c:v>
                </c:pt>
                <c:pt idx="8">
                  <c:v>4692</c:v>
                </c:pt>
                <c:pt idx="11">
                  <c:v>4565</c:v>
                </c:pt>
                <c:pt idx="14">
                  <c:v>4626</c:v>
                </c:pt>
              </c:numCache>
            </c:numRef>
          </c:val>
          <c:extLst xmlns:c16r2="http://schemas.microsoft.com/office/drawing/2015/06/chart">
            <c:ext xmlns:c16="http://schemas.microsoft.com/office/drawing/2014/chart" uri="{C3380CC4-5D6E-409C-BE32-E72D297353CC}">
              <c16:uniqueId val="{00000000-03DB-4D02-B6F2-AA7F6A8561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706</c:v>
                </c:pt>
                <c:pt idx="5">
                  <c:v>964</c:v>
                </c:pt>
                <c:pt idx="8">
                  <c:v>1018</c:v>
                </c:pt>
                <c:pt idx="11">
                  <c:v>1208</c:v>
                </c:pt>
                <c:pt idx="14">
                  <c:v>1106</c:v>
                </c:pt>
              </c:numCache>
            </c:numRef>
          </c:val>
          <c:extLst xmlns:c16r2="http://schemas.microsoft.com/office/drawing/2015/06/chart">
            <c:ext xmlns:c16="http://schemas.microsoft.com/office/drawing/2014/chart" uri="{C3380CC4-5D6E-409C-BE32-E72D297353CC}">
              <c16:uniqueId val="{00000001-03DB-4D02-B6F2-AA7F6A8561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4274</c:v>
                </c:pt>
                <c:pt idx="5">
                  <c:v>4427</c:v>
                </c:pt>
                <c:pt idx="8">
                  <c:v>4627</c:v>
                </c:pt>
                <c:pt idx="11">
                  <c:v>5200</c:v>
                </c:pt>
                <c:pt idx="14">
                  <c:v>5715</c:v>
                </c:pt>
              </c:numCache>
            </c:numRef>
          </c:val>
          <c:extLst xmlns:c16r2="http://schemas.microsoft.com/office/drawing/2015/06/chart">
            <c:ext xmlns:c16="http://schemas.microsoft.com/office/drawing/2014/chart" uri="{C3380CC4-5D6E-409C-BE32-E72D297353CC}">
              <c16:uniqueId val="{00000002-03DB-4D02-B6F2-AA7F6A8561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3DB-4D02-B6F2-AA7F6A8561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3DB-4D02-B6F2-AA7F6A8561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3DB-4D02-B6F2-AA7F6A8561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1654</c:v>
                </c:pt>
                <c:pt idx="3">
                  <c:v>1641</c:v>
                </c:pt>
                <c:pt idx="6">
                  <c:v>1606</c:v>
                </c:pt>
                <c:pt idx="9">
                  <c:v>1592</c:v>
                </c:pt>
                <c:pt idx="12">
                  <c:v>1613</c:v>
                </c:pt>
              </c:numCache>
            </c:numRef>
          </c:val>
          <c:extLst xmlns:c16r2="http://schemas.microsoft.com/office/drawing/2015/06/chart">
            <c:ext xmlns:c16="http://schemas.microsoft.com/office/drawing/2014/chart" uri="{C3380CC4-5D6E-409C-BE32-E72D297353CC}">
              <c16:uniqueId val="{00000006-03DB-4D02-B6F2-AA7F6A8561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102</c:v>
                </c:pt>
                <c:pt idx="3">
                  <c:v>126</c:v>
                </c:pt>
                <c:pt idx="6">
                  <c:v>156</c:v>
                </c:pt>
                <c:pt idx="9">
                  <c:v>132</c:v>
                </c:pt>
                <c:pt idx="12">
                  <c:v>110</c:v>
                </c:pt>
              </c:numCache>
            </c:numRef>
          </c:val>
          <c:extLst xmlns:c16r2="http://schemas.microsoft.com/office/drawing/2015/06/chart">
            <c:ext xmlns:c16="http://schemas.microsoft.com/office/drawing/2014/chart" uri="{C3380CC4-5D6E-409C-BE32-E72D297353CC}">
              <c16:uniqueId val="{00000007-03DB-4D02-B6F2-AA7F6A8561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c:v>
                </c:pt>
                <c:pt idx="3">
                  <c:v>5</c:v>
                </c:pt>
                <c:pt idx="6">
                  <c:v>5</c:v>
                </c:pt>
                <c:pt idx="9">
                  <c:v>66</c:v>
                </c:pt>
                <c:pt idx="12">
                  <c:v>63</c:v>
                </c:pt>
              </c:numCache>
            </c:numRef>
          </c:val>
          <c:extLst xmlns:c16r2="http://schemas.microsoft.com/office/drawing/2015/06/chart">
            <c:ext xmlns:c16="http://schemas.microsoft.com/office/drawing/2014/chart" uri="{C3380CC4-5D6E-409C-BE32-E72D297353CC}">
              <c16:uniqueId val="{00000008-03DB-4D02-B6F2-AA7F6A8561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3DB-4D02-B6F2-AA7F6A8561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6012</c:v>
                </c:pt>
                <c:pt idx="3">
                  <c:v>6150</c:v>
                </c:pt>
                <c:pt idx="6">
                  <c:v>6099</c:v>
                </c:pt>
                <c:pt idx="9">
                  <c:v>6329</c:v>
                </c:pt>
                <c:pt idx="12">
                  <c:v>6393</c:v>
                </c:pt>
              </c:numCache>
            </c:numRef>
          </c:val>
          <c:extLst xmlns:c16r2="http://schemas.microsoft.com/office/drawing/2015/06/chart">
            <c:ext xmlns:c16="http://schemas.microsoft.com/office/drawing/2014/chart" uri="{C3380CC4-5D6E-409C-BE32-E72D297353CC}">
              <c16:uniqueId val="{0000000A-03DB-4D02-B6F2-AA7F6A8561C8}"/>
            </c:ext>
          </c:extLst>
        </c:ser>
        <c:dLbls>
          <c:showLegendKey val="0"/>
          <c:showVal val="0"/>
          <c:showCatName val="0"/>
          <c:showSerName val="0"/>
          <c:showPercent val="0"/>
          <c:showBubbleSize val="0"/>
        </c:dLbls>
        <c:gapWidth val="100"/>
        <c:overlap val="100"/>
        <c:axId val="519804856"/>
        <c:axId val="519808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3DB-4D02-B6F2-AA7F6A8561C8}"/>
            </c:ext>
          </c:extLst>
        </c:ser>
        <c:dLbls>
          <c:showLegendKey val="0"/>
          <c:showVal val="0"/>
          <c:showCatName val="0"/>
          <c:showSerName val="0"/>
          <c:showPercent val="0"/>
          <c:showBubbleSize val="0"/>
        </c:dLbls>
        <c:marker val="1"/>
        <c:smooth val="0"/>
        <c:axId val="519804856"/>
        <c:axId val="519808776"/>
      </c:lineChart>
      <c:catAx>
        <c:axId val="519804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808776"/>
        <c:crosses val="autoZero"/>
        <c:auto val="1"/>
        <c:lblAlgn val="ctr"/>
        <c:lblOffset val="100"/>
        <c:tickLblSkip val="1"/>
        <c:tickMarkSkip val="1"/>
        <c:noMultiLvlLbl val="0"/>
      </c:catAx>
      <c:valAx>
        <c:axId val="519808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804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3445</c:v>
                </c:pt>
                <c:pt idx="1">
                  <c:v>3765</c:v>
                </c:pt>
                <c:pt idx="2">
                  <c:v>4141</c:v>
                </c:pt>
              </c:numCache>
            </c:numRef>
          </c:val>
          <c:extLst xmlns:c16r2="http://schemas.microsoft.com/office/drawing/2015/06/chart">
            <c:ext xmlns:c16="http://schemas.microsoft.com/office/drawing/2014/chart" uri="{C3380CC4-5D6E-409C-BE32-E72D297353CC}">
              <c16:uniqueId val="{00000000-666B-4FFB-B4AC-8484683A4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314</c:v>
                </c:pt>
                <c:pt idx="1">
                  <c:v>515</c:v>
                </c:pt>
                <c:pt idx="2">
                  <c:v>665</c:v>
                </c:pt>
              </c:numCache>
            </c:numRef>
          </c:val>
          <c:extLst xmlns:c16r2="http://schemas.microsoft.com/office/drawing/2015/06/chart">
            <c:ext xmlns:c16="http://schemas.microsoft.com/office/drawing/2014/chart" uri="{C3380CC4-5D6E-409C-BE32-E72D297353CC}">
              <c16:uniqueId val="{00000001-666B-4FFB-B4AC-8484683A4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1060</c:v>
                </c:pt>
                <c:pt idx="1">
                  <c:v>1121</c:v>
                </c:pt>
                <c:pt idx="2">
                  <c:v>1119</c:v>
                </c:pt>
              </c:numCache>
            </c:numRef>
          </c:val>
          <c:extLst xmlns:c16r2="http://schemas.microsoft.com/office/drawing/2015/06/chart">
            <c:ext xmlns:c16="http://schemas.microsoft.com/office/drawing/2014/chart" uri="{C3380CC4-5D6E-409C-BE32-E72D297353CC}">
              <c16:uniqueId val="{00000002-666B-4FFB-B4AC-8484683A46DB}"/>
            </c:ext>
          </c:extLst>
        </c:ser>
        <c:dLbls>
          <c:showLegendKey val="0"/>
          <c:showVal val="0"/>
          <c:showCatName val="0"/>
          <c:showSerName val="0"/>
          <c:showPercent val="0"/>
          <c:showBubbleSize val="0"/>
        </c:dLbls>
        <c:gapWidth val="120"/>
        <c:overlap val="100"/>
        <c:axId val="519809168"/>
        <c:axId val="519809560"/>
      </c:barChart>
      <c:catAx>
        <c:axId val="51980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809560"/>
        <c:crosses val="autoZero"/>
        <c:auto val="1"/>
        <c:lblAlgn val="ctr"/>
        <c:lblOffset val="100"/>
        <c:tickLblSkip val="1"/>
        <c:tickMarkSkip val="1"/>
        <c:noMultiLvlLbl val="0"/>
      </c:catAx>
      <c:valAx>
        <c:axId val="519809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809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C20-4A10-8F77-C2D6426C909F}"/>
                </c:ext>
                <c:ext xmlns:c15="http://schemas.microsoft.com/office/drawing/2012/chart" uri="{CE6537A1-D6FC-4f65-9D91-7224C49458BB}">
                  <c15:dlblFieldTable>
                    <c15:dlblFTEntry>
                      <c15:txfldGUID>{FD1A3A26-BCC5-42A1-92E6-C10F5DCCA041}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20-4A10-8F77-C2D6426C909F}"/>
                </c:ext>
                <c:ext xmlns:c15="http://schemas.microsoft.com/office/drawing/2012/chart" uri="{CE6537A1-D6FC-4f65-9D91-7224C49458BB}">
                  <c15:dlblFieldTable>
                    <c15:dlblFTEntry>
                      <c15:txfldGUID>{45F917E7-BB69-4923-8B1E-D9B72D3F156D}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20-4A10-8F77-C2D6426C909F}"/>
                </c:ext>
                <c:ext xmlns:c15="http://schemas.microsoft.com/office/drawing/2012/chart" uri="{CE6537A1-D6FC-4f65-9D91-7224C49458BB}">
                  <c15:dlblFieldTable>
                    <c15:dlblFTEntry>
                      <c15:txfldGUID>{D9AA3590-89D6-4CB6-9A7C-B09B6FA35083}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C20-4A10-8F77-C2D6426C909F}"/>
                </c:ext>
                <c:ext xmlns:c15="http://schemas.microsoft.com/office/drawing/2012/chart" uri="{CE6537A1-D6FC-4f65-9D91-7224C49458BB}">
                  <c15:dlblFieldTable>
                    <c15:dlblFTEntry>
                      <c15:txfldGUID>{AA0A3FAD-1D9A-4D96-88A7-7645E45282A7}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C20-4A10-8F77-C2D6426C909F}"/>
                </c:ext>
                <c:ext xmlns:c15="http://schemas.microsoft.com/office/drawing/2012/chart" uri="{CE6537A1-D6FC-4f65-9D91-7224C49458BB}">
                  <c15:dlblFieldTable>
                    <c15:dlblFTEntry>
                      <c15:txfldGUID>{B04CD524-DE38-409E-B5E7-9CD8A343C739}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20-4A10-8F77-C2D6426C909F}"/>
                </c:ext>
                <c:ext xmlns:c15="http://schemas.microsoft.com/office/drawing/2012/chart" uri="{CE6537A1-D6FC-4f65-9D91-7224C49458BB}">
                  <c15:dlblFieldTable>
                    <c15:dlblFTEntry>
                      <c15:txfldGUID>{6BAB200F-6EE2-47EF-BDD6-3F2118C1BDBA}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C20-4A10-8F77-C2D6426C909F}"/>
                </c:ext>
                <c:ext xmlns:c15="http://schemas.microsoft.com/office/drawing/2012/chart" uri="{CE6537A1-D6FC-4f65-9D91-7224C49458BB}">
                  <c15:dlblFieldTable>
                    <c15:dlblFTEntry>
                      <c15:txfldGUID>{AB77B63F-01EE-48DD-8FCF-2425DCC6942F}</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C20-4A10-8F77-C2D6426C909F}"/>
                </c:ext>
                <c:ext xmlns:c15="http://schemas.microsoft.com/office/drawing/2012/chart" uri="{CE6537A1-D6FC-4f65-9D91-7224C49458BB}">
                  <c15:dlblFieldTable>
                    <c15:dlblFTEntry>
                      <c15:txfldGUID>{E6EE55A7-8695-4682-82CA-7F82BF419888}</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C20-4A10-8F77-C2D6426C909F}"/>
                </c:ext>
                <c:ext xmlns:c15="http://schemas.microsoft.com/office/drawing/2012/chart" uri="{CE6537A1-D6FC-4f65-9D91-7224C49458BB}">
                  <c15:dlblFieldTable>
                    <c15:dlblFTEntry>
                      <c15:txfldGUID>{B55302C5-4CFA-40C6-A6E9-DB40A73AC5FD}</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60.1</c:v>
                </c:pt>
                <c:pt idx="16">
                  <c:v>63.6</c:v>
                </c:pt>
                <c:pt idx="24">
                  <c:v>62.4</c:v>
                </c:pt>
                <c:pt idx="32">
                  <c:v>63.6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C20-4A10-8F77-C2D6426C90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C20-4A10-8F77-C2D6426C909F}"/>
                </c:ext>
                <c:ext xmlns:c15="http://schemas.microsoft.com/office/drawing/2012/chart" uri="{CE6537A1-D6FC-4f65-9D91-7224C49458BB}">
                  <c15:layout/>
                  <c15:dlblFieldTable>
                    <c15:dlblFTEntry>
                      <c15:txfldGUID>{88795392-0A69-405C-A08C-B6D4D79B3DB7}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C20-4A10-8F77-C2D6426C909F}"/>
                </c:ext>
                <c:ext xmlns:c15="http://schemas.microsoft.com/office/drawing/2012/chart" uri="{CE6537A1-D6FC-4f65-9D91-7224C49458BB}">
                  <c15:dlblFieldTable>
                    <c15:dlblFTEntry>
                      <c15:txfldGUID>{4B5A38C7-A42F-479D-BF1A-9EACA38546D9}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C20-4A10-8F77-C2D6426C909F}"/>
                </c:ext>
                <c:ext xmlns:c15="http://schemas.microsoft.com/office/drawing/2012/chart" uri="{CE6537A1-D6FC-4f65-9D91-7224C49458BB}">
                  <c15:dlblFieldTable>
                    <c15:dlblFTEntry>
                      <c15:txfldGUID>{10F1BEA9-DB7B-4F04-9495-7192BFBED163}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C20-4A10-8F77-C2D6426C909F}"/>
                </c:ext>
                <c:ext xmlns:c15="http://schemas.microsoft.com/office/drawing/2012/chart" uri="{CE6537A1-D6FC-4f65-9D91-7224C49458BB}">
                  <c15:dlblFieldTable>
                    <c15:dlblFTEntry>
                      <c15:txfldGUID>{322A84CE-C5B9-404B-AD23-55E168E007E6}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C20-4A10-8F77-C2D6426C909F}"/>
                </c:ext>
                <c:ext xmlns:c15="http://schemas.microsoft.com/office/drawing/2012/chart" uri="{CE6537A1-D6FC-4f65-9D91-7224C49458BB}">
                  <c15:dlblFieldTable>
                    <c15:dlblFTEntry>
                      <c15:txfldGUID>{A0BC7286-B730-495F-8FF8-CB2D50FDA8E7}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C20-4A10-8F77-C2D6426C909F}"/>
                </c:ext>
                <c:ext xmlns:c15="http://schemas.microsoft.com/office/drawing/2012/chart" uri="{CE6537A1-D6FC-4f65-9D91-7224C49458BB}">
                  <c15:layout/>
                  <c15:dlblFieldTable>
                    <c15:dlblFTEntry>
                      <c15:txfldGUID>{B6FAD391-983C-4236-828E-B6F52B7F55CA}</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C20-4A10-8F77-C2D6426C909F}"/>
                </c:ext>
                <c:ext xmlns:c15="http://schemas.microsoft.com/office/drawing/2012/chart" uri="{CE6537A1-D6FC-4f65-9D91-7224C49458BB}">
                  <c15:layout/>
                  <c15:dlblFieldTable>
                    <c15:dlblFTEntry>
                      <c15:txfldGUID>{21AD9FBB-C097-48EB-834B-2D15041F2682}</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C20-4A10-8F77-C2D6426C909F}"/>
                </c:ext>
                <c:ext xmlns:c15="http://schemas.microsoft.com/office/drawing/2012/chart" uri="{CE6537A1-D6FC-4f65-9D91-7224C49458BB}">
                  <c15:layout/>
                  <c15:dlblFieldTable>
                    <c15:dlblFTEntry>
                      <c15:txfldGUID>{04499B16-05E1-4DE3-8291-B46582EC3648}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C20-4A10-8F77-C2D6426C909F}"/>
                </c:ext>
                <c:ext xmlns:c15="http://schemas.microsoft.com/office/drawing/2012/chart" uri="{CE6537A1-D6FC-4f65-9D91-7224C49458BB}">
                  <c15:layout/>
                  <c15:dlblFieldTable>
                    <c15:dlblFTEntry>
                      <c15:txfldGUID>{BC5ADB71-6B17-43A2-8629-D3971D3B56F1}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2C20-4A10-8F77-C2D6426C909F}"/>
            </c:ext>
          </c:extLst>
        </c:ser>
        <c:dLbls>
          <c:showLegendKey val="0"/>
          <c:showVal val="1"/>
          <c:showCatName val="0"/>
          <c:showSerName val="0"/>
          <c:showPercent val="0"/>
          <c:showBubbleSize val="0"/>
        </c:dLbls>
        <c:axId val="519806424"/>
        <c:axId val="519809952"/>
      </c:scatterChart>
      <c:valAx>
        <c:axId val="519806424"/>
        <c:scaling>
          <c:orientation val="maxMin"/>
          <c:max val="63.5"/>
          <c:min val="62.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809952"/>
        <c:crosses val="autoZero"/>
        <c:crossBetween val="midCat"/>
      </c:valAx>
      <c:valAx>
        <c:axId val="519809952"/>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806424"/>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295-48C5-B8DE-FD35C1A09F5C}"/>
                </c:ext>
                <c:ext xmlns:c15="http://schemas.microsoft.com/office/drawing/2012/chart" uri="{CE6537A1-D6FC-4f65-9D91-7224C49458BB}">
                  <c15:dlblFieldTable>
                    <c15:dlblFTEntry>
                      <c15:txfldGUID>{BF0E15A9-BC45-46EA-A715-631C9632CE62}</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295-48C5-B8DE-FD35C1A09F5C}"/>
                </c:ext>
                <c:ext xmlns:c15="http://schemas.microsoft.com/office/drawing/2012/chart" uri="{CE6537A1-D6FC-4f65-9D91-7224C49458BB}">
                  <c15:dlblFieldTable>
                    <c15:dlblFTEntry>
                      <c15:txfldGUID>{145458D2-7E3F-411E-B644-B3BCD2049CD5}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295-48C5-B8DE-FD35C1A09F5C}"/>
                </c:ext>
                <c:ext xmlns:c15="http://schemas.microsoft.com/office/drawing/2012/chart" uri="{CE6537A1-D6FC-4f65-9D91-7224C49458BB}">
                  <c15:dlblFieldTable>
                    <c15:dlblFTEntry>
                      <c15:txfldGUID>{D1DB4899-B14A-4A69-86C2-4A4C17B35952}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295-48C5-B8DE-FD35C1A09F5C}"/>
                </c:ext>
                <c:ext xmlns:c15="http://schemas.microsoft.com/office/drawing/2012/chart" uri="{CE6537A1-D6FC-4f65-9D91-7224C49458BB}">
                  <c15:dlblFieldTable>
                    <c15:dlblFTEntry>
                      <c15:txfldGUID>{85974A64-B322-4038-9A4A-C0F362995A17}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295-48C5-B8DE-FD35C1A09F5C}"/>
                </c:ext>
                <c:ext xmlns:c15="http://schemas.microsoft.com/office/drawing/2012/chart" uri="{CE6537A1-D6FC-4f65-9D91-7224C49458BB}">
                  <c15:dlblFieldTable>
                    <c15:dlblFTEntry>
                      <c15:txfldGUID>{A7AF52C6-6D48-4D03-9D86-830A22169F33}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295-48C5-B8DE-FD35C1A09F5C}"/>
                </c:ext>
                <c:ext xmlns:c15="http://schemas.microsoft.com/office/drawing/2012/chart" uri="{CE6537A1-D6FC-4f65-9D91-7224C49458BB}">
                  <c15:dlblFieldTable>
                    <c15:dlblFTEntry>
                      <c15:txfldGUID>{62030CDD-080D-400A-A775-064899B13CA5}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295-48C5-B8DE-FD35C1A09F5C}"/>
                </c:ext>
                <c:ext xmlns:c15="http://schemas.microsoft.com/office/drawing/2012/chart" uri="{CE6537A1-D6FC-4f65-9D91-7224C49458BB}">
                  <c15:dlblFieldTable>
                    <c15:dlblFTEntry>
                      <c15:txfldGUID>{DF7023EA-0265-420F-AD04-D2F161FA5C75}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295-48C5-B8DE-FD35C1A09F5C}"/>
                </c:ext>
                <c:ext xmlns:c15="http://schemas.microsoft.com/office/drawing/2012/chart" uri="{CE6537A1-D6FC-4f65-9D91-7224C49458BB}">
                  <c15:dlblFieldTable>
                    <c15:dlblFTEntry>
                      <c15:txfldGUID>{C72EAEFA-6F53-456A-826F-338663D2C7E8}</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295-48C5-B8DE-FD35C1A09F5C}"/>
                </c:ext>
                <c:ext xmlns:c15="http://schemas.microsoft.com/office/drawing/2012/chart" uri="{CE6537A1-D6FC-4f65-9D91-7224C49458BB}">
                  <c15:dlblFieldTable>
                    <c15:dlblFTEntry>
                      <c15:txfldGUID>{FBDF5F50-7406-449A-8797-453FED8DE679}</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4.0999999999999996</c:v>
                </c:pt>
                <c:pt idx="16">
                  <c:v>3.8</c:v>
                </c:pt>
                <c:pt idx="24">
                  <c:v>4</c:v>
                </c:pt>
                <c:pt idx="32">
                  <c:v>4.8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295-48C5-B8DE-FD35C1A09F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295-48C5-B8DE-FD35C1A09F5C}"/>
                </c:ext>
                <c:ext xmlns:c15="http://schemas.microsoft.com/office/drawing/2012/chart" uri="{CE6537A1-D6FC-4f65-9D91-7224C49458BB}">
                  <c15:layout/>
                  <c15:dlblFieldTable>
                    <c15:dlblFTEntry>
                      <c15:txfldGUID>{48E715DF-D511-4A66-835A-D9F24F2313B3}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295-48C5-B8DE-FD35C1A09F5C}"/>
                </c:ext>
                <c:ext xmlns:c15="http://schemas.microsoft.com/office/drawing/2012/chart" uri="{CE6537A1-D6FC-4f65-9D91-7224C49458BB}">
                  <c15:dlblFieldTable>
                    <c15:dlblFTEntry>
                      <c15:txfldGUID>{631825CB-4FB6-4317-91D2-7F6C9CBCA246}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295-48C5-B8DE-FD35C1A09F5C}"/>
                </c:ext>
                <c:ext xmlns:c15="http://schemas.microsoft.com/office/drawing/2012/chart" uri="{CE6537A1-D6FC-4f65-9D91-7224C49458BB}">
                  <c15:dlblFieldTable>
                    <c15:dlblFTEntry>
                      <c15:txfldGUID>{60C685DC-EC6D-41FE-90CA-C1102EAF0D17}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295-48C5-B8DE-FD35C1A09F5C}"/>
                </c:ext>
                <c:ext xmlns:c15="http://schemas.microsoft.com/office/drawing/2012/chart" uri="{CE6537A1-D6FC-4f65-9D91-7224C49458BB}">
                  <c15:dlblFieldTable>
                    <c15:dlblFTEntry>
                      <c15:txfldGUID>{B0966DDB-95B3-425C-8646-F788A5A93942}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295-48C5-B8DE-FD35C1A09F5C}"/>
                </c:ext>
                <c:ext xmlns:c15="http://schemas.microsoft.com/office/drawing/2012/chart" uri="{CE6537A1-D6FC-4f65-9D91-7224C49458BB}">
                  <c15:dlblFieldTable>
                    <c15:dlblFTEntry>
                      <c15:txfldGUID>{88A0292D-2442-4D28-9732-BEF411A90071}</c15:txfldGUID>
                      <c15:f>#REF!</c15:f>
                      <c15:dlblFieldTableCache>
                        <c:ptCount val="1"/>
                        <c:pt idx="0">
                          <c:v>#REF!</c:v>
                        </c:pt>
                      </c15:dlblFieldTableCache>
                    </c15:dlblFTEntry>
                  </c15:dlblFieldTable>
                  <c15:showDataLabelsRange val="0"/>
                </c:ext>
              </c:extLst>
            </c:dLbl>
            <c:dLbl>
              <c:idx val="8"/>
              <c:layout>
                <c:manualLayout>
                  <c:x val="-4.4905057365901141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295-48C5-B8DE-FD35C1A09F5C}"/>
                </c:ext>
                <c:ext xmlns:c15="http://schemas.microsoft.com/office/drawing/2012/chart" uri="{CE6537A1-D6FC-4f65-9D91-7224C49458BB}">
                  <c15:layout/>
                  <c15:dlblFieldTable>
                    <c15:dlblFTEntry>
                      <c15:txfldGUID>{08135C23-AAFD-427A-A296-A057CAA98686}</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295-48C5-B8DE-FD35C1A09F5C}"/>
                </c:ext>
                <c:ext xmlns:c15="http://schemas.microsoft.com/office/drawing/2012/chart" uri="{CE6537A1-D6FC-4f65-9D91-7224C49458BB}">
                  <c15:layout/>
                  <c15:dlblFieldTable>
                    <c15:dlblFTEntry>
                      <c15:txfldGUID>{33DCF781-B09D-4321-9F95-2433E2242DDC}</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295-48C5-B8DE-FD35C1A09F5C}"/>
                </c:ext>
                <c:ext xmlns:c15="http://schemas.microsoft.com/office/drawing/2012/chart" uri="{CE6537A1-D6FC-4f65-9D91-7224C49458BB}">
                  <c15:layout/>
                  <c15:dlblFieldTable>
                    <c15:dlblFTEntry>
                      <c15:txfldGUID>{9B7B5FDC-CC31-4976-B312-FCE82CA2ADA7}</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295-48C5-B8DE-FD35C1A09F5C}"/>
                </c:ext>
                <c:ext xmlns:c15="http://schemas.microsoft.com/office/drawing/2012/chart" uri="{CE6537A1-D6FC-4f65-9D91-7224C49458BB}">
                  <c15:layout/>
                  <c15:dlblFieldTable>
                    <c15:dlblFTEntry>
                      <c15:txfldGUID>{302871F1-A8D7-488B-BDEA-F3F4E9AB29B2}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8295-48C5-B8DE-FD35C1A09F5C}"/>
            </c:ext>
          </c:extLst>
        </c:ser>
        <c:dLbls>
          <c:showLegendKey val="0"/>
          <c:showVal val="1"/>
          <c:showCatName val="0"/>
          <c:showSerName val="0"/>
          <c:showPercent val="0"/>
          <c:showBubbleSize val="0"/>
        </c:dLbls>
        <c:axId val="519810736"/>
        <c:axId val="519806816"/>
      </c:scatterChart>
      <c:valAx>
        <c:axId val="51981073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806816"/>
        <c:crosses val="autoZero"/>
        <c:crossBetween val="midCat"/>
      </c:valAx>
      <c:valAx>
        <c:axId val="519806816"/>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81073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元利償還金が増加となっている大きな要因は、平成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年度に借入れた過疎対策事業債や令和２年度に借入れた緊急防災減災事業債の元利償還が開始したためである。</a:t>
          </a:r>
        </a:p>
        <a:p>
          <a:r>
            <a:rPr kumimoji="1" lang="ja-JP" altLang="en-US" sz="1400">
              <a:solidFill>
                <a:sysClr val="windowText" lastClr="000000"/>
              </a:solidFill>
              <a:latin typeface="ＭＳ ゴシック" pitchFamily="49" charset="-128"/>
              <a:ea typeface="ＭＳ ゴシック" pitchFamily="49" charset="-128"/>
            </a:rPr>
            <a:t>今後も朝日ヶ丘団地建替事業の財源とするため公営住宅建設事業債の借入を予定しており、加えて新たに学校建設事業の借入が予定されているため、新規大型事業については、事業内容を十分考慮し、事業を実施する。また、計画的に繰上償還を実施し、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将来負担比率分子は、充当可能財源等が将来負担額を上回ったため前年度に引き続きマイナスとなった。</a:t>
          </a:r>
        </a:p>
        <a:p>
          <a:r>
            <a:rPr kumimoji="1" lang="ja-JP" altLang="en-US" sz="1400">
              <a:solidFill>
                <a:sysClr val="windowText" lastClr="000000"/>
              </a:solidFill>
              <a:latin typeface="ＭＳ ゴシック" pitchFamily="49" charset="-128"/>
              <a:ea typeface="ＭＳ ゴシック" pitchFamily="49" charset="-128"/>
            </a:rPr>
            <a:t>地方債の現在高については、朝日ヶ丘団地建替事業や学校建設事業などの財源として地方債を借入れる予定のため今後は増加が見込まれる。そのため、地方債を財源とする大型事業については、事業の緊急性や優先度を十分考慮し、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・「林業振興基金」は野田公共用地補修事業で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千円を取崩し、「産業振興基金」では創業等支援事業や地域ブランド開発事業の財源として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千円を取崩したが、「財政調整基金」に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千円、「物産販売事業基金」に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以上の積立を今後も行っていく予定だが、「安心・安全なまちづくり推進基金」や「元気なまちづくり基金」等の特定目的基金については減少していく見込みである。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・安心・安全なまちづくり推進基金：様々な自然災害や人為的災害等から添田町民の生命と財産を守ることを目的に、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災害予防対策、復旧対策等を迅速に進める経費に充当する。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・元気なまちづくり基金：豊かな自然と歴史のこころがつくる活力あるまちづくりを推進するための経費に充当する。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・物産販売事業基金：添田町物産販売施設整備等の財源に充当する。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・オークホール基金：文化施設オークホールにおける事業の健全な運営とホールの改良、設備等の施設整備の財源に充当する。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・高齢者等福祉基金：高齢者等の保健福祉の向上を図るための経費に充当する。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・林業振興基金：令和４年度に実施した野田公共用地補修事業の財源として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・元気なまちづくり基金：令和４年度に実施した空き家・空地バンク支援事業等の財源として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・産業振興基金：令和４年度に実施した創業支援事業補助金や地域ブランド開発事業費財源として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・森林環境譲与税基金：森林環境譲与税を積立たことにより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・物産販売基金：施設の修繕費や長寿命化対策の財源として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12,340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・オークホール基金：令和５年度に実施するオークホール舞台設備改修事業の財源として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13,167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・元気なまちづくり基金：令和５年度に実施する空き家・空地バンク支援事業等の財源として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・物産販売事業基金：令和５年度に実施する施設の修繕費や長寿命化対策の財源として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・農業近代化施設基金：令和５年度に実施する農業近代化施設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ライスセンター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・産業振興基金：令和４年度に実施する創業支援事業補助金や地域ブランド開発事業費の財源として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・本年度は取崩はなく、決算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の増額や一般会計積立金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、一般会計積立金利子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特別会計積立金利子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の増額により、前年度に比べ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・老朽化した施設の改修経費や災害への備えとして、決算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・本年度は取崩はなく、積立金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や積立金利子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99E5C9F0-5BA8-4C3A-B220-FF7D86031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47BC70D-585C-4DEE-9C5C-88D3FB399A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2B0546CA-FA49-474B-A591-5EAE8BC2C8A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F6EB2724-7013-4C46-AD9F-AB4AAFA58DF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1311EDD4-E291-49CE-9EA1-E3EF2559294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9C92663F-D303-4884-8BF2-E038DD09F5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ADD84115-6DC2-4EA1-AB03-4EF9469E952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A02EB97D-72F8-4B12-958D-7C3FD73AD96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58CDAE97-7990-4421-A3E6-2B5CE2B065F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1EDF1F54-55E6-44A7-B147-433F9D1A18F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88E1F066-1161-4652-89F9-C191D16D3DD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103A34BE-EE26-4990-AAD3-B0ABB54217D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38291747-A7AA-4BCD-963A-9A1F88A210E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3D93AEB4-7CBF-487E-A17C-D668A64C32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C9BF7DF5-551B-4DFA-87D0-60E02741F0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E216E1FA-17BA-4129-AADA-4AE399FFAD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7DAFCB28-448B-4771-9AE0-814768AEC41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69A47012-040E-41D3-BF30-FBEE925698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4039622B-BD3D-4E13-A919-E440D1D646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E6BE7111-319F-4767-B62C-6767A354809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8F7EC306-B8DB-4303-A18C-19BF849877E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722B5DC8-CCE2-4AA1-97E7-906FE32B0A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B1F6EF95-D5FC-4F64-BB81-4F896F57B21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BA8315AC-DEE0-4A32-A9FB-7D7B73DF1F3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C53E7ECC-CBC2-4523-9A2F-2CD2EB2B22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48C0A0F8-87AF-43AA-BA5D-7EBB1EBC75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A5DD840-29AA-49A2-804C-BA5BC32AFBC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C7EAF37E-90CC-4B64-A9B2-42DF73FF84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B66442BB-E3AE-4DEC-A204-16193002C9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AA365C87-E87E-47DC-A487-26D58D91E3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06648DCD-0344-4F32-9C66-9868A6E5C3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1B3949F2-CBC5-409A-8D91-AF3FB95E83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D996BB33-E688-458C-A73D-037CB590DC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D4F1A961-C415-45DC-9EF4-0C7C50F8ACB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CE481A5A-062D-43E8-AC0A-10364526EE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2B4CEC1B-9DC6-4F23-8CB4-27E0D08C12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29BA0D6C-81D6-4D69-B837-AF41CAAA059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2EE158C8-E9AF-4571-8EF3-9C67C6EC96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52B1B954-2E71-4BD6-8485-90F7C32912D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001CF16-7947-459B-B1A0-3573E9D608E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10045F01-F5A2-41A0-B78B-CFD846E6623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34C964F1-9E87-4672-B5D8-202CED058E4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E1E2241D-699F-4191-BB37-8D9C7B090BF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A44C0CF0-FEE3-4C24-9FFA-3F2710BDD39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3E6DACF1-4589-4E69-B14F-42F875E8BF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873C0800-5626-4CBF-A6D9-C663E8CE88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952578A3-B0B8-43BE-A81B-68FCFDAEEEA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9749F486-AE9B-4787-BF9D-759D5BBEA2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D1579CCE-4151-49B6-BE88-29804990A15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7C0AE0BD-19B9-4FA7-B32D-AF8A9AFC745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64D62975-210D-4A9A-886F-3D622AB9CEB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FE34D494-1694-49A9-9421-DF7864F80CC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66DA1EB-7216-4E6A-A458-26FAE1C2FF3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3AA5BE4D-B33E-4B35-BA9D-1B9BC792D2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151EB1D5-075A-4CCC-8B48-2FFD5C7BA8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D8C35CD5-158E-456B-B465-C3C09BBF1B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8A781873-4B66-4D8D-9BE7-16A016025E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有形固定資産減価償却率は</a:t>
          </a:r>
          <a:r>
            <a:rPr kumimoji="1" lang="ja-JP" altLang="en-US" sz="1100" b="0" i="0" baseline="0">
              <a:solidFill>
                <a:schemeClr val="dk1"/>
              </a:solidFill>
              <a:effectLst/>
              <a:latin typeface="+mn-lt"/>
              <a:ea typeface="+mn-ea"/>
              <a:cs typeface="+mn-cs"/>
            </a:rPr>
            <a:t>各</a:t>
          </a:r>
          <a:r>
            <a:rPr kumimoji="1" lang="ja-JP" altLang="ja-JP" sz="1100" b="0" i="0" baseline="0">
              <a:solidFill>
                <a:schemeClr val="dk1"/>
              </a:solidFill>
              <a:effectLst/>
              <a:latin typeface="+mn-lt"/>
              <a:ea typeface="+mn-ea"/>
              <a:cs typeface="+mn-cs"/>
            </a:rPr>
            <a:t>施設の老朽化により例年増加傾向であ</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類似</a:t>
          </a:r>
          <a:r>
            <a:rPr kumimoji="1" lang="ja-JP" altLang="ja-JP" sz="1100" b="0" i="0" baseline="0">
              <a:solidFill>
                <a:schemeClr val="dk1"/>
              </a:solidFill>
              <a:effectLst/>
              <a:latin typeface="+mn-lt"/>
              <a:ea typeface="+mn-ea"/>
              <a:cs typeface="+mn-cs"/>
            </a:rPr>
            <a:t>団体</a:t>
          </a:r>
          <a:r>
            <a:rPr kumimoji="1" lang="ja-JP" altLang="en-US" sz="1100" b="0" i="0" baseline="0">
              <a:solidFill>
                <a:schemeClr val="dk1"/>
              </a:solidFill>
              <a:effectLst/>
              <a:latin typeface="+mn-lt"/>
              <a:ea typeface="+mn-ea"/>
              <a:cs typeface="+mn-cs"/>
            </a:rPr>
            <a:t>平均</a:t>
          </a:r>
          <a:r>
            <a:rPr kumimoji="1" lang="ja-JP" altLang="ja-JP" sz="1100" b="0" i="0" baseline="0">
              <a:solidFill>
                <a:schemeClr val="dk1"/>
              </a:solidFill>
              <a:effectLst/>
              <a:latin typeface="+mn-lt"/>
              <a:ea typeface="+mn-ea"/>
              <a:cs typeface="+mn-cs"/>
            </a:rPr>
            <a:t>と比較すると</a:t>
          </a:r>
          <a:r>
            <a:rPr kumimoji="1" lang="ja-JP" altLang="en-US" sz="1100" b="0" i="0" baseline="0">
              <a:solidFill>
                <a:schemeClr val="dk1"/>
              </a:solidFill>
              <a:effectLst/>
              <a:latin typeface="+mn-lt"/>
              <a:ea typeface="+mn-ea"/>
              <a:cs typeface="+mn-cs"/>
            </a:rPr>
            <a:t>数値は若干</a:t>
          </a:r>
          <a:r>
            <a:rPr kumimoji="1" lang="ja-JP" altLang="ja-JP" sz="1100" b="0" i="0" baseline="0">
              <a:solidFill>
                <a:schemeClr val="dk1"/>
              </a:solidFill>
              <a:effectLst/>
              <a:latin typeface="+mn-lt"/>
              <a:ea typeface="+mn-ea"/>
              <a:cs typeface="+mn-cs"/>
            </a:rPr>
            <a:t>上回っている状況である。</a:t>
          </a:r>
          <a:r>
            <a:rPr kumimoji="1" lang="ja-JP" altLang="en-US" sz="1100" b="0" i="0" baseline="0">
              <a:solidFill>
                <a:schemeClr val="dk1"/>
              </a:solidFill>
              <a:effectLst/>
              <a:latin typeface="+mn-lt"/>
              <a:ea typeface="+mn-ea"/>
              <a:cs typeface="+mn-cs"/>
            </a:rPr>
            <a:t>施設除却や建て替えによる資産の刷新により改善要素はあったものの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全体の資産減価償却額がそれを上回ったため</a:t>
          </a:r>
          <a:r>
            <a:rPr kumimoji="1" lang="ja-JP" altLang="ja-JP" sz="1100" b="0" i="0" baseline="0">
              <a:solidFill>
                <a:schemeClr val="dk1"/>
              </a:solidFill>
              <a:effectLst/>
              <a:latin typeface="+mn-lt"/>
              <a:ea typeface="+mn-ea"/>
              <a:cs typeface="+mn-cs"/>
            </a:rPr>
            <a:t>減価償却率</a:t>
          </a:r>
          <a:r>
            <a:rPr kumimoji="1" lang="ja-JP" altLang="en-US" sz="1100" b="0" i="0" baseline="0">
              <a:solidFill>
                <a:schemeClr val="dk1"/>
              </a:solidFill>
              <a:effectLst/>
              <a:latin typeface="+mn-lt"/>
              <a:ea typeface="+mn-ea"/>
              <a:cs typeface="+mn-cs"/>
            </a:rPr>
            <a:t>は増加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公共施設等総合管理計画</a:t>
          </a:r>
          <a:r>
            <a:rPr kumimoji="1" lang="ja-JP" altLang="en-US" sz="1100" b="0" i="0" baseline="0">
              <a:solidFill>
                <a:schemeClr val="dk1"/>
              </a:solidFill>
              <a:effectLst/>
              <a:latin typeface="+mn-lt"/>
              <a:ea typeface="+mn-ea"/>
              <a:cs typeface="+mn-cs"/>
            </a:rPr>
            <a:t>を基に</a:t>
          </a:r>
          <a:r>
            <a:rPr kumimoji="1" lang="ja-JP" altLang="ja-JP" sz="1100" b="0" i="0" baseline="0">
              <a:solidFill>
                <a:schemeClr val="dk1"/>
              </a:solidFill>
              <a:effectLst/>
              <a:latin typeface="+mn-lt"/>
              <a:ea typeface="+mn-ea"/>
              <a:cs typeface="+mn-cs"/>
            </a:rPr>
            <a:t>、引き続き老朽化した施設の集約化・複合化や除去に向け取組みを行っていく。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6D0CEDC7-4E68-42DA-9638-B32E7E26758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06C00AD-F77A-4F82-A166-EA5D8B0D955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31E0DDAB-3716-418D-8FF3-C965668CC7A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65378B15-19CD-479E-8A48-05AD1564F6B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2444F941-1911-4836-8223-74FF89DB5BF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79563B85-2E20-45F4-A0BF-1409D27AAE3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A8865C38-D3A3-4DDC-95D9-409A29F5315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D712FF55-B173-44CB-82C0-9B28BCC276D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D6A72B25-431A-48FF-8F5E-C24CFCE92C7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97048961-1FB5-44A7-B727-00DF9F365FD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F85C7933-A4A2-4837-B0DD-C7496C1F29F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051809E2-4E93-491D-88E9-7E13CC2157F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EA61CA7E-257D-4FD2-AE94-CFC77F71F80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60D64E00-60A2-4AC6-96E0-525B4F1A99D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7261A92B-FFC7-4072-85D1-D2160640FE9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E99EF28B-39B0-4545-829C-6E78196422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5" name="直線コネクタ 74">
          <a:extLst>
            <a:ext uri="{FF2B5EF4-FFF2-40B4-BE49-F238E27FC236}">
              <a16:creationId xmlns:a16="http://schemas.microsoft.com/office/drawing/2014/main" xmlns="" id="{60CF1E7D-EF0A-430A-B457-F76A56FE9F3C}"/>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6" name="有形固定資産減価償却率最小値テキスト">
          <a:extLst>
            <a:ext uri="{FF2B5EF4-FFF2-40B4-BE49-F238E27FC236}">
              <a16:creationId xmlns:a16="http://schemas.microsoft.com/office/drawing/2014/main" xmlns="" id="{25CBF5D3-5DB2-48D8-8DD5-7533CAE1A3DB}"/>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7" name="直線コネクタ 76">
          <a:extLst>
            <a:ext uri="{FF2B5EF4-FFF2-40B4-BE49-F238E27FC236}">
              <a16:creationId xmlns:a16="http://schemas.microsoft.com/office/drawing/2014/main" xmlns="" id="{66042E47-0279-413F-8FC6-A2BBE915E6B7}"/>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8" name="有形固定資産減価償却率最大値テキスト">
          <a:extLst>
            <a:ext uri="{FF2B5EF4-FFF2-40B4-BE49-F238E27FC236}">
              <a16:creationId xmlns:a16="http://schemas.microsoft.com/office/drawing/2014/main" xmlns="" id="{71FD2682-13D5-4227-AEB2-EE39BDE3E3CD}"/>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9" name="直線コネクタ 78">
          <a:extLst>
            <a:ext uri="{FF2B5EF4-FFF2-40B4-BE49-F238E27FC236}">
              <a16:creationId xmlns:a16="http://schemas.microsoft.com/office/drawing/2014/main" xmlns="" id="{9919DB56-55F3-4EEB-80F2-243C1DC401C5}"/>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80" name="有形固定資産減価償却率平均値テキスト">
          <a:extLst>
            <a:ext uri="{FF2B5EF4-FFF2-40B4-BE49-F238E27FC236}">
              <a16:creationId xmlns:a16="http://schemas.microsoft.com/office/drawing/2014/main" xmlns="" id="{9962A534-525C-4EA1-B46F-5598CA459232}"/>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a:extLst>
            <a:ext uri="{FF2B5EF4-FFF2-40B4-BE49-F238E27FC236}">
              <a16:creationId xmlns:a16="http://schemas.microsoft.com/office/drawing/2014/main" xmlns="" id="{BD17B6E5-6454-4E70-B729-897D072D179A}"/>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a:extLst>
            <a:ext uri="{FF2B5EF4-FFF2-40B4-BE49-F238E27FC236}">
              <a16:creationId xmlns:a16="http://schemas.microsoft.com/office/drawing/2014/main" xmlns="" id="{4A30FAD2-B683-46AD-A2AF-AF1DD503AFDB}"/>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3" name="フローチャート: 判断 82">
          <a:extLst>
            <a:ext uri="{FF2B5EF4-FFF2-40B4-BE49-F238E27FC236}">
              <a16:creationId xmlns:a16="http://schemas.microsoft.com/office/drawing/2014/main" xmlns="" id="{16CD4071-5589-4B33-BF2A-3B72D21482DA}"/>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4" name="フローチャート: 判断 83">
          <a:extLst>
            <a:ext uri="{FF2B5EF4-FFF2-40B4-BE49-F238E27FC236}">
              <a16:creationId xmlns:a16="http://schemas.microsoft.com/office/drawing/2014/main" xmlns="" id="{B2BBA23B-E213-4E15-B92D-59E74B11AE22}"/>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5" name="フローチャート: 判断 84">
          <a:extLst>
            <a:ext uri="{FF2B5EF4-FFF2-40B4-BE49-F238E27FC236}">
              <a16:creationId xmlns:a16="http://schemas.microsoft.com/office/drawing/2014/main" xmlns="" id="{B1630C88-BDEC-490C-AB0F-6533D02B9EDF}"/>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7CAD4AFB-7898-43E7-B80A-6D80C4FE4EA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28296266-E008-4C63-A85D-B776B1F22EF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D2C335B2-5E54-4483-90D4-951FEB61890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FCE0ABB0-8032-41DB-B53F-3ACF748E911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661E763A-2591-4AB3-9C3B-841985DCA48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xmlns="" id="{748B1647-74C9-4488-AA6B-247C717EB502}"/>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xmlns="" id="{B02EA1E9-9676-47A2-B4D8-3B1B01CE9536}"/>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xmlns="" id="{26CEC28B-8C57-4A1F-AE76-E4431483C850}"/>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xmlns="" id="{BDF89015-3DD9-4D25-9375-DC7E45238A67}"/>
            </a:ext>
          </a:extLst>
        </xdr:cNvPr>
        <xdr:cNvCxnSpPr/>
      </xdr:nvCxnSpPr>
      <xdr:spPr>
        <a:xfrm>
          <a:off x="4051300" y="611886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5" name="楕円 94">
          <a:extLst>
            <a:ext uri="{FF2B5EF4-FFF2-40B4-BE49-F238E27FC236}">
              <a16:creationId xmlns:a16="http://schemas.microsoft.com/office/drawing/2014/main" xmlns="" id="{7FBE89C3-98E7-453A-A659-BAE6EADEB72C}"/>
            </a:ext>
          </a:extLst>
        </xdr:cNvPr>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75565</xdr:rowOff>
    </xdr:to>
    <xdr:cxnSp macro="">
      <xdr:nvCxnSpPr>
        <xdr:cNvPr id="96" name="直線コネクタ 95">
          <a:extLst>
            <a:ext uri="{FF2B5EF4-FFF2-40B4-BE49-F238E27FC236}">
              <a16:creationId xmlns:a16="http://schemas.microsoft.com/office/drawing/2014/main" xmlns="" id="{26E43F35-4E55-4D99-B8B3-4C930FD58971}"/>
            </a:ext>
          </a:extLst>
        </xdr:cNvPr>
        <xdr:cNvCxnSpPr/>
      </xdr:nvCxnSpPr>
      <xdr:spPr>
        <a:xfrm flipV="1">
          <a:off x="3289300" y="611886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97" name="楕円 96">
          <a:extLst>
            <a:ext uri="{FF2B5EF4-FFF2-40B4-BE49-F238E27FC236}">
              <a16:creationId xmlns:a16="http://schemas.microsoft.com/office/drawing/2014/main" xmlns="" id="{D9385324-BD14-4C75-903F-2F9E6E886378}"/>
            </a:ext>
          </a:extLst>
        </xdr:cNvPr>
        <xdr:cNvSpPr/>
      </xdr:nvSpPr>
      <xdr:spPr>
        <a:xfrm>
          <a:off x="2476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31</xdr:row>
      <xdr:rowOff>75565</xdr:rowOff>
    </xdr:to>
    <xdr:cxnSp macro="">
      <xdr:nvCxnSpPr>
        <xdr:cNvPr id="98" name="直線コネクタ 97">
          <a:extLst>
            <a:ext uri="{FF2B5EF4-FFF2-40B4-BE49-F238E27FC236}">
              <a16:creationId xmlns:a16="http://schemas.microsoft.com/office/drawing/2014/main" xmlns="" id="{FDE14B6A-E404-4776-8FEC-1C85856E3EC0}"/>
            </a:ext>
          </a:extLst>
        </xdr:cNvPr>
        <xdr:cNvCxnSpPr/>
      </xdr:nvCxnSpPr>
      <xdr:spPr>
        <a:xfrm>
          <a:off x="2527300" y="6036098"/>
          <a:ext cx="7620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99" name="楕円 98">
          <a:extLst>
            <a:ext uri="{FF2B5EF4-FFF2-40B4-BE49-F238E27FC236}">
              <a16:creationId xmlns:a16="http://schemas.microsoft.com/office/drawing/2014/main" xmlns="" id="{A9029A42-D62F-496C-8CE3-92CCD3EC33D5}"/>
            </a:ext>
          </a:extLst>
        </xdr:cNvPr>
        <xdr:cNvSpPr/>
      </xdr:nvSpPr>
      <xdr:spPr>
        <a:xfrm>
          <a:off x="1714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121073</xdr:rowOff>
    </xdr:to>
    <xdr:cxnSp macro="">
      <xdr:nvCxnSpPr>
        <xdr:cNvPr id="100" name="直線コネクタ 99">
          <a:extLst>
            <a:ext uri="{FF2B5EF4-FFF2-40B4-BE49-F238E27FC236}">
              <a16:creationId xmlns:a16="http://schemas.microsoft.com/office/drawing/2014/main" xmlns="" id="{EEA4917C-B7EB-467A-8479-1B5F49196282}"/>
            </a:ext>
          </a:extLst>
        </xdr:cNvPr>
        <xdr:cNvCxnSpPr/>
      </xdr:nvCxnSpPr>
      <xdr:spPr>
        <a:xfrm>
          <a:off x="1765300" y="60181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101" name="n_1aveValue有形固定資産減価償却率">
          <a:extLst>
            <a:ext uri="{FF2B5EF4-FFF2-40B4-BE49-F238E27FC236}">
              <a16:creationId xmlns:a16="http://schemas.microsoft.com/office/drawing/2014/main" xmlns="" id="{09115BEE-0B0E-404A-B92D-31DE00F31B93}"/>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102" name="n_2aveValue有形固定資産減価償却率">
          <a:extLst>
            <a:ext uri="{FF2B5EF4-FFF2-40B4-BE49-F238E27FC236}">
              <a16:creationId xmlns:a16="http://schemas.microsoft.com/office/drawing/2014/main" xmlns="" id="{943D298E-7605-48FB-9647-52D0E87D02CA}"/>
            </a:ext>
          </a:extLst>
        </xdr:cNvPr>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3" name="n_3aveValue有形固定資産減価償却率">
          <a:extLst>
            <a:ext uri="{FF2B5EF4-FFF2-40B4-BE49-F238E27FC236}">
              <a16:creationId xmlns:a16="http://schemas.microsoft.com/office/drawing/2014/main" xmlns="" id="{BCA36462-819E-4DD2-A00D-AEF53E9D40E8}"/>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4" name="n_4aveValue有形固定資産減価償却率">
          <a:extLst>
            <a:ext uri="{FF2B5EF4-FFF2-40B4-BE49-F238E27FC236}">
              <a16:creationId xmlns:a16="http://schemas.microsoft.com/office/drawing/2014/main" xmlns="" id="{5FC32ED3-C8A0-46A7-A723-5C66AB7BB7FA}"/>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5" name="n_1mainValue有形固定資産減価償却率">
          <a:extLst>
            <a:ext uri="{FF2B5EF4-FFF2-40B4-BE49-F238E27FC236}">
              <a16:creationId xmlns:a16="http://schemas.microsoft.com/office/drawing/2014/main" xmlns="" id="{5950427E-5599-4A76-881D-0957FD91DB5F}"/>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106" name="n_2mainValue有形固定資産減価償却率">
          <a:extLst>
            <a:ext uri="{FF2B5EF4-FFF2-40B4-BE49-F238E27FC236}">
              <a16:creationId xmlns:a16="http://schemas.microsoft.com/office/drawing/2014/main" xmlns="" id="{027647AA-2131-4278-A006-FCE9CB307730}"/>
            </a:ext>
          </a:extLst>
        </xdr:cNvPr>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107" name="n_3mainValue有形固定資産減価償却率">
          <a:extLst>
            <a:ext uri="{FF2B5EF4-FFF2-40B4-BE49-F238E27FC236}">
              <a16:creationId xmlns:a16="http://schemas.microsoft.com/office/drawing/2014/main" xmlns="" id="{DDE84C47-F7C8-4D6B-9A02-78161E39240C}"/>
            </a:ext>
          </a:extLst>
        </xdr:cNvPr>
        <xdr:cNvSpPr txBox="1"/>
      </xdr:nvSpPr>
      <xdr:spPr>
        <a:xfrm>
          <a:off x="2324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108" name="n_4mainValue有形固定資産減価償却率">
          <a:extLst>
            <a:ext uri="{FF2B5EF4-FFF2-40B4-BE49-F238E27FC236}">
              <a16:creationId xmlns:a16="http://schemas.microsoft.com/office/drawing/2014/main" xmlns="" id="{9178D409-20A0-4685-A274-44F16D67179E}"/>
            </a:ext>
          </a:extLst>
        </xdr:cNvPr>
        <xdr:cNvSpPr txBox="1"/>
      </xdr:nvSpPr>
      <xdr:spPr>
        <a:xfrm>
          <a:off x="1562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8E5FEFBD-9335-4EEE-A1E9-6BFD6CA4D52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BF24622E-5779-4FDB-9BB5-778D17A57B4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14EB52E2-A126-454F-B7AB-260269FC382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9778F51A-7816-4312-926D-BD1A7E2B04E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F00D9108-1071-4C2C-8B86-B2D91002E5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D99ADB34-9936-4484-9613-7EC61F559E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59832731-F194-4037-B8AC-73FB5C792EC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5FFA8B71-D899-418D-A374-707E6274AAA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FC3D426D-AF23-4548-B892-85DE142BB47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661C2D10-8843-499A-9FB7-A50EEC3E9DB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B1D40F24-A96D-473D-AFE6-1599E45E1C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41F0F7F5-C84C-4AAA-8702-3B8F3A1F6D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EDDD610E-610D-44F6-836A-95EE11A229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債務償還比率</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年度は前年度と比較し</a:t>
          </a:r>
          <a:r>
            <a:rPr kumimoji="1" lang="ja-JP" altLang="en-US" sz="1100" b="0" i="0" baseline="0">
              <a:solidFill>
                <a:schemeClr val="dk1"/>
              </a:solidFill>
              <a:effectLst/>
              <a:latin typeface="+mn-lt"/>
              <a:ea typeface="+mn-ea"/>
              <a:cs typeface="+mn-cs"/>
            </a:rPr>
            <a:t>地方債現在高が増加し将来負担額は増えたものの、基金</a:t>
          </a:r>
          <a:r>
            <a:rPr kumimoji="1" lang="ja-JP" altLang="ja-JP" sz="1100" b="0" i="0" baseline="0">
              <a:solidFill>
                <a:schemeClr val="dk1"/>
              </a:solidFill>
              <a:effectLst/>
              <a:latin typeface="+mn-lt"/>
              <a:ea typeface="+mn-ea"/>
              <a:cs typeface="+mn-cs"/>
            </a:rPr>
            <a:t>残高</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により数値は引き続き類似団体平均を下回っている。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小中学校更新事業や公営住宅建設事業</a:t>
          </a:r>
          <a:r>
            <a:rPr kumimoji="1" lang="ja-JP" altLang="en-US" sz="1100" b="0" i="0" baseline="0">
              <a:solidFill>
                <a:schemeClr val="dk1"/>
              </a:solidFill>
              <a:effectLst/>
              <a:latin typeface="+mn-lt"/>
              <a:ea typeface="+mn-ea"/>
              <a:cs typeface="+mn-cs"/>
            </a:rPr>
            <a:t>に起因し更</a:t>
          </a:r>
          <a:r>
            <a:rPr kumimoji="1" lang="ja-JP" altLang="ja-JP" sz="1100" b="0" i="0" baseline="0">
              <a:solidFill>
                <a:schemeClr val="dk1"/>
              </a:solidFill>
              <a:effectLst/>
              <a:latin typeface="+mn-lt"/>
              <a:ea typeface="+mn-ea"/>
              <a:cs typeface="+mn-cs"/>
            </a:rPr>
            <a:t>に地方債残高が増加していく見込み</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あるため、新規大型事業については事業内容を十分に考慮し、公債費抑制の対策を行っていく。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7DEBF305-E44D-4254-A6E2-C6C1AEDE8EE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96539CDD-ECBA-4453-B29E-3104CDBC6F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A487B113-6BA1-452D-ABBE-8F55161691B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127CAFE6-608D-42C7-A63D-72D541AFBAC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E11B7892-E3FF-4A4B-BFF7-3859C633E45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1A0F9A02-539D-475C-97DA-1A736150BFE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B26B35F8-25D3-495A-BE08-F163C0706D5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8A57DA40-C678-4325-A2B0-E371D4A22AD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05BD915A-AC21-4269-BE51-1D427952A9A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841FB78F-11C1-48B9-9E7C-811596994B1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13FC1228-9312-47C9-B3C8-F33435BCC8F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C166C7AA-90CB-4183-AAE2-EF4A020D6D3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1C8B5620-2D85-4C28-83B7-73569F0352B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DAED69B5-785D-4021-A0AB-257326D74E4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DEAE3E9D-CB70-4EEC-B318-B90B74041DF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2DE1C1D0-C7C3-43A2-B02D-185C81AE820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57D82AA0-88FF-4E2E-8339-61B861E470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9" name="直線コネクタ 138">
          <a:extLst>
            <a:ext uri="{FF2B5EF4-FFF2-40B4-BE49-F238E27FC236}">
              <a16:creationId xmlns:a16="http://schemas.microsoft.com/office/drawing/2014/main" xmlns="" id="{131247BD-2F2E-4741-A4B5-325F26562ECE}"/>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40" name="債務償還比率最小値テキスト">
          <a:extLst>
            <a:ext uri="{FF2B5EF4-FFF2-40B4-BE49-F238E27FC236}">
              <a16:creationId xmlns:a16="http://schemas.microsoft.com/office/drawing/2014/main" xmlns="" id="{07AFB435-6E44-4FFD-8640-C42EC5B54CE3}"/>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41" name="直線コネクタ 140">
          <a:extLst>
            <a:ext uri="{FF2B5EF4-FFF2-40B4-BE49-F238E27FC236}">
              <a16:creationId xmlns:a16="http://schemas.microsoft.com/office/drawing/2014/main" xmlns="" id="{8321586C-C016-4B38-AF55-7B1543ABD19A}"/>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6BE74C55-92C6-48EA-AA9F-B989FE7233A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380D6F71-2F55-4DE6-8A4C-4D20D426B61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4" name="債務償還比率平均値テキスト">
          <a:extLst>
            <a:ext uri="{FF2B5EF4-FFF2-40B4-BE49-F238E27FC236}">
              <a16:creationId xmlns:a16="http://schemas.microsoft.com/office/drawing/2014/main" xmlns="" id="{4B382522-EEE6-49DC-9CCA-17005C0EAF45}"/>
            </a:ext>
          </a:extLst>
        </xdr:cNvPr>
        <xdr:cNvSpPr txBox="1"/>
      </xdr:nvSpPr>
      <xdr:spPr>
        <a:xfrm>
          <a:off x="14846300" y="5723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5" name="フローチャート: 判断 144">
          <a:extLst>
            <a:ext uri="{FF2B5EF4-FFF2-40B4-BE49-F238E27FC236}">
              <a16:creationId xmlns:a16="http://schemas.microsoft.com/office/drawing/2014/main" xmlns="" id="{06875773-4BE3-424E-8381-F1E9B7597E8A}"/>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6" name="フローチャート: 判断 145">
          <a:extLst>
            <a:ext uri="{FF2B5EF4-FFF2-40B4-BE49-F238E27FC236}">
              <a16:creationId xmlns:a16="http://schemas.microsoft.com/office/drawing/2014/main" xmlns="" id="{9DE9DB5D-B4DD-4142-AAC2-F6C471C7285E}"/>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7" name="フローチャート: 判断 146">
          <a:extLst>
            <a:ext uri="{FF2B5EF4-FFF2-40B4-BE49-F238E27FC236}">
              <a16:creationId xmlns:a16="http://schemas.microsoft.com/office/drawing/2014/main" xmlns="" id="{3A1B1067-4949-4610-8E8C-A511A09E5578}"/>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8" name="フローチャート: 判断 147">
          <a:extLst>
            <a:ext uri="{FF2B5EF4-FFF2-40B4-BE49-F238E27FC236}">
              <a16:creationId xmlns:a16="http://schemas.microsoft.com/office/drawing/2014/main" xmlns="" id="{3E994178-FBB7-4127-86EB-D55E1AF29C5D}"/>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9" name="フローチャート: 判断 148">
          <a:extLst>
            <a:ext uri="{FF2B5EF4-FFF2-40B4-BE49-F238E27FC236}">
              <a16:creationId xmlns:a16="http://schemas.microsoft.com/office/drawing/2014/main" xmlns="" id="{3EC8B402-C82B-4199-8311-B6D78A416B57}"/>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A7484057-7E8A-4399-8450-6F9F7F4FCD9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7CB0D293-B800-48CA-9CDE-D6F7B87570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E1A43BBD-2538-4670-B25E-6FDE9BFDCA5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ACE2D486-C71F-4C05-8510-34EBA3A8197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E58A7D79-60B5-4C44-9BF5-FBE98613C81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32639</xdr:rowOff>
    </xdr:from>
    <xdr:to>
      <xdr:col>76</xdr:col>
      <xdr:colOff>73025</xdr:colOff>
      <xdr:row>27</xdr:row>
      <xdr:rowOff>134239</xdr:rowOff>
    </xdr:to>
    <xdr:sp macro="" textlink="">
      <xdr:nvSpPr>
        <xdr:cNvPr id="155" name="楕円 154">
          <a:extLst>
            <a:ext uri="{FF2B5EF4-FFF2-40B4-BE49-F238E27FC236}">
              <a16:creationId xmlns:a16="http://schemas.microsoft.com/office/drawing/2014/main" xmlns="" id="{3F44AF97-DFDC-4BAF-B98B-213193CDBDDA}"/>
            </a:ext>
          </a:extLst>
        </xdr:cNvPr>
        <xdr:cNvSpPr/>
      </xdr:nvSpPr>
      <xdr:spPr>
        <a:xfrm>
          <a:off x="14744700" y="54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55516</xdr:rowOff>
    </xdr:from>
    <xdr:ext cx="469744" cy="259045"/>
    <xdr:sp macro="" textlink="">
      <xdr:nvSpPr>
        <xdr:cNvPr id="156" name="債務償還比率該当値テキスト">
          <a:extLst>
            <a:ext uri="{FF2B5EF4-FFF2-40B4-BE49-F238E27FC236}">
              <a16:creationId xmlns:a16="http://schemas.microsoft.com/office/drawing/2014/main" xmlns="" id="{2DBE07A8-0C27-42FF-A973-FA0A49A0427D}"/>
            </a:ext>
          </a:extLst>
        </xdr:cNvPr>
        <xdr:cNvSpPr txBox="1"/>
      </xdr:nvSpPr>
      <xdr:spPr>
        <a:xfrm>
          <a:off x="14846300" y="52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44822</xdr:rowOff>
    </xdr:from>
    <xdr:to>
      <xdr:col>72</xdr:col>
      <xdr:colOff>123825</xdr:colOff>
      <xdr:row>27</xdr:row>
      <xdr:rowOff>146422</xdr:rowOff>
    </xdr:to>
    <xdr:sp macro="" textlink="">
      <xdr:nvSpPr>
        <xdr:cNvPr id="157" name="楕円 156">
          <a:extLst>
            <a:ext uri="{FF2B5EF4-FFF2-40B4-BE49-F238E27FC236}">
              <a16:creationId xmlns:a16="http://schemas.microsoft.com/office/drawing/2014/main" xmlns="" id="{D5EBF114-E55E-4B15-BED2-7BD0054E3A09}"/>
            </a:ext>
          </a:extLst>
        </xdr:cNvPr>
        <xdr:cNvSpPr/>
      </xdr:nvSpPr>
      <xdr:spPr>
        <a:xfrm>
          <a:off x="14033500" y="54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83439</xdr:rowOff>
    </xdr:from>
    <xdr:to>
      <xdr:col>76</xdr:col>
      <xdr:colOff>22225</xdr:colOff>
      <xdr:row>27</xdr:row>
      <xdr:rowOff>95622</xdr:rowOff>
    </xdr:to>
    <xdr:cxnSp macro="">
      <xdr:nvCxnSpPr>
        <xdr:cNvPr id="158" name="直線コネクタ 157">
          <a:extLst>
            <a:ext uri="{FF2B5EF4-FFF2-40B4-BE49-F238E27FC236}">
              <a16:creationId xmlns:a16="http://schemas.microsoft.com/office/drawing/2014/main" xmlns="" id="{76211692-799B-4BC5-8E7B-CC65A1EAC908}"/>
            </a:ext>
          </a:extLst>
        </xdr:cNvPr>
        <xdr:cNvCxnSpPr/>
      </xdr:nvCxnSpPr>
      <xdr:spPr>
        <a:xfrm flipV="1">
          <a:off x="14084300" y="5484114"/>
          <a:ext cx="7112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51644</xdr:rowOff>
    </xdr:from>
    <xdr:to>
      <xdr:col>68</xdr:col>
      <xdr:colOff>123825</xdr:colOff>
      <xdr:row>28</xdr:row>
      <xdr:rowOff>153244</xdr:rowOff>
    </xdr:to>
    <xdr:sp macro="" textlink="">
      <xdr:nvSpPr>
        <xdr:cNvPr id="159" name="楕円 158">
          <a:extLst>
            <a:ext uri="{FF2B5EF4-FFF2-40B4-BE49-F238E27FC236}">
              <a16:creationId xmlns:a16="http://schemas.microsoft.com/office/drawing/2014/main" xmlns="" id="{32BAE735-D263-4E39-8F81-C24A269CC1B0}"/>
            </a:ext>
          </a:extLst>
        </xdr:cNvPr>
        <xdr:cNvSpPr/>
      </xdr:nvSpPr>
      <xdr:spPr>
        <a:xfrm>
          <a:off x="13271500" y="56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95622</xdr:rowOff>
    </xdr:from>
    <xdr:to>
      <xdr:col>72</xdr:col>
      <xdr:colOff>73025</xdr:colOff>
      <xdr:row>28</xdr:row>
      <xdr:rowOff>102444</xdr:rowOff>
    </xdr:to>
    <xdr:cxnSp macro="">
      <xdr:nvCxnSpPr>
        <xdr:cNvPr id="160" name="直線コネクタ 159">
          <a:extLst>
            <a:ext uri="{FF2B5EF4-FFF2-40B4-BE49-F238E27FC236}">
              <a16:creationId xmlns:a16="http://schemas.microsoft.com/office/drawing/2014/main" xmlns="" id="{3C76AA12-37DD-43DB-A2F6-0FFE5FD5746B}"/>
            </a:ext>
          </a:extLst>
        </xdr:cNvPr>
        <xdr:cNvCxnSpPr/>
      </xdr:nvCxnSpPr>
      <xdr:spPr>
        <a:xfrm flipV="1">
          <a:off x="13322300" y="5496297"/>
          <a:ext cx="762000" cy="1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34871</xdr:rowOff>
    </xdr:from>
    <xdr:to>
      <xdr:col>64</xdr:col>
      <xdr:colOff>123825</xdr:colOff>
      <xdr:row>29</xdr:row>
      <xdr:rowOff>136471</xdr:rowOff>
    </xdr:to>
    <xdr:sp macro="" textlink="">
      <xdr:nvSpPr>
        <xdr:cNvPr id="161" name="楕円 160">
          <a:extLst>
            <a:ext uri="{FF2B5EF4-FFF2-40B4-BE49-F238E27FC236}">
              <a16:creationId xmlns:a16="http://schemas.microsoft.com/office/drawing/2014/main" xmlns="" id="{85D95759-4B34-4EB0-9643-43F23D93F48C}"/>
            </a:ext>
          </a:extLst>
        </xdr:cNvPr>
        <xdr:cNvSpPr/>
      </xdr:nvSpPr>
      <xdr:spPr>
        <a:xfrm>
          <a:off x="12509500" y="57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102444</xdr:rowOff>
    </xdr:from>
    <xdr:to>
      <xdr:col>68</xdr:col>
      <xdr:colOff>73025</xdr:colOff>
      <xdr:row>29</xdr:row>
      <xdr:rowOff>85671</xdr:rowOff>
    </xdr:to>
    <xdr:cxnSp macro="">
      <xdr:nvCxnSpPr>
        <xdr:cNvPr id="162" name="直線コネクタ 161">
          <a:extLst>
            <a:ext uri="{FF2B5EF4-FFF2-40B4-BE49-F238E27FC236}">
              <a16:creationId xmlns:a16="http://schemas.microsoft.com/office/drawing/2014/main" xmlns="" id="{4AC298A4-3B5B-47E6-953F-F50A30FF963E}"/>
            </a:ext>
          </a:extLst>
        </xdr:cNvPr>
        <xdr:cNvCxnSpPr/>
      </xdr:nvCxnSpPr>
      <xdr:spPr>
        <a:xfrm flipV="1">
          <a:off x="12560300" y="5674569"/>
          <a:ext cx="762000" cy="15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71111</xdr:rowOff>
    </xdr:from>
    <xdr:to>
      <xdr:col>60</xdr:col>
      <xdr:colOff>123825</xdr:colOff>
      <xdr:row>30</xdr:row>
      <xdr:rowOff>1261</xdr:rowOff>
    </xdr:to>
    <xdr:sp macro="" textlink="">
      <xdr:nvSpPr>
        <xdr:cNvPr id="163" name="楕円 162">
          <a:extLst>
            <a:ext uri="{FF2B5EF4-FFF2-40B4-BE49-F238E27FC236}">
              <a16:creationId xmlns:a16="http://schemas.microsoft.com/office/drawing/2014/main" xmlns="" id="{DE9C582D-6F24-4104-81D2-B6AE8E086F0C}"/>
            </a:ext>
          </a:extLst>
        </xdr:cNvPr>
        <xdr:cNvSpPr/>
      </xdr:nvSpPr>
      <xdr:spPr>
        <a:xfrm>
          <a:off x="11747500" y="58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85671</xdr:rowOff>
    </xdr:from>
    <xdr:to>
      <xdr:col>64</xdr:col>
      <xdr:colOff>73025</xdr:colOff>
      <xdr:row>29</xdr:row>
      <xdr:rowOff>121911</xdr:rowOff>
    </xdr:to>
    <xdr:cxnSp macro="">
      <xdr:nvCxnSpPr>
        <xdr:cNvPr id="164" name="直線コネクタ 163">
          <a:extLst>
            <a:ext uri="{FF2B5EF4-FFF2-40B4-BE49-F238E27FC236}">
              <a16:creationId xmlns:a16="http://schemas.microsoft.com/office/drawing/2014/main" xmlns="" id="{8A65F001-1523-4A2A-AD29-00F22DB172E9}"/>
            </a:ext>
          </a:extLst>
        </xdr:cNvPr>
        <xdr:cNvCxnSpPr/>
      </xdr:nvCxnSpPr>
      <xdr:spPr>
        <a:xfrm flipV="1">
          <a:off x="11798300" y="5829246"/>
          <a:ext cx="762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5" name="n_1aveValue債務償還比率">
          <a:extLst>
            <a:ext uri="{FF2B5EF4-FFF2-40B4-BE49-F238E27FC236}">
              <a16:creationId xmlns:a16="http://schemas.microsoft.com/office/drawing/2014/main" xmlns="" id="{C18CA978-224B-4196-9065-1D5AD1CD2282}"/>
            </a:ext>
          </a:extLst>
        </xdr:cNvPr>
        <xdr:cNvSpPr txBox="1"/>
      </xdr:nvSpPr>
      <xdr:spPr>
        <a:xfrm>
          <a:off x="13836727" y="58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6" name="n_2aveValue債務償還比率">
          <a:extLst>
            <a:ext uri="{FF2B5EF4-FFF2-40B4-BE49-F238E27FC236}">
              <a16:creationId xmlns:a16="http://schemas.microsoft.com/office/drawing/2014/main" xmlns="" id="{27188A5E-CA1A-4EA4-BE8D-82BBA721CA4A}"/>
            </a:ext>
          </a:extLst>
        </xdr:cNvPr>
        <xdr:cNvSpPr txBox="1"/>
      </xdr:nvSpPr>
      <xdr:spPr>
        <a:xfrm>
          <a:off x="130874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7" name="n_3aveValue債務償還比率">
          <a:extLst>
            <a:ext uri="{FF2B5EF4-FFF2-40B4-BE49-F238E27FC236}">
              <a16:creationId xmlns:a16="http://schemas.microsoft.com/office/drawing/2014/main" xmlns="" id="{5A23610D-A276-4545-9BA8-85E774B8F4A7}"/>
            </a:ext>
          </a:extLst>
        </xdr:cNvPr>
        <xdr:cNvSpPr txBox="1"/>
      </xdr:nvSpPr>
      <xdr:spPr>
        <a:xfrm>
          <a:off x="12325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8" name="n_4aveValue債務償還比率">
          <a:extLst>
            <a:ext uri="{FF2B5EF4-FFF2-40B4-BE49-F238E27FC236}">
              <a16:creationId xmlns:a16="http://schemas.microsoft.com/office/drawing/2014/main" xmlns="" id="{044D04EE-2C30-4921-992F-D9178C0AEF34}"/>
            </a:ext>
          </a:extLst>
        </xdr:cNvPr>
        <xdr:cNvSpPr txBox="1"/>
      </xdr:nvSpPr>
      <xdr:spPr>
        <a:xfrm>
          <a:off x="11563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162949</xdr:rowOff>
    </xdr:from>
    <xdr:ext cx="469744" cy="259045"/>
    <xdr:sp macro="" textlink="">
      <xdr:nvSpPr>
        <xdr:cNvPr id="169" name="n_1mainValue債務償還比率">
          <a:extLst>
            <a:ext uri="{FF2B5EF4-FFF2-40B4-BE49-F238E27FC236}">
              <a16:creationId xmlns:a16="http://schemas.microsoft.com/office/drawing/2014/main" xmlns="" id="{7399BEDF-6C15-4BDA-B538-F58AC4DE8FCB}"/>
            </a:ext>
          </a:extLst>
        </xdr:cNvPr>
        <xdr:cNvSpPr txBox="1"/>
      </xdr:nvSpPr>
      <xdr:spPr>
        <a:xfrm>
          <a:off x="13836727" y="522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169771</xdr:rowOff>
    </xdr:from>
    <xdr:ext cx="469744" cy="259045"/>
    <xdr:sp macro="" textlink="">
      <xdr:nvSpPr>
        <xdr:cNvPr id="170" name="n_2mainValue債務償還比率">
          <a:extLst>
            <a:ext uri="{FF2B5EF4-FFF2-40B4-BE49-F238E27FC236}">
              <a16:creationId xmlns:a16="http://schemas.microsoft.com/office/drawing/2014/main" xmlns="" id="{EBF9FDED-2A32-49E3-AF20-7DE621D9CCE0}"/>
            </a:ext>
          </a:extLst>
        </xdr:cNvPr>
        <xdr:cNvSpPr txBox="1"/>
      </xdr:nvSpPr>
      <xdr:spPr>
        <a:xfrm>
          <a:off x="13087427" y="539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152998</xdr:rowOff>
    </xdr:from>
    <xdr:ext cx="469744" cy="259045"/>
    <xdr:sp macro="" textlink="">
      <xdr:nvSpPr>
        <xdr:cNvPr id="171" name="n_3mainValue債務償還比率">
          <a:extLst>
            <a:ext uri="{FF2B5EF4-FFF2-40B4-BE49-F238E27FC236}">
              <a16:creationId xmlns:a16="http://schemas.microsoft.com/office/drawing/2014/main" xmlns="" id="{9C15BC87-7D62-424E-9072-93237325B97B}"/>
            </a:ext>
          </a:extLst>
        </xdr:cNvPr>
        <xdr:cNvSpPr txBox="1"/>
      </xdr:nvSpPr>
      <xdr:spPr>
        <a:xfrm>
          <a:off x="12325427" y="5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17788</xdr:rowOff>
    </xdr:from>
    <xdr:ext cx="469744" cy="259045"/>
    <xdr:sp macro="" textlink="">
      <xdr:nvSpPr>
        <xdr:cNvPr id="172" name="n_4mainValue債務償還比率">
          <a:extLst>
            <a:ext uri="{FF2B5EF4-FFF2-40B4-BE49-F238E27FC236}">
              <a16:creationId xmlns:a16="http://schemas.microsoft.com/office/drawing/2014/main" xmlns="" id="{1076B310-3116-49AA-95F2-C07DD10654F1}"/>
            </a:ext>
          </a:extLst>
        </xdr:cNvPr>
        <xdr:cNvSpPr txBox="1"/>
      </xdr:nvSpPr>
      <xdr:spPr>
        <a:xfrm>
          <a:off x="11563427" y="55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85BBEBC1-98DE-4660-B15F-981B7AB8C39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E0C6C3F8-0C0A-40FE-BFD2-FF3713A0EA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79EABFE2-DEB6-40FF-B645-0C189EBB2FD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55073778-FC6D-483D-9F80-2D9A17EDC8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A56FB449-B6A9-471B-A456-3CBE4CD8B09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B7FC398D-6DF3-4975-B309-BB860E287C8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4565AD4-B5E2-4F52-A8E7-B2BFB54F17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3F3F635-AE7D-4B7E-8A6B-E6B0AF0EDA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7CD7EDD-1F76-4F12-9B28-DE49A45C89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6A05F70-144A-45AE-9E84-0A269907CF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B028041-23BB-4E13-B6ED-711C11EBC3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A6E8AC8-361B-41A5-8FA6-84B25006D2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0F710BB-B049-4AA4-A7F1-4FC6CF83A7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1D1B970-12B6-40C6-A14E-A6FC538493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0EA79FB-6031-4779-A441-435A5644C9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6E7C9B0-DE94-49B1-9803-C465EF33FC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8720125-35DC-4CBB-BED9-9B7C747EBA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AEAEE63-C414-472D-96A8-BA9CABF652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FB4E1C5-A14E-4420-8F9B-90DF32B412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FF68F1F-385D-41C8-A4C3-8F5F59AAE7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A96C346-B14B-44F0-B3A4-7343C6BD1C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3D39390-E98F-41BB-8F80-F506209C732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C05F1A7-8E59-4180-B777-571AD883A3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336CB9A-05B9-4EFB-8496-E9537F5AF0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14BAF23-1FC8-4F3B-A614-BB8005AA84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CCEBA30-B6DC-41D7-9AC8-FB310714FC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7AAD09A-92B7-4A47-AC82-C56C517CFF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E8B174D-3F26-48A7-92E7-C972F9E5B9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D994241-BB81-43EF-8930-F0FB57E355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877B3FB-28BD-4345-990C-45696EE2CB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0808525-86B5-4D36-9E72-4FAB0ABCCF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3E51B72-0585-401B-AC93-0DF353253D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A937F08-9FFE-43F2-82DA-6AE448112E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90E2620-A9FF-454A-A1F7-207C3FDE92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6F8DA9A-9972-4A50-9D95-1C18E8876B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64F76AD-48F0-4398-B45B-C0A7ED1758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4F19B01-ECBD-4096-AAB0-DE02539CC2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C3E229E-4806-4F45-8F6A-F9296F8C5B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71368FC-0AC4-41E5-9AEE-34A9E52344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DB65B59-7246-4184-AEDA-5552D74A05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A8FF46B-7F9D-43CC-8153-E7B6BA1262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E24D46E-EF14-4FC2-8EAA-E07B0FF201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84B65C2-45A2-4C0B-8787-562948FDB5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4572C40-65BC-4BEC-B13E-EF93FC0909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30AD35B-D167-49F5-A6AB-BE60B7B891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74B72D8-BE1C-4D32-827D-1C2E3EF0AF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E99781A-F91E-4217-9817-A894E3963E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06B5967-16D3-4130-91F6-D0B7C28DEDC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9BDCAA45-90EB-43A0-BE1E-3ED9A96BB6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826D98FA-E248-4EBF-9F6D-0C08FF85FA1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046B69E-C657-47DE-A9A4-30FC71411CC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16EE6DD1-F16B-4896-84D9-5C41D01BFA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720D984E-C8C0-4DE3-8EB4-F8A0F0BCE9E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7CF592B-BF4F-4E1C-BC66-5F0091AB7B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1A626297-0779-45D5-BF89-FFCC9361194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6EAAD1AC-1780-4E07-8383-B2082C00DBD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F452074-DBA4-48F6-AFC6-5A77E0D6CA1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23683F5E-89BD-49D7-B43B-B4BFE248D07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090532F-AA5A-4992-A503-001DBD4FDDE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B15939B-FCFA-4159-ACF3-D067BED2141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9AAD66F6-C7F8-44E7-96BB-12A5757495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xmlns="" id="{4C3922E0-72C9-4089-95B7-7487BEF7C9E3}"/>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D10EDE67-82AF-4C7A-92D2-D9E8E6B5282A}"/>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xmlns="" id="{56189035-AABD-4F9D-8AAC-671DCD10F726}"/>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C0929759-7415-412E-ADD2-185C340F8E7A}"/>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xmlns="" id="{64189D0D-08F9-48EB-AAEF-D36906F434F3}"/>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54F3FCDD-B0C8-425A-BEB2-E3166B669823}"/>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xmlns="" id="{A84962B9-423F-4102-B6C0-1E72F6F0DD54}"/>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xmlns="" id="{EEB14A63-84D8-47E0-8377-3CC07BF506EC}"/>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xmlns="" id="{D767D201-A1AF-4290-A9D1-83BD25CACE53}"/>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xmlns="" id="{0C9B72A0-E0A9-42A3-BAF1-D59DD02BF2F1}"/>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xmlns="" id="{95D299FB-2DCE-493A-8CA0-0412133C8439}"/>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5556FA9-E5E1-4105-9322-58C86808BE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1DC740F-9AA7-4D2C-8FB8-E059AE03BC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CF746B2-0E1D-4A85-A7C1-C03DB179BE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22A9389-55EE-4373-89B3-BC9A7D33BC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4B0686C-528E-4962-8D98-D10CF5AFD7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a:extLst>
            <a:ext uri="{FF2B5EF4-FFF2-40B4-BE49-F238E27FC236}">
              <a16:creationId xmlns:a16="http://schemas.microsoft.com/office/drawing/2014/main" xmlns="" id="{41FEAEA1-0C24-4195-827B-39030CCAE76B}"/>
            </a:ext>
          </a:extLst>
        </xdr:cNvPr>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F878AD5A-ED49-4ACA-A461-1C9059B8D3CF}"/>
            </a:ext>
          </a:extLst>
        </xdr:cNvPr>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xmlns="" id="{436D5F99-B5AC-4338-B2AE-219789FC4ED6}"/>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55245</xdr:rowOff>
    </xdr:to>
    <xdr:cxnSp macro="">
      <xdr:nvCxnSpPr>
        <xdr:cNvPr id="76" name="直線コネクタ 75">
          <a:extLst>
            <a:ext uri="{FF2B5EF4-FFF2-40B4-BE49-F238E27FC236}">
              <a16:creationId xmlns:a16="http://schemas.microsoft.com/office/drawing/2014/main" xmlns="" id="{1F1145BA-2FC3-4B5A-A0C6-A9B2992A5F1C}"/>
            </a:ext>
          </a:extLst>
        </xdr:cNvPr>
        <xdr:cNvCxnSpPr/>
      </xdr:nvCxnSpPr>
      <xdr:spPr>
        <a:xfrm>
          <a:off x="3797300" y="63741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118745</xdr:rowOff>
    </xdr:from>
    <xdr:to>
      <xdr:col>15</xdr:col>
      <xdr:colOff>101600</xdr:colOff>
      <xdr:row>37</xdr:row>
      <xdr:rowOff>48895</xdr:rowOff>
    </xdr:to>
    <xdr:sp macro="" textlink="">
      <xdr:nvSpPr>
        <xdr:cNvPr id="77" name="楕円 76">
          <a:extLst>
            <a:ext uri="{FF2B5EF4-FFF2-40B4-BE49-F238E27FC236}">
              <a16:creationId xmlns:a16="http://schemas.microsoft.com/office/drawing/2014/main" xmlns="" id="{47E4056D-C400-444A-9952-852B540352E0}"/>
            </a:ext>
          </a:extLst>
        </xdr:cNvPr>
        <xdr:cNvSpPr/>
      </xdr:nvSpPr>
      <xdr:spPr>
        <a:xfrm>
          <a:off x="2857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169545</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xmlns="" id="{081A7E40-F32C-4C7A-8D81-4F4BBACF0C23}"/>
            </a:ext>
          </a:extLst>
        </xdr:cNvPr>
        <xdr:cNvCxnSpPr/>
      </xdr:nvCxnSpPr>
      <xdr:spPr>
        <a:xfrm>
          <a:off x="2908300" y="6341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a:extLst>
            <a:ext uri="{FF2B5EF4-FFF2-40B4-BE49-F238E27FC236}">
              <a16:creationId xmlns:a16="http://schemas.microsoft.com/office/drawing/2014/main" xmlns="" id="{EBB40643-7AAD-4658-A7B3-ACE4D31689D8}"/>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169545</xdr:rowOff>
    </xdr:to>
    <xdr:cxnSp macro="">
      <xdr:nvCxnSpPr>
        <xdr:cNvPr id="80" name="直線コネクタ 79">
          <a:extLst>
            <a:ext uri="{FF2B5EF4-FFF2-40B4-BE49-F238E27FC236}">
              <a16:creationId xmlns:a16="http://schemas.microsoft.com/office/drawing/2014/main" xmlns="" id="{0639DEA0-EC82-40A6-A4B2-55E9E62D4651}"/>
            </a:ext>
          </a:extLst>
        </xdr:cNvPr>
        <xdr:cNvCxnSpPr/>
      </xdr:nvCxnSpPr>
      <xdr:spPr>
        <a:xfrm>
          <a:off x="2019300" y="62826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a:extLst>
            <a:ext uri="{FF2B5EF4-FFF2-40B4-BE49-F238E27FC236}">
              <a16:creationId xmlns:a16="http://schemas.microsoft.com/office/drawing/2014/main" xmlns="" id="{DF316132-2C3B-40BE-A358-B2EF8B534471}"/>
            </a:ext>
          </a:extLst>
        </xdr:cNvPr>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110490</xdr:rowOff>
    </xdr:to>
    <xdr:cxnSp macro="">
      <xdr:nvCxnSpPr>
        <xdr:cNvPr id="82" name="直線コネクタ 81">
          <a:extLst>
            <a:ext uri="{FF2B5EF4-FFF2-40B4-BE49-F238E27FC236}">
              <a16:creationId xmlns:a16="http://schemas.microsoft.com/office/drawing/2014/main" xmlns="" id="{5BD8537C-2699-41D8-B6FF-CCC1E9FD0497}"/>
            </a:ext>
          </a:extLst>
        </xdr:cNvPr>
        <xdr:cNvCxnSpPr/>
      </xdr:nvCxnSpPr>
      <xdr:spPr>
        <a:xfrm>
          <a:off x="1130300" y="6278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xmlns="" id="{DA328766-9445-4A68-9727-017961A8431D}"/>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xmlns="" id="{C886AD85-1EC9-49C5-907C-1CFF58B8962A}"/>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xmlns="" id="{5C7C5ADB-3E6C-44EF-8F46-3C3A7902D2E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xmlns="" id="{E83A99D2-6187-474A-9DC0-609BAFDD638D}"/>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xmlns="" id="{14382CEC-11C8-432F-8B87-EF419D4A427E}"/>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xmlns="" id="{8F753E12-58D1-4741-8D59-8DC74CC67363}"/>
            </a:ext>
          </a:extLst>
        </xdr:cNvPr>
        <xdr:cNvSpPr txBox="1"/>
      </xdr:nvSpPr>
      <xdr:spPr>
        <a:xfrm>
          <a:off x="2705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xmlns="" id="{DA590274-04B6-431F-8923-C347BF07AEDD}"/>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90" name="n_4mainValue【道路】&#10;有形固定資産減価償却率">
          <a:extLst>
            <a:ext uri="{FF2B5EF4-FFF2-40B4-BE49-F238E27FC236}">
              <a16:creationId xmlns:a16="http://schemas.microsoft.com/office/drawing/2014/main" xmlns="" id="{A2AC6130-BF6E-4A59-8D8D-93BB80ECB3FE}"/>
            </a:ext>
          </a:extLst>
        </xdr:cNvPr>
        <xdr:cNvSpPr txBox="1"/>
      </xdr:nvSpPr>
      <xdr:spPr>
        <a:xfrm>
          <a:off x="927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7475C003-9B23-4B51-84FF-083E859A4C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A4C64F98-E90D-4E18-82A0-91F6FB1990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2AB6EE6D-5AFF-4878-82B8-2D43D4A625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B963937-7F86-4A9B-9ED5-9030F077A4A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D6DEB706-FAC2-483E-98E3-0E4327D838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14F4BE2F-AD0E-4976-8A7B-A2B48ABE60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4BEE5B72-77F0-4561-B4E0-31BCE35D37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13033C7F-54F4-4E7D-AE8D-A33F9B4248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43EEAB59-C852-4274-BE3F-D6964B788A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8429119E-D7C7-4DD6-81B5-FEE2EE1252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8164430B-32F3-4E86-944A-2EA221FDAAC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CE68C37C-7790-4F8F-AB5D-A8FAB082E7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4035A033-361F-41EB-9428-4929F34242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FDAE56AD-9E41-470D-8F5F-18EC75AB53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A718640A-D5C4-4115-A99C-5F8F5ADC3B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7BABB97F-AF27-444B-BE38-0E8256E3014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6DE432AA-0ADD-4942-A557-7E22A07916D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DDE7F6F9-252F-4AA8-B913-F803AD1033E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920FA599-3640-49DF-8041-D898BEBA01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60EE412C-4874-420F-9DF6-359FFF848BE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5A51C4B6-A2A0-4FA6-9BA2-CB302168722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9EE3B712-B8E6-432D-B81C-A9C39442170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2F3587B1-3729-4FE2-897B-FE4CA496D7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xmlns="" id="{D0A5A43F-92B7-42F1-8D65-A081CB8DE68D}"/>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xmlns="" id="{6355B593-0E2E-4863-9553-C9AC5A6FC683}"/>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xmlns="" id="{B8F8A4F2-2DCB-401A-A4B0-D4A55E511E9E}"/>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xmlns="" id="{4A5DB268-C5BB-4C7B-A2DE-5E91C4EB1CC9}"/>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xmlns="" id="{A3F37345-48C7-4E60-B531-DAF941CA6E85}"/>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xmlns="" id="{8B251F25-5087-4DC2-AEE5-A9F9465990B7}"/>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xmlns="" id="{F4BF4997-AE29-45AF-B145-40C70BC4648D}"/>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xmlns="" id="{41E55B75-37E5-4823-AD6A-7E4328598085}"/>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xmlns="" id="{353C27B8-D2B5-49DD-A84B-FE211E1F2315}"/>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xmlns="" id="{6896B414-9EF4-40EA-BC6A-1F49B2B160F8}"/>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xmlns="" id="{8488FBC3-3337-495E-9552-3F28D35B7D0E}"/>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56877AB7-A341-49EE-9070-C3B6E46D9E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43F6733-DF54-4409-B748-55075A74B8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D57E539-F36D-4AAB-8BA3-DD7AB21C60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FD6B556-43FE-48E0-9321-861FF22A429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EBD2D5BC-14D1-499F-9934-EA07A5F6D8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82741</xdr:rowOff>
    </xdr:from>
    <xdr:to>
      <xdr:col>55</xdr:col>
      <xdr:colOff>50800</xdr:colOff>
      <xdr:row>40</xdr:row>
      <xdr:rowOff>12891</xdr:rowOff>
    </xdr:to>
    <xdr:sp macro="" textlink="">
      <xdr:nvSpPr>
        <xdr:cNvPr id="130" name="楕円 129">
          <a:extLst>
            <a:ext uri="{FF2B5EF4-FFF2-40B4-BE49-F238E27FC236}">
              <a16:creationId xmlns:a16="http://schemas.microsoft.com/office/drawing/2014/main" xmlns="" id="{67DCAAA5-C28D-49D8-8D49-2F067FF04F01}"/>
            </a:ext>
          </a:extLst>
        </xdr:cNvPr>
        <xdr:cNvSpPr/>
      </xdr:nvSpPr>
      <xdr:spPr>
        <a:xfrm>
          <a:off x="10426700" y="67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61168</xdr:rowOff>
    </xdr:from>
    <xdr:ext cx="534377" cy="259045"/>
    <xdr:sp macro="" textlink="">
      <xdr:nvSpPr>
        <xdr:cNvPr id="131" name="【道路】&#10;一人当たり延長該当値テキスト">
          <a:extLst>
            <a:ext uri="{FF2B5EF4-FFF2-40B4-BE49-F238E27FC236}">
              <a16:creationId xmlns:a16="http://schemas.microsoft.com/office/drawing/2014/main" xmlns="" id="{E5B49708-5F1A-4DC8-B469-079E91639C3E}"/>
            </a:ext>
          </a:extLst>
        </xdr:cNvPr>
        <xdr:cNvSpPr txBox="1"/>
      </xdr:nvSpPr>
      <xdr:spPr>
        <a:xfrm>
          <a:off x="10515600" y="67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104381</xdr:rowOff>
    </xdr:from>
    <xdr:to>
      <xdr:col>50</xdr:col>
      <xdr:colOff>165100</xdr:colOff>
      <xdr:row>40</xdr:row>
      <xdr:rowOff>34531</xdr:rowOff>
    </xdr:to>
    <xdr:sp macro="" textlink="">
      <xdr:nvSpPr>
        <xdr:cNvPr id="132" name="楕円 131">
          <a:extLst>
            <a:ext uri="{FF2B5EF4-FFF2-40B4-BE49-F238E27FC236}">
              <a16:creationId xmlns:a16="http://schemas.microsoft.com/office/drawing/2014/main" xmlns="" id="{5FD0171B-9A0C-469B-A066-0C2639D3CBA0}"/>
            </a:ext>
          </a:extLst>
        </xdr:cNvPr>
        <xdr:cNvSpPr/>
      </xdr:nvSpPr>
      <xdr:spPr>
        <a:xfrm>
          <a:off x="9588500" y="67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133541</xdr:rowOff>
    </xdr:from>
    <xdr:to>
      <xdr:col>55</xdr:col>
      <xdr:colOff>0</xdr:colOff>
      <xdr:row>39</xdr:row>
      <xdr:rowOff>155181</xdr:rowOff>
    </xdr:to>
    <xdr:cxnSp macro="">
      <xdr:nvCxnSpPr>
        <xdr:cNvPr id="133" name="直線コネクタ 132">
          <a:extLst>
            <a:ext uri="{FF2B5EF4-FFF2-40B4-BE49-F238E27FC236}">
              <a16:creationId xmlns:a16="http://schemas.microsoft.com/office/drawing/2014/main" xmlns="" id="{0DB15060-2F95-47B6-A336-65A0301652C1}"/>
            </a:ext>
          </a:extLst>
        </xdr:cNvPr>
        <xdr:cNvCxnSpPr/>
      </xdr:nvCxnSpPr>
      <xdr:spPr>
        <a:xfrm flipV="1">
          <a:off x="9639300" y="6820091"/>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119977</xdr:rowOff>
    </xdr:from>
    <xdr:to>
      <xdr:col>46</xdr:col>
      <xdr:colOff>38100</xdr:colOff>
      <xdr:row>40</xdr:row>
      <xdr:rowOff>50127</xdr:rowOff>
    </xdr:to>
    <xdr:sp macro="" textlink="">
      <xdr:nvSpPr>
        <xdr:cNvPr id="134" name="楕円 133">
          <a:extLst>
            <a:ext uri="{FF2B5EF4-FFF2-40B4-BE49-F238E27FC236}">
              <a16:creationId xmlns:a16="http://schemas.microsoft.com/office/drawing/2014/main" xmlns="" id="{24661A48-6E62-454E-859A-CC700BBA1DBD}"/>
            </a:ext>
          </a:extLst>
        </xdr:cNvPr>
        <xdr:cNvSpPr/>
      </xdr:nvSpPr>
      <xdr:spPr>
        <a:xfrm>
          <a:off x="8699500" y="68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155181</xdr:rowOff>
    </xdr:from>
    <xdr:to>
      <xdr:col>50</xdr:col>
      <xdr:colOff>114300</xdr:colOff>
      <xdr:row>39</xdr:row>
      <xdr:rowOff>170777</xdr:rowOff>
    </xdr:to>
    <xdr:cxnSp macro="">
      <xdr:nvCxnSpPr>
        <xdr:cNvPr id="135" name="直線コネクタ 134">
          <a:extLst>
            <a:ext uri="{FF2B5EF4-FFF2-40B4-BE49-F238E27FC236}">
              <a16:creationId xmlns:a16="http://schemas.microsoft.com/office/drawing/2014/main" xmlns="" id="{B2CB38DA-50C7-4EE6-8726-584D2E9F85E0}"/>
            </a:ext>
          </a:extLst>
        </xdr:cNvPr>
        <xdr:cNvCxnSpPr/>
      </xdr:nvCxnSpPr>
      <xdr:spPr>
        <a:xfrm flipV="1">
          <a:off x="8750300" y="6841731"/>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112535</xdr:rowOff>
    </xdr:from>
    <xdr:to>
      <xdr:col>41</xdr:col>
      <xdr:colOff>101600</xdr:colOff>
      <xdr:row>40</xdr:row>
      <xdr:rowOff>42685</xdr:rowOff>
    </xdr:to>
    <xdr:sp macro="" textlink="">
      <xdr:nvSpPr>
        <xdr:cNvPr id="136" name="楕円 135">
          <a:extLst>
            <a:ext uri="{FF2B5EF4-FFF2-40B4-BE49-F238E27FC236}">
              <a16:creationId xmlns:a16="http://schemas.microsoft.com/office/drawing/2014/main" xmlns="" id="{80771946-4727-46EF-815D-D241A2B1EA72}"/>
            </a:ext>
          </a:extLst>
        </xdr:cNvPr>
        <xdr:cNvSpPr/>
      </xdr:nvSpPr>
      <xdr:spPr>
        <a:xfrm>
          <a:off x="7810500" y="67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163335</xdr:rowOff>
    </xdr:from>
    <xdr:to>
      <xdr:col>45</xdr:col>
      <xdr:colOff>177800</xdr:colOff>
      <xdr:row>39</xdr:row>
      <xdr:rowOff>170777</xdr:rowOff>
    </xdr:to>
    <xdr:cxnSp macro="">
      <xdr:nvCxnSpPr>
        <xdr:cNvPr id="137" name="直線コネクタ 136">
          <a:extLst>
            <a:ext uri="{FF2B5EF4-FFF2-40B4-BE49-F238E27FC236}">
              <a16:creationId xmlns:a16="http://schemas.microsoft.com/office/drawing/2014/main" xmlns="" id="{FCD32666-D078-4D2C-8A2F-7FF1C1B7D34F}"/>
            </a:ext>
          </a:extLst>
        </xdr:cNvPr>
        <xdr:cNvCxnSpPr/>
      </xdr:nvCxnSpPr>
      <xdr:spPr>
        <a:xfrm>
          <a:off x="7861300" y="6849885"/>
          <a:ext cx="8890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124879</xdr:rowOff>
    </xdr:from>
    <xdr:to>
      <xdr:col>36</xdr:col>
      <xdr:colOff>165100</xdr:colOff>
      <xdr:row>40</xdr:row>
      <xdr:rowOff>55029</xdr:rowOff>
    </xdr:to>
    <xdr:sp macro="" textlink="">
      <xdr:nvSpPr>
        <xdr:cNvPr id="138" name="楕円 137">
          <a:extLst>
            <a:ext uri="{FF2B5EF4-FFF2-40B4-BE49-F238E27FC236}">
              <a16:creationId xmlns:a16="http://schemas.microsoft.com/office/drawing/2014/main" xmlns="" id="{97D46329-31EB-4C46-A189-447AF7CE8CBB}"/>
            </a:ext>
          </a:extLst>
        </xdr:cNvPr>
        <xdr:cNvSpPr/>
      </xdr:nvSpPr>
      <xdr:spPr>
        <a:xfrm>
          <a:off x="6921500" y="68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163335</xdr:rowOff>
    </xdr:from>
    <xdr:to>
      <xdr:col>41</xdr:col>
      <xdr:colOff>50800</xdr:colOff>
      <xdr:row>40</xdr:row>
      <xdr:rowOff>4229</xdr:rowOff>
    </xdr:to>
    <xdr:cxnSp macro="">
      <xdr:nvCxnSpPr>
        <xdr:cNvPr id="139" name="直線コネクタ 138">
          <a:extLst>
            <a:ext uri="{FF2B5EF4-FFF2-40B4-BE49-F238E27FC236}">
              <a16:creationId xmlns:a16="http://schemas.microsoft.com/office/drawing/2014/main" xmlns="" id="{7AA5ACF2-1520-4422-B026-D53E97678DC8}"/>
            </a:ext>
          </a:extLst>
        </xdr:cNvPr>
        <xdr:cNvCxnSpPr/>
      </xdr:nvCxnSpPr>
      <xdr:spPr>
        <a:xfrm flipV="1">
          <a:off x="6972300" y="684988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xmlns="" id="{4C933E23-CB3C-4320-909D-0E8CD3962916}"/>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xmlns="" id="{BEE5DE08-2CEB-46A2-BAD8-F47BFC829BF1}"/>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xmlns="" id="{AA9AF5A2-7825-4238-A0AE-B9C2C475F3C4}"/>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xmlns="" id="{F56E4CA6-57CD-4F63-A202-31D89DE5AB07}"/>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25658</xdr:rowOff>
    </xdr:from>
    <xdr:ext cx="534377" cy="259045"/>
    <xdr:sp macro="" textlink="">
      <xdr:nvSpPr>
        <xdr:cNvPr id="144" name="n_1mainValue【道路】&#10;一人当たり延長">
          <a:extLst>
            <a:ext uri="{FF2B5EF4-FFF2-40B4-BE49-F238E27FC236}">
              <a16:creationId xmlns:a16="http://schemas.microsoft.com/office/drawing/2014/main" xmlns="" id="{173F3FC6-028D-45A5-8ADB-DF4A2DC3FC9F}"/>
            </a:ext>
          </a:extLst>
        </xdr:cNvPr>
        <xdr:cNvSpPr txBox="1"/>
      </xdr:nvSpPr>
      <xdr:spPr>
        <a:xfrm>
          <a:off x="9359411" y="68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41254</xdr:rowOff>
    </xdr:from>
    <xdr:ext cx="534377" cy="259045"/>
    <xdr:sp macro="" textlink="">
      <xdr:nvSpPr>
        <xdr:cNvPr id="145" name="n_2mainValue【道路】&#10;一人当たり延長">
          <a:extLst>
            <a:ext uri="{FF2B5EF4-FFF2-40B4-BE49-F238E27FC236}">
              <a16:creationId xmlns:a16="http://schemas.microsoft.com/office/drawing/2014/main" xmlns="" id="{40AB805C-F0D9-464A-A83D-8EC923CCD988}"/>
            </a:ext>
          </a:extLst>
        </xdr:cNvPr>
        <xdr:cNvSpPr txBox="1"/>
      </xdr:nvSpPr>
      <xdr:spPr>
        <a:xfrm>
          <a:off x="8483111" y="68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33812</xdr:rowOff>
    </xdr:from>
    <xdr:ext cx="534377" cy="259045"/>
    <xdr:sp macro="" textlink="">
      <xdr:nvSpPr>
        <xdr:cNvPr id="146" name="n_3mainValue【道路】&#10;一人当たり延長">
          <a:extLst>
            <a:ext uri="{FF2B5EF4-FFF2-40B4-BE49-F238E27FC236}">
              <a16:creationId xmlns:a16="http://schemas.microsoft.com/office/drawing/2014/main" xmlns="" id="{86418E9F-FDB9-4B95-BA63-A0CEAB17290E}"/>
            </a:ext>
          </a:extLst>
        </xdr:cNvPr>
        <xdr:cNvSpPr txBox="1"/>
      </xdr:nvSpPr>
      <xdr:spPr>
        <a:xfrm>
          <a:off x="7594111" y="68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46156</xdr:rowOff>
    </xdr:from>
    <xdr:ext cx="534377" cy="259045"/>
    <xdr:sp macro="" textlink="">
      <xdr:nvSpPr>
        <xdr:cNvPr id="147" name="n_4mainValue【道路】&#10;一人当たり延長">
          <a:extLst>
            <a:ext uri="{FF2B5EF4-FFF2-40B4-BE49-F238E27FC236}">
              <a16:creationId xmlns:a16="http://schemas.microsoft.com/office/drawing/2014/main" xmlns="" id="{AFA493FF-3925-4E2D-9C82-7A61FE5FB68B}"/>
            </a:ext>
          </a:extLst>
        </xdr:cNvPr>
        <xdr:cNvSpPr txBox="1"/>
      </xdr:nvSpPr>
      <xdr:spPr>
        <a:xfrm>
          <a:off x="6705111" y="69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EB27ACA4-545D-4C7B-96C3-2C5D548E8D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E7FDB68-AB92-4F5D-BABB-313D3A5959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E6456719-D791-4671-92ED-26F03382DF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AB03691-24C1-4AE9-BD52-2F7645FDA6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B714E1D1-B162-48E5-A198-F5819938DF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71DD368-78BD-4DBE-BFBC-CF67CD3191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8F023B5D-A7D8-41C9-8AB5-B1D7FCF76C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DE395A31-F56D-4B25-A828-3C49BF1F73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27D685F1-DCAB-44A8-A157-233606724F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EA273C61-08C7-4DDA-B7D7-DFC3CEC567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3DE2BAF-232B-4088-BA13-971B274826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3C9E711E-F969-40D0-9E8F-C71097383C2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23875714-B9A2-46C8-823D-DA6C10F5AB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82F788FA-0954-42C3-BBBB-095E85373D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F9B2F3E1-CE8D-44E2-9785-91C8E6C3708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E1B498D3-B53D-4A0F-B765-6C06423E83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77E18B18-8240-4E91-A929-ED9700DF0B8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7C85DC73-14CE-43D1-A1B7-A83826B4D9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0D77FD8C-32C1-47FF-A03A-CD8AC3C3B2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BD7011FE-74AC-4344-BF60-E95A417C9B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68227DE0-1FFB-48D6-BBD5-3EE59A015F6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13E29BAF-90EB-4818-8DF0-9A3CBE267DB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981F1A02-1E4D-4CED-98C4-8246535854C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28DACEC5-6600-454E-A71A-87AABCEAB5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8667FADF-5568-4901-B038-585746CB5F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xmlns="" id="{ABDCDDF0-4238-413B-A575-DDB6A3E36118}"/>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D499C9F6-3082-4E77-A30A-44B3C76FBA68}"/>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xmlns="" id="{EABD0E6C-A1BE-43A5-BD91-51D77B1C1C9F}"/>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411BE786-81EA-409D-AF05-AC94BA214189}"/>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5492CEFA-FE83-4B74-AF9A-952D9E57C869}"/>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7E04CEC2-1CDA-470F-BE8C-B9AA831786EB}"/>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xmlns="" id="{205A1498-8AA0-4DB0-A3EA-28D65C12B53D}"/>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xmlns="" id="{F7FBC510-9D1E-4E19-991F-7697EE126746}"/>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xmlns="" id="{7B977EEC-5BDB-41E7-AFC7-53AEBDCF38B6}"/>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xmlns="" id="{258EF9E4-04FC-4593-B448-DAE4014DE7B9}"/>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xmlns="" id="{151FD6A4-788B-4DB7-A57D-0E85E7179646}"/>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2CEEF86-3D34-4B1D-AECC-25EF8C00A7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2358799-F0F2-4DE5-9275-1C3A17939D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181C16F7-648B-4ADF-B200-4B12045CD9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138604A2-39BC-4DF3-90B1-CD1BEB3E80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D78F04F6-6598-4A67-BABD-E4CE6A1528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151674</xdr:rowOff>
    </xdr:from>
    <xdr:to>
      <xdr:col>24</xdr:col>
      <xdr:colOff>114300</xdr:colOff>
      <xdr:row>62</xdr:row>
      <xdr:rowOff>81824</xdr:rowOff>
    </xdr:to>
    <xdr:sp macro="" textlink="">
      <xdr:nvSpPr>
        <xdr:cNvPr id="189" name="楕円 188">
          <a:extLst>
            <a:ext uri="{FF2B5EF4-FFF2-40B4-BE49-F238E27FC236}">
              <a16:creationId xmlns:a16="http://schemas.microsoft.com/office/drawing/2014/main" xmlns="" id="{F16F4EAD-FBA6-4A6B-B5E6-1832736C4D1B}"/>
            </a:ext>
          </a:extLst>
        </xdr:cNvPr>
        <xdr:cNvSpPr/>
      </xdr:nvSpPr>
      <xdr:spPr>
        <a:xfrm>
          <a:off x="4584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130101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5A39D19A-7957-4BDA-A7C6-A4A426AD8E85}"/>
            </a:ext>
          </a:extLst>
        </xdr:cNvPr>
        <xdr:cNvSpPr txBox="1"/>
      </xdr:nvSpPr>
      <xdr:spPr>
        <a:xfrm>
          <a:off x="4673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127181</xdr:rowOff>
    </xdr:from>
    <xdr:to>
      <xdr:col>20</xdr:col>
      <xdr:colOff>38100</xdr:colOff>
      <xdr:row>62</xdr:row>
      <xdr:rowOff>57331</xdr:rowOff>
    </xdr:to>
    <xdr:sp macro="" textlink="">
      <xdr:nvSpPr>
        <xdr:cNvPr id="191" name="楕円 190">
          <a:extLst>
            <a:ext uri="{FF2B5EF4-FFF2-40B4-BE49-F238E27FC236}">
              <a16:creationId xmlns:a16="http://schemas.microsoft.com/office/drawing/2014/main" xmlns="" id="{92ED1822-50A1-4298-8D75-030FE1E02F21}"/>
            </a:ext>
          </a:extLst>
        </xdr:cNvPr>
        <xdr:cNvSpPr/>
      </xdr:nvSpPr>
      <xdr:spPr>
        <a:xfrm>
          <a:off x="3746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xdr:rowOff>
    </xdr:from>
    <xdr:to>
      <xdr:col>24</xdr:col>
      <xdr:colOff>63500</xdr:colOff>
      <xdr:row>62</xdr:row>
      <xdr:rowOff>31024</xdr:rowOff>
    </xdr:to>
    <xdr:cxnSp macro="">
      <xdr:nvCxnSpPr>
        <xdr:cNvPr id="192" name="直線コネクタ 191">
          <a:extLst>
            <a:ext uri="{FF2B5EF4-FFF2-40B4-BE49-F238E27FC236}">
              <a16:creationId xmlns:a16="http://schemas.microsoft.com/office/drawing/2014/main" xmlns="" id="{41CA87A1-935C-4C5B-B02E-125C0842E641}"/>
            </a:ext>
          </a:extLst>
        </xdr:cNvPr>
        <xdr:cNvCxnSpPr/>
      </xdr:nvCxnSpPr>
      <xdr:spPr>
        <a:xfrm>
          <a:off x="3797300" y="106364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3" name="楕円 192">
          <a:extLst>
            <a:ext uri="{FF2B5EF4-FFF2-40B4-BE49-F238E27FC236}">
              <a16:creationId xmlns:a16="http://schemas.microsoft.com/office/drawing/2014/main" xmlns="" id="{7F300C03-CF79-4552-9A29-08966F29E65C}"/>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9797</xdr:rowOff>
    </xdr:to>
    <xdr:cxnSp macro="">
      <xdr:nvCxnSpPr>
        <xdr:cNvPr id="194" name="直線コネクタ 193">
          <a:extLst>
            <a:ext uri="{FF2B5EF4-FFF2-40B4-BE49-F238E27FC236}">
              <a16:creationId xmlns:a16="http://schemas.microsoft.com/office/drawing/2014/main" xmlns="" id="{3E5616AD-08E3-4A8E-8957-9980498C0587}"/>
            </a:ext>
          </a:extLst>
        </xdr:cNvPr>
        <xdr:cNvCxnSpPr/>
      </xdr:nvCxnSpPr>
      <xdr:spPr>
        <a:xfrm flipV="1">
          <a:off x="2908300" y="106364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83094</xdr:rowOff>
    </xdr:from>
    <xdr:to>
      <xdr:col>10</xdr:col>
      <xdr:colOff>165100</xdr:colOff>
      <xdr:row>62</xdr:row>
      <xdr:rowOff>13244</xdr:rowOff>
    </xdr:to>
    <xdr:sp macro="" textlink="">
      <xdr:nvSpPr>
        <xdr:cNvPr id="195" name="楕円 194">
          <a:extLst>
            <a:ext uri="{FF2B5EF4-FFF2-40B4-BE49-F238E27FC236}">
              <a16:creationId xmlns:a16="http://schemas.microsoft.com/office/drawing/2014/main" xmlns="" id="{67F78E6B-9B0F-4602-88AD-3F4679D6EC3A}"/>
            </a:ext>
          </a:extLst>
        </xdr:cNvPr>
        <xdr:cNvSpPr/>
      </xdr:nvSpPr>
      <xdr:spPr>
        <a:xfrm>
          <a:off x="1968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133894</xdr:rowOff>
    </xdr:from>
    <xdr:to>
      <xdr:col>15</xdr:col>
      <xdr:colOff>50800</xdr:colOff>
      <xdr:row>62</xdr:row>
      <xdr:rowOff>9797</xdr:rowOff>
    </xdr:to>
    <xdr:cxnSp macro="">
      <xdr:nvCxnSpPr>
        <xdr:cNvPr id="196" name="直線コネクタ 195">
          <a:extLst>
            <a:ext uri="{FF2B5EF4-FFF2-40B4-BE49-F238E27FC236}">
              <a16:creationId xmlns:a16="http://schemas.microsoft.com/office/drawing/2014/main" xmlns="" id="{3CF18598-6F55-4413-96B6-E8F9026DFC91}"/>
            </a:ext>
          </a:extLst>
        </xdr:cNvPr>
        <xdr:cNvCxnSpPr/>
      </xdr:nvCxnSpPr>
      <xdr:spPr>
        <a:xfrm>
          <a:off x="2019300" y="1059234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197" name="楕円 196">
          <a:extLst>
            <a:ext uri="{FF2B5EF4-FFF2-40B4-BE49-F238E27FC236}">
              <a16:creationId xmlns:a16="http://schemas.microsoft.com/office/drawing/2014/main" xmlns="" id="{9D86E263-CAFC-4891-9DC6-26A5C65B08BE}"/>
            </a:ext>
          </a:extLst>
        </xdr:cNvPr>
        <xdr:cNvSpPr/>
      </xdr:nvSpPr>
      <xdr:spPr>
        <a:xfrm>
          <a:off x="107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133894</xdr:rowOff>
    </xdr:to>
    <xdr:cxnSp macro="">
      <xdr:nvCxnSpPr>
        <xdr:cNvPr id="198" name="直線コネクタ 197">
          <a:extLst>
            <a:ext uri="{FF2B5EF4-FFF2-40B4-BE49-F238E27FC236}">
              <a16:creationId xmlns:a16="http://schemas.microsoft.com/office/drawing/2014/main" xmlns="" id="{70B85C8B-B389-487A-905F-FE1C8B61069A}"/>
            </a:ext>
          </a:extLst>
        </xdr:cNvPr>
        <xdr:cNvCxnSpPr/>
      </xdr:nvCxnSpPr>
      <xdr:spPr>
        <a:xfrm>
          <a:off x="1130300" y="105662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BD4FE8D2-4419-457F-9871-C548A1319D94}"/>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59085975-C153-451C-AB48-70A8DDC75292}"/>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65C12124-B3E2-48A7-A194-ED267CD5D077}"/>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1663F449-6BC6-48E7-A553-A05D93E89385}"/>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48458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95531BC7-B8BD-4EDB-8D40-DBC180F7F6AF}"/>
            </a:ext>
          </a:extLst>
        </xdr:cNvPr>
        <xdr:cNvSpPr txBox="1"/>
      </xdr:nvSpPr>
      <xdr:spPr>
        <a:xfrm>
          <a:off x="3582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75F03B81-5A30-41A1-93E7-8577765DF500}"/>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33273001-F216-42A1-8665-2211A128DB0F}"/>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149696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A7C8EFD-1C91-4DC0-8D56-D36493E281F9}"/>
            </a:ext>
          </a:extLst>
        </xdr:cNvPr>
        <xdr:cNvSpPr txBox="1"/>
      </xdr:nvSpPr>
      <xdr:spPr>
        <a:xfrm>
          <a:off x="927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1620D48A-A56B-460C-B73D-B6396BB3CF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8D32D6BD-699E-4904-AEE2-2527C4F906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FFE028A1-0E45-4717-8A9A-A2F047D44B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E0462590-C7AC-435D-83B2-24C2B1B66F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A574949-3E16-47B5-9F4A-52C7F5E090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D13714BE-30CE-49FC-A71A-E6DAC3A15A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E75E7CB0-15B3-49A3-B207-0F01F6ED73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A187E45-66FB-4184-9AED-1D66B9E0C6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AF09A0F2-498E-45DE-8394-A460ED9918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DB5FA019-F591-4FF9-9006-2645D4C698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57816849-E1F5-41AC-9F92-310F21330E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2C6CEF85-12E9-4DE0-9E35-21B6EA03A63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0D0DDA84-58AC-47CC-8453-40CE036CA7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B7AE6636-901A-4AFB-9014-37EA287EC888}"/>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998C377E-2D13-4A5F-A29E-529480B95D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AB165E57-EDD4-45FF-A2B3-960D2BE0495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6A11BB28-6603-4B26-A610-A633A56F27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410941C9-CD79-4E9D-A24D-1CB4915EE05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C146B030-BADE-4CE5-AB46-ACA317D0F9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5F25685C-52F3-462D-90B1-6B94E944FF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6D6A20BE-203A-4629-B145-2F474D2340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5A4AD9E4-A635-4D24-9E94-258E02F1DE6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A9280E1A-9FC2-40E5-BC7B-E23CBD7796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xmlns="" id="{3807B6F2-6AF0-4B44-A282-5D26A1CFB2DA}"/>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B797BEF6-7653-4FE4-9DFC-2A8215F1159D}"/>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xmlns="" id="{A5260234-5501-4954-92A0-0D4BFCF649A1}"/>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23308ED0-A854-4559-887C-4C033136D69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xmlns="" id="{A04B4762-899D-45A8-B9AF-B6C23A4B1FF1}"/>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2E1511DD-9B37-426F-A4AA-12766E4A0442}"/>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xmlns="" id="{B793AF00-22E7-437B-BF4E-F70B87871671}"/>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xmlns="" id="{62EDD770-D916-4F91-A107-D3E300D85E77}"/>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xmlns="" id="{0FEF8C84-BC5C-461A-84EE-68843370743E}"/>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xmlns="" id="{129DA2A1-2406-4267-9BB0-5E7E129F9ACF}"/>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xmlns="" id="{9B12DAEF-B47B-42EF-B9E8-CFD74B83E91D}"/>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195F382E-AE66-4696-8107-D7CA89B3F0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372B1C8-DBD8-40F3-8A3C-B99891FC27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5C55C47-2A1E-411A-8E30-5AD1C64819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8E05D3E5-AD81-4E16-B328-767AC2ED83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C0E3C81-8BB5-4A36-AFAD-BE3C709330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163277</xdr:rowOff>
    </xdr:from>
    <xdr:to>
      <xdr:col>55</xdr:col>
      <xdr:colOff>50800</xdr:colOff>
      <xdr:row>63</xdr:row>
      <xdr:rowOff>93427</xdr:rowOff>
    </xdr:to>
    <xdr:sp macro="" textlink="">
      <xdr:nvSpPr>
        <xdr:cNvPr id="246" name="楕円 245">
          <a:extLst>
            <a:ext uri="{FF2B5EF4-FFF2-40B4-BE49-F238E27FC236}">
              <a16:creationId xmlns:a16="http://schemas.microsoft.com/office/drawing/2014/main" xmlns="" id="{62A5F048-5C44-401E-9BD4-6A99588416A8}"/>
            </a:ext>
          </a:extLst>
        </xdr:cNvPr>
        <xdr:cNvSpPr/>
      </xdr:nvSpPr>
      <xdr:spPr>
        <a:xfrm>
          <a:off x="10426700" y="107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14704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F15D10A2-40E5-4C4A-B541-5E97A7A26F4B}"/>
            </a:ext>
          </a:extLst>
        </xdr:cNvPr>
        <xdr:cNvSpPr txBox="1"/>
      </xdr:nvSpPr>
      <xdr:spPr>
        <a:xfrm>
          <a:off x="10515600" y="1064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168239</xdr:rowOff>
    </xdr:from>
    <xdr:to>
      <xdr:col>50</xdr:col>
      <xdr:colOff>165100</xdr:colOff>
      <xdr:row>63</xdr:row>
      <xdr:rowOff>98389</xdr:rowOff>
    </xdr:to>
    <xdr:sp macro="" textlink="">
      <xdr:nvSpPr>
        <xdr:cNvPr id="248" name="楕円 247">
          <a:extLst>
            <a:ext uri="{FF2B5EF4-FFF2-40B4-BE49-F238E27FC236}">
              <a16:creationId xmlns:a16="http://schemas.microsoft.com/office/drawing/2014/main" xmlns="" id="{B73F0102-C780-41CD-84D5-5847459AA987}"/>
            </a:ext>
          </a:extLst>
        </xdr:cNvPr>
        <xdr:cNvSpPr/>
      </xdr:nvSpPr>
      <xdr:spPr>
        <a:xfrm>
          <a:off x="9588500" y="107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42627</xdr:rowOff>
    </xdr:from>
    <xdr:to>
      <xdr:col>55</xdr:col>
      <xdr:colOff>0</xdr:colOff>
      <xdr:row>63</xdr:row>
      <xdr:rowOff>47589</xdr:rowOff>
    </xdr:to>
    <xdr:cxnSp macro="">
      <xdr:nvCxnSpPr>
        <xdr:cNvPr id="249" name="直線コネクタ 248">
          <a:extLst>
            <a:ext uri="{FF2B5EF4-FFF2-40B4-BE49-F238E27FC236}">
              <a16:creationId xmlns:a16="http://schemas.microsoft.com/office/drawing/2014/main" xmlns="" id="{B30FBBBC-7AFC-486F-B39B-11EF742ACA19}"/>
            </a:ext>
          </a:extLst>
        </xdr:cNvPr>
        <xdr:cNvCxnSpPr/>
      </xdr:nvCxnSpPr>
      <xdr:spPr>
        <a:xfrm flipV="1">
          <a:off x="9639300" y="10843977"/>
          <a:ext cx="8382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4097</xdr:rowOff>
    </xdr:from>
    <xdr:to>
      <xdr:col>46</xdr:col>
      <xdr:colOff>38100</xdr:colOff>
      <xdr:row>63</xdr:row>
      <xdr:rowOff>105697</xdr:rowOff>
    </xdr:to>
    <xdr:sp macro="" textlink="">
      <xdr:nvSpPr>
        <xdr:cNvPr id="250" name="楕円 249">
          <a:extLst>
            <a:ext uri="{FF2B5EF4-FFF2-40B4-BE49-F238E27FC236}">
              <a16:creationId xmlns:a16="http://schemas.microsoft.com/office/drawing/2014/main" xmlns="" id="{648851E4-BB96-4993-960E-F771713E5646}"/>
            </a:ext>
          </a:extLst>
        </xdr:cNvPr>
        <xdr:cNvSpPr/>
      </xdr:nvSpPr>
      <xdr:spPr>
        <a:xfrm>
          <a:off x="8699500" y="108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47589</xdr:rowOff>
    </xdr:from>
    <xdr:to>
      <xdr:col>50</xdr:col>
      <xdr:colOff>114300</xdr:colOff>
      <xdr:row>63</xdr:row>
      <xdr:rowOff>54897</xdr:rowOff>
    </xdr:to>
    <xdr:cxnSp macro="">
      <xdr:nvCxnSpPr>
        <xdr:cNvPr id="251" name="直線コネクタ 250">
          <a:extLst>
            <a:ext uri="{FF2B5EF4-FFF2-40B4-BE49-F238E27FC236}">
              <a16:creationId xmlns:a16="http://schemas.microsoft.com/office/drawing/2014/main" xmlns="" id="{E6A354F8-5E80-4303-A254-1213E2BE6D85}"/>
            </a:ext>
          </a:extLst>
        </xdr:cNvPr>
        <xdr:cNvCxnSpPr/>
      </xdr:nvCxnSpPr>
      <xdr:spPr>
        <a:xfrm flipV="1">
          <a:off x="8750300" y="10848939"/>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10264</xdr:rowOff>
    </xdr:from>
    <xdr:to>
      <xdr:col>41</xdr:col>
      <xdr:colOff>101600</xdr:colOff>
      <xdr:row>63</xdr:row>
      <xdr:rowOff>111864</xdr:rowOff>
    </xdr:to>
    <xdr:sp macro="" textlink="">
      <xdr:nvSpPr>
        <xdr:cNvPr id="252" name="楕円 251">
          <a:extLst>
            <a:ext uri="{FF2B5EF4-FFF2-40B4-BE49-F238E27FC236}">
              <a16:creationId xmlns:a16="http://schemas.microsoft.com/office/drawing/2014/main" xmlns="" id="{579AC72A-1EE8-4C49-9C15-DA4252BD06DA}"/>
            </a:ext>
          </a:extLst>
        </xdr:cNvPr>
        <xdr:cNvSpPr/>
      </xdr:nvSpPr>
      <xdr:spPr>
        <a:xfrm>
          <a:off x="7810500" y="10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54897</xdr:rowOff>
    </xdr:from>
    <xdr:to>
      <xdr:col>45</xdr:col>
      <xdr:colOff>177800</xdr:colOff>
      <xdr:row>63</xdr:row>
      <xdr:rowOff>61064</xdr:rowOff>
    </xdr:to>
    <xdr:cxnSp macro="">
      <xdr:nvCxnSpPr>
        <xdr:cNvPr id="253" name="直線コネクタ 252">
          <a:extLst>
            <a:ext uri="{FF2B5EF4-FFF2-40B4-BE49-F238E27FC236}">
              <a16:creationId xmlns:a16="http://schemas.microsoft.com/office/drawing/2014/main" xmlns="" id="{CCE520B8-9CC3-4238-BBA2-0684BA28BADE}"/>
            </a:ext>
          </a:extLst>
        </xdr:cNvPr>
        <xdr:cNvCxnSpPr/>
      </xdr:nvCxnSpPr>
      <xdr:spPr>
        <a:xfrm flipV="1">
          <a:off x="7861300" y="10856247"/>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15000</xdr:rowOff>
    </xdr:from>
    <xdr:to>
      <xdr:col>36</xdr:col>
      <xdr:colOff>165100</xdr:colOff>
      <xdr:row>63</xdr:row>
      <xdr:rowOff>116600</xdr:rowOff>
    </xdr:to>
    <xdr:sp macro="" textlink="">
      <xdr:nvSpPr>
        <xdr:cNvPr id="254" name="楕円 253">
          <a:extLst>
            <a:ext uri="{FF2B5EF4-FFF2-40B4-BE49-F238E27FC236}">
              <a16:creationId xmlns:a16="http://schemas.microsoft.com/office/drawing/2014/main" xmlns="" id="{659032A0-6D8B-4E2C-B7EF-85150798B952}"/>
            </a:ext>
          </a:extLst>
        </xdr:cNvPr>
        <xdr:cNvSpPr/>
      </xdr:nvSpPr>
      <xdr:spPr>
        <a:xfrm>
          <a:off x="6921500" y="10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61064</xdr:rowOff>
    </xdr:from>
    <xdr:to>
      <xdr:col>41</xdr:col>
      <xdr:colOff>50800</xdr:colOff>
      <xdr:row>63</xdr:row>
      <xdr:rowOff>65800</xdr:rowOff>
    </xdr:to>
    <xdr:cxnSp macro="">
      <xdr:nvCxnSpPr>
        <xdr:cNvPr id="255" name="直線コネクタ 254">
          <a:extLst>
            <a:ext uri="{FF2B5EF4-FFF2-40B4-BE49-F238E27FC236}">
              <a16:creationId xmlns:a16="http://schemas.microsoft.com/office/drawing/2014/main" xmlns="" id="{1522DAB5-E4B3-49CD-B7EE-B98BD4F7E1EF}"/>
            </a:ext>
          </a:extLst>
        </xdr:cNvPr>
        <xdr:cNvCxnSpPr/>
      </xdr:nvCxnSpPr>
      <xdr:spPr>
        <a:xfrm flipV="1">
          <a:off x="6972300" y="10862414"/>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280F38A0-58EA-4F36-BD2B-CD848376EA6D}"/>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D978D8EF-0C7D-4694-91E1-1A5478BDF31C}"/>
            </a:ext>
          </a:extLst>
        </xdr:cNvPr>
        <xdr:cNvSpPr txBox="1"/>
      </xdr:nvSpPr>
      <xdr:spPr>
        <a:xfrm>
          <a:off x="8450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E7B9C397-8D7E-4AF7-BDBA-301981C5DDD6}"/>
            </a:ext>
          </a:extLst>
        </xdr:cNvPr>
        <xdr:cNvSpPr txBox="1"/>
      </xdr:nvSpPr>
      <xdr:spPr>
        <a:xfrm>
          <a:off x="7561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46259BBA-6375-452E-B5CF-18B1F3155D43}"/>
            </a:ext>
          </a:extLst>
        </xdr:cNvPr>
        <xdr:cNvSpPr txBox="1"/>
      </xdr:nvSpPr>
      <xdr:spPr>
        <a:xfrm>
          <a:off x="6672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114916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5EC19CB0-929B-4A1F-8586-7611A04A45D0}"/>
            </a:ext>
          </a:extLst>
        </xdr:cNvPr>
        <xdr:cNvSpPr txBox="1"/>
      </xdr:nvSpPr>
      <xdr:spPr>
        <a:xfrm>
          <a:off x="9327095" y="1057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122224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102B96F6-4D7C-424F-8864-6906958FACEE}"/>
            </a:ext>
          </a:extLst>
        </xdr:cNvPr>
        <xdr:cNvSpPr txBox="1"/>
      </xdr:nvSpPr>
      <xdr:spPr>
        <a:xfrm>
          <a:off x="8450795" y="1058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128391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5E5FD255-49A4-461D-83E5-34031C0DD952}"/>
            </a:ext>
          </a:extLst>
        </xdr:cNvPr>
        <xdr:cNvSpPr txBox="1"/>
      </xdr:nvSpPr>
      <xdr:spPr>
        <a:xfrm>
          <a:off x="7561795" y="105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133127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F18FFB4D-5CB8-4967-BB25-9B4AEA8809ED}"/>
            </a:ext>
          </a:extLst>
        </xdr:cNvPr>
        <xdr:cNvSpPr txBox="1"/>
      </xdr:nvSpPr>
      <xdr:spPr>
        <a:xfrm>
          <a:off x="6672795" y="105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40397545-5BFF-4D63-8F6E-D3F11D7ECF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E143A0A9-E864-421A-ACB0-613899A994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601987E8-8BAB-4211-A364-F6933BD57C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89FDF491-D4BF-4867-A200-0E172BD39F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A11DF667-E605-404E-BC61-4433AE4635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C4DD0B91-BF98-4DDA-9F3D-1BF73D1E6F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6045CAFD-0048-4D4A-8C4B-1AF4540288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C1C25B29-4C39-4819-A0B5-DE07E8733C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D6F66BE8-354D-4FE5-8BE0-1BB31364C0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4FD7FA07-C189-433B-AFDF-629123E301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CE1E4EFF-90CE-48A8-B924-133FE2892C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8F7D305F-F1BC-41F1-8DC2-5B1AEED0432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C49095CF-EC14-40FB-83F1-5035094600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5BAB517C-DAD1-4C90-A0D6-E6EBC6C33E2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83B16B90-3C31-46BB-A766-3DBFEFB6330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A6066764-A420-4F7B-A823-090AB325705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89BDB2B4-D6F8-47D4-828D-2DF10FC849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E658C0CE-2DE0-4D0C-BD46-5E03AA96F29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26254993-8EC3-485C-9242-0854F30B2C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F0A24F0F-2EED-45EF-B886-2CF05D0A7AF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8711DDF2-6DB1-4541-BECD-96C7B47F3AD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FA0CD203-248F-43CF-AF70-5DA907FF93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CF20A471-2C89-4706-8B50-5F53F5828B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86634059-6813-4F57-8C4D-AF82907B88D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F7A97EA-524F-4C44-9874-63D2589956F7}"/>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80379392-968F-4227-9CD0-3B27518FA36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73D2DBD6-C69A-46DC-A352-6B371F4ADBC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2D855834-9BB2-4F97-B7DC-A1707FCC66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xmlns="" id="{1BAD7401-55D6-4E81-9F60-7CF8D6D19FA2}"/>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9EAF5BAB-61C0-42C7-B85A-F02CCC3236D9}"/>
            </a:ext>
          </a:extLst>
        </xdr:cNvPr>
        <xdr:cNvSpPr txBox="1"/>
      </xdr:nvSpPr>
      <xdr:spPr>
        <a:xfrm>
          <a:off x="4673600" y="1415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xmlns="" id="{4DB7F161-1866-43EF-8FA3-5E0A4F0D63BB}"/>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xmlns="" id="{A86B792B-9586-46EB-9744-B89A82C6CBFF}"/>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xmlns="" id="{33666FC5-82BB-4202-AF2C-5AD78037D1D7}"/>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xmlns="" id="{4F111C5E-F55C-4315-8AD9-63B9F885426F}"/>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xmlns="" id="{F062BA86-1F7C-4F3C-A3BB-4326CCD263E3}"/>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4D032734-CC9F-4043-A158-1B61C38485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7DFBBBA-94FC-46CA-B9EA-6D78ABB319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DCAE23C7-C433-433F-AE0D-59323E06CC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B26B6320-DD18-4AA2-BDC9-64B0ED2878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24F6FDF9-F9AB-48E9-864D-F451A88B99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304" name="楕円 303">
          <a:extLst>
            <a:ext uri="{FF2B5EF4-FFF2-40B4-BE49-F238E27FC236}">
              <a16:creationId xmlns:a16="http://schemas.microsoft.com/office/drawing/2014/main" xmlns="" id="{2BA28C05-0772-449A-B445-EB7907E1F0DD}"/>
            </a:ext>
          </a:extLst>
        </xdr:cNvPr>
        <xdr:cNvSpPr/>
      </xdr:nvSpPr>
      <xdr:spPr>
        <a:xfrm>
          <a:off x="4584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84472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13639101-D837-455C-A93C-34F1A54C30D0}"/>
            </a:ext>
          </a:extLst>
        </xdr:cNvPr>
        <xdr:cNvSpPr txBox="1"/>
      </xdr:nvSpPr>
      <xdr:spPr>
        <a:xfrm>
          <a:off x="4673600"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6" name="楕円 305">
          <a:extLst>
            <a:ext uri="{FF2B5EF4-FFF2-40B4-BE49-F238E27FC236}">
              <a16:creationId xmlns:a16="http://schemas.microsoft.com/office/drawing/2014/main" xmlns="" id="{44560835-F995-4811-8F82-EC82BC04A7A0}"/>
            </a:ext>
          </a:extLst>
        </xdr:cNvPr>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112395</xdr:rowOff>
    </xdr:to>
    <xdr:cxnSp macro="">
      <xdr:nvCxnSpPr>
        <xdr:cNvPr id="307" name="直線コネクタ 306">
          <a:extLst>
            <a:ext uri="{FF2B5EF4-FFF2-40B4-BE49-F238E27FC236}">
              <a16:creationId xmlns:a16="http://schemas.microsoft.com/office/drawing/2014/main" xmlns="" id="{A11C1BA3-93C5-450A-9B3E-914F4DAEFD18}"/>
            </a:ext>
          </a:extLst>
        </xdr:cNvPr>
        <xdr:cNvCxnSpPr/>
      </xdr:nvCxnSpPr>
      <xdr:spPr>
        <a:xfrm>
          <a:off x="3797300" y="141579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308" name="楕円 307">
          <a:extLst>
            <a:ext uri="{FF2B5EF4-FFF2-40B4-BE49-F238E27FC236}">
              <a16:creationId xmlns:a16="http://schemas.microsoft.com/office/drawing/2014/main" xmlns="" id="{1B43846D-5FB5-47AE-B298-9AAEC7B43F70}"/>
            </a:ext>
          </a:extLst>
        </xdr:cNvPr>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83</xdr:row>
      <xdr:rowOff>9525</xdr:rowOff>
    </xdr:to>
    <xdr:cxnSp macro="">
      <xdr:nvCxnSpPr>
        <xdr:cNvPr id="309" name="直線コネクタ 308">
          <a:extLst>
            <a:ext uri="{FF2B5EF4-FFF2-40B4-BE49-F238E27FC236}">
              <a16:creationId xmlns:a16="http://schemas.microsoft.com/office/drawing/2014/main" xmlns="" id="{7DD453C2-601D-45AA-9DED-C8C11CD50B95}"/>
            </a:ext>
          </a:extLst>
        </xdr:cNvPr>
        <xdr:cNvCxnSpPr/>
      </xdr:nvCxnSpPr>
      <xdr:spPr>
        <a:xfrm flipV="1">
          <a:off x="2908300" y="141579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69214</xdr:rowOff>
    </xdr:from>
    <xdr:to>
      <xdr:col>10</xdr:col>
      <xdr:colOff>165100</xdr:colOff>
      <xdr:row>82</xdr:row>
      <xdr:rowOff>170814</xdr:rowOff>
    </xdr:to>
    <xdr:sp macro="" textlink="">
      <xdr:nvSpPr>
        <xdr:cNvPr id="310" name="楕円 309">
          <a:extLst>
            <a:ext uri="{FF2B5EF4-FFF2-40B4-BE49-F238E27FC236}">
              <a16:creationId xmlns:a16="http://schemas.microsoft.com/office/drawing/2014/main" xmlns="" id="{C3C4597F-ECD9-4570-9B23-C63603DB8951}"/>
            </a:ext>
          </a:extLst>
        </xdr:cNvPr>
        <xdr:cNvSpPr/>
      </xdr:nvSpPr>
      <xdr:spPr>
        <a:xfrm>
          <a:off x="1968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120014</xdr:rowOff>
    </xdr:from>
    <xdr:to>
      <xdr:col>15</xdr:col>
      <xdr:colOff>50800</xdr:colOff>
      <xdr:row>83</xdr:row>
      <xdr:rowOff>9525</xdr:rowOff>
    </xdr:to>
    <xdr:cxnSp macro="">
      <xdr:nvCxnSpPr>
        <xdr:cNvPr id="311" name="直線コネクタ 310">
          <a:extLst>
            <a:ext uri="{FF2B5EF4-FFF2-40B4-BE49-F238E27FC236}">
              <a16:creationId xmlns:a16="http://schemas.microsoft.com/office/drawing/2014/main" xmlns="" id="{9FE1113E-A7A7-46B3-8C44-0EE5E1A7EEF1}"/>
            </a:ext>
          </a:extLst>
        </xdr:cNvPr>
        <xdr:cNvCxnSpPr/>
      </xdr:nvCxnSpPr>
      <xdr:spPr>
        <a:xfrm>
          <a:off x="2019300" y="1417891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156845</xdr:rowOff>
    </xdr:from>
    <xdr:to>
      <xdr:col>6</xdr:col>
      <xdr:colOff>38100</xdr:colOff>
      <xdr:row>83</xdr:row>
      <xdr:rowOff>86995</xdr:rowOff>
    </xdr:to>
    <xdr:sp macro="" textlink="">
      <xdr:nvSpPr>
        <xdr:cNvPr id="312" name="楕円 311">
          <a:extLst>
            <a:ext uri="{FF2B5EF4-FFF2-40B4-BE49-F238E27FC236}">
              <a16:creationId xmlns:a16="http://schemas.microsoft.com/office/drawing/2014/main" xmlns="" id="{B12989F8-C6C4-4714-A810-D068F2BDACD4}"/>
            </a:ext>
          </a:extLst>
        </xdr:cNvPr>
        <xdr:cNvSpPr/>
      </xdr:nvSpPr>
      <xdr:spPr>
        <a:xfrm>
          <a:off x="1079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83</xdr:row>
      <xdr:rowOff>36195</xdr:rowOff>
    </xdr:to>
    <xdr:cxnSp macro="">
      <xdr:nvCxnSpPr>
        <xdr:cNvPr id="313" name="直線コネクタ 312">
          <a:extLst>
            <a:ext uri="{FF2B5EF4-FFF2-40B4-BE49-F238E27FC236}">
              <a16:creationId xmlns:a16="http://schemas.microsoft.com/office/drawing/2014/main" xmlns="" id="{DFCF21CA-1E52-480C-9B20-67352FEFED19}"/>
            </a:ext>
          </a:extLst>
        </xdr:cNvPr>
        <xdr:cNvCxnSpPr/>
      </xdr:nvCxnSpPr>
      <xdr:spPr>
        <a:xfrm flipV="1">
          <a:off x="1130300" y="141789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xmlns="" id="{144E0574-51CF-4AB2-AFF4-518C427B8B33}"/>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xmlns="" id="{7A43DDE5-BAF0-4BA0-9711-5735A95CFE9B}"/>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6CC0CDE3-4151-414F-91F5-692F509FE8BA}"/>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xmlns="" id="{C6273521-F92F-436E-9159-8DEDE003CDAF}"/>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18" name="n_1mainValue【公営住宅】&#10;有形固定資産減価償却率">
          <a:extLst>
            <a:ext uri="{FF2B5EF4-FFF2-40B4-BE49-F238E27FC236}">
              <a16:creationId xmlns:a16="http://schemas.microsoft.com/office/drawing/2014/main" xmlns="" id="{6D1C0A74-B2A6-4AF5-875B-2FE10D071E90}"/>
            </a:ext>
          </a:extLst>
        </xdr:cNvPr>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xmlns="" id="{8AFB353B-3B73-4CD4-9448-66E02B1154A1}"/>
            </a:ext>
          </a:extLst>
        </xdr:cNvPr>
        <xdr:cNvSpPr txBox="1"/>
      </xdr:nvSpPr>
      <xdr:spPr>
        <a:xfrm>
          <a:off x="2705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20" name="n_3mainValue【公営住宅】&#10;有形固定資産減価償却率">
          <a:extLst>
            <a:ext uri="{FF2B5EF4-FFF2-40B4-BE49-F238E27FC236}">
              <a16:creationId xmlns:a16="http://schemas.microsoft.com/office/drawing/2014/main" xmlns="" id="{61BE420C-B79B-4002-B8C4-421079DFDA14}"/>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78122</xdr:rowOff>
    </xdr:from>
    <xdr:ext cx="405111" cy="259045"/>
    <xdr:sp macro="" textlink="">
      <xdr:nvSpPr>
        <xdr:cNvPr id="321" name="n_4mainValue【公営住宅】&#10;有形固定資産減価償却率">
          <a:extLst>
            <a:ext uri="{FF2B5EF4-FFF2-40B4-BE49-F238E27FC236}">
              <a16:creationId xmlns:a16="http://schemas.microsoft.com/office/drawing/2014/main" xmlns="" id="{0ADED3D0-423E-463E-9C6A-896258019395}"/>
            </a:ext>
          </a:extLst>
        </xdr:cNvPr>
        <xdr:cNvSpPr txBox="1"/>
      </xdr:nvSpPr>
      <xdr:spPr>
        <a:xfrm>
          <a:off x="927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85645950-25C5-4A2F-80C1-BF5A97FBCE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1B9D8E69-F5EF-4553-A9CD-3B04F2F88F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689F78F3-9413-4465-9262-51DC0FDCAE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B592402C-3F68-45CC-9F33-C29EC72D01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1301D314-0A53-4AA7-A2A7-22E38D5785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CA1DDAC1-EB03-487B-8502-163D624B7A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CB5A4A53-EC05-4EB4-A859-EB613A53D4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D7A852ED-E850-4E0F-866D-329B6BFB94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3769EA5A-7F14-4A07-A778-633FC8B8FA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559D0AEE-E557-4571-8FE0-6D58A9ED4C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D981E329-24F9-493B-802A-1A42C357EB3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B043FF8E-971F-48B5-9296-108647D77D9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F17F046E-A74E-40AF-9FA7-FB11D24E147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989D82A7-1219-48E3-8575-5CDB169DCB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9A6FBB76-4392-492D-BAEB-D0EEC054035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ACD55099-B3DA-4AFA-B359-300191A43B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BBB9CF19-5AE5-4361-80D5-24BC7207D90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E6A0B214-1B0F-4C6C-A9A1-E10A902B4A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24F9DA62-5BAC-4A56-8421-9F9DF7B4A6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F2C5D3EF-DCCB-4CCA-A708-4057E73FF64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C2DE2872-3D9C-4436-9580-A92E6D2562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8C10F7DB-C5BB-4128-82EA-3981DF3E17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33B5B9C6-44F3-4829-9D89-3373262040A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DADC2731-BC62-4F4C-AAC9-CF45DAAAA31E}"/>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1BA8405C-D7ED-4046-AE1D-37E2E877276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7E4895E3-526C-4315-9BB3-79E66652EB56}"/>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xmlns="" id="{A2E549EC-A849-4B58-AC91-F538B9CA48DA}"/>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xmlns="" id="{3FAE335C-790C-48B5-931B-AD77C93D90F1}"/>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xmlns="" id="{6BD9FB66-AEA2-402F-9D80-9819B61243C0}"/>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xmlns="" id="{AE557BCB-2D9D-4A30-811C-87FD673F1674}"/>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xmlns="" id="{80BBA791-CDE8-4290-93A2-49B038589EE4}"/>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xmlns="" id="{804C8AB0-327E-46E9-BE1F-1A83A0DDEDBC}"/>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xmlns="" id="{635CC832-AF56-4274-A40C-74018B553F85}"/>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xmlns="" id="{E0C1DD52-E864-4F86-A20C-5B90C2455F1F}"/>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22CD45EF-120D-48A8-BD26-8DA3C02AFA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7189072-1A94-47F5-83C4-4ADA5941D0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708000AF-D974-4344-880C-D08DF70237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C8A0237-85CE-47BF-AFBB-456801B5EF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D4106C27-02FE-434D-9E67-31B13343A6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59880</xdr:rowOff>
    </xdr:from>
    <xdr:to>
      <xdr:col>55</xdr:col>
      <xdr:colOff>50800</xdr:colOff>
      <xdr:row>79</xdr:row>
      <xdr:rowOff>161480</xdr:rowOff>
    </xdr:to>
    <xdr:sp macro="" textlink="">
      <xdr:nvSpPr>
        <xdr:cNvPr id="361" name="楕円 360">
          <a:extLst>
            <a:ext uri="{FF2B5EF4-FFF2-40B4-BE49-F238E27FC236}">
              <a16:creationId xmlns:a16="http://schemas.microsoft.com/office/drawing/2014/main" xmlns="" id="{557F87BC-45A0-4670-B389-054DE1A4D5C7}"/>
            </a:ext>
          </a:extLst>
        </xdr:cNvPr>
        <xdr:cNvSpPr/>
      </xdr:nvSpPr>
      <xdr:spPr>
        <a:xfrm>
          <a:off x="10426700" y="136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82757</xdr:rowOff>
    </xdr:from>
    <xdr:ext cx="469744" cy="259045"/>
    <xdr:sp macro="" textlink="">
      <xdr:nvSpPr>
        <xdr:cNvPr id="362" name="【公営住宅】&#10;一人当たり面積該当値テキスト">
          <a:extLst>
            <a:ext uri="{FF2B5EF4-FFF2-40B4-BE49-F238E27FC236}">
              <a16:creationId xmlns:a16="http://schemas.microsoft.com/office/drawing/2014/main" xmlns="" id="{4BEFAF92-57C6-40A5-AD8F-CF8E2724E4FD}"/>
            </a:ext>
          </a:extLst>
        </xdr:cNvPr>
        <xdr:cNvSpPr txBox="1"/>
      </xdr:nvSpPr>
      <xdr:spPr>
        <a:xfrm>
          <a:off x="10515600" y="1345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12064</xdr:rowOff>
    </xdr:from>
    <xdr:to>
      <xdr:col>50</xdr:col>
      <xdr:colOff>165100</xdr:colOff>
      <xdr:row>79</xdr:row>
      <xdr:rowOff>113664</xdr:rowOff>
    </xdr:to>
    <xdr:sp macro="" textlink="">
      <xdr:nvSpPr>
        <xdr:cNvPr id="363" name="楕円 362">
          <a:extLst>
            <a:ext uri="{FF2B5EF4-FFF2-40B4-BE49-F238E27FC236}">
              <a16:creationId xmlns:a16="http://schemas.microsoft.com/office/drawing/2014/main" xmlns="" id="{640596D8-BC59-4020-B1C8-DBE025AC9822}"/>
            </a:ext>
          </a:extLst>
        </xdr:cNvPr>
        <xdr:cNvSpPr/>
      </xdr:nvSpPr>
      <xdr:spPr>
        <a:xfrm>
          <a:off x="9588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62864</xdr:rowOff>
    </xdr:from>
    <xdr:to>
      <xdr:col>55</xdr:col>
      <xdr:colOff>0</xdr:colOff>
      <xdr:row>79</xdr:row>
      <xdr:rowOff>110680</xdr:rowOff>
    </xdr:to>
    <xdr:cxnSp macro="">
      <xdr:nvCxnSpPr>
        <xdr:cNvPr id="364" name="直線コネクタ 363">
          <a:extLst>
            <a:ext uri="{FF2B5EF4-FFF2-40B4-BE49-F238E27FC236}">
              <a16:creationId xmlns:a16="http://schemas.microsoft.com/office/drawing/2014/main" xmlns="" id="{D30D4167-121D-42B9-910C-61F46594A064}"/>
            </a:ext>
          </a:extLst>
        </xdr:cNvPr>
        <xdr:cNvCxnSpPr/>
      </xdr:nvCxnSpPr>
      <xdr:spPr>
        <a:xfrm>
          <a:off x="9639300" y="13607414"/>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125794</xdr:rowOff>
    </xdr:from>
    <xdr:to>
      <xdr:col>46</xdr:col>
      <xdr:colOff>38100</xdr:colOff>
      <xdr:row>80</xdr:row>
      <xdr:rowOff>55944</xdr:rowOff>
    </xdr:to>
    <xdr:sp macro="" textlink="">
      <xdr:nvSpPr>
        <xdr:cNvPr id="365" name="楕円 364">
          <a:extLst>
            <a:ext uri="{FF2B5EF4-FFF2-40B4-BE49-F238E27FC236}">
              <a16:creationId xmlns:a16="http://schemas.microsoft.com/office/drawing/2014/main" xmlns="" id="{F4F29B21-3C2F-4C7D-927F-C66BE0D1484F}"/>
            </a:ext>
          </a:extLst>
        </xdr:cNvPr>
        <xdr:cNvSpPr/>
      </xdr:nvSpPr>
      <xdr:spPr>
        <a:xfrm>
          <a:off x="8699500" y="136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62864</xdr:rowOff>
    </xdr:from>
    <xdr:to>
      <xdr:col>50</xdr:col>
      <xdr:colOff>114300</xdr:colOff>
      <xdr:row>80</xdr:row>
      <xdr:rowOff>5144</xdr:rowOff>
    </xdr:to>
    <xdr:cxnSp macro="">
      <xdr:nvCxnSpPr>
        <xdr:cNvPr id="366" name="直線コネクタ 365">
          <a:extLst>
            <a:ext uri="{FF2B5EF4-FFF2-40B4-BE49-F238E27FC236}">
              <a16:creationId xmlns:a16="http://schemas.microsoft.com/office/drawing/2014/main" xmlns="" id="{6B06A845-2082-4E7C-9055-59AE6DD21B93}"/>
            </a:ext>
          </a:extLst>
        </xdr:cNvPr>
        <xdr:cNvCxnSpPr/>
      </xdr:nvCxnSpPr>
      <xdr:spPr>
        <a:xfrm flipV="1">
          <a:off x="8750300" y="13607414"/>
          <a:ext cx="889000" cy="1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159131</xdr:rowOff>
    </xdr:from>
    <xdr:to>
      <xdr:col>41</xdr:col>
      <xdr:colOff>101600</xdr:colOff>
      <xdr:row>80</xdr:row>
      <xdr:rowOff>89281</xdr:rowOff>
    </xdr:to>
    <xdr:sp macro="" textlink="">
      <xdr:nvSpPr>
        <xdr:cNvPr id="367" name="楕円 366">
          <a:extLst>
            <a:ext uri="{FF2B5EF4-FFF2-40B4-BE49-F238E27FC236}">
              <a16:creationId xmlns:a16="http://schemas.microsoft.com/office/drawing/2014/main" xmlns="" id="{03004C69-4FAB-407E-AB82-4860853E081F}"/>
            </a:ext>
          </a:extLst>
        </xdr:cNvPr>
        <xdr:cNvSpPr/>
      </xdr:nvSpPr>
      <xdr:spPr>
        <a:xfrm>
          <a:off x="78105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5144</xdr:rowOff>
    </xdr:from>
    <xdr:to>
      <xdr:col>45</xdr:col>
      <xdr:colOff>177800</xdr:colOff>
      <xdr:row>80</xdr:row>
      <xdr:rowOff>38481</xdr:rowOff>
    </xdr:to>
    <xdr:cxnSp macro="">
      <xdr:nvCxnSpPr>
        <xdr:cNvPr id="368" name="直線コネクタ 367">
          <a:extLst>
            <a:ext uri="{FF2B5EF4-FFF2-40B4-BE49-F238E27FC236}">
              <a16:creationId xmlns:a16="http://schemas.microsoft.com/office/drawing/2014/main" xmlns="" id="{979B68A0-522C-4839-B933-17D6C141D0AD}"/>
            </a:ext>
          </a:extLst>
        </xdr:cNvPr>
        <xdr:cNvCxnSpPr/>
      </xdr:nvCxnSpPr>
      <xdr:spPr>
        <a:xfrm flipV="1">
          <a:off x="7861300" y="13721144"/>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56832</xdr:rowOff>
    </xdr:from>
    <xdr:to>
      <xdr:col>36</xdr:col>
      <xdr:colOff>165100</xdr:colOff>
      <xdr:row>80</xdr:row>
      <xdr:rowOff>158432</xdr:rowOff>
    </xdr:to>
    <xdr:sp macro="" textlink="">
      <xdr:nvSpPr>
        <xdr:cNvPr id="369" name="楕円 368">
          <a:extLst>
            <a:ext uri="{FF2B5EF4-FFF2-40B4-BE49-F238E27FC236}">
              <a16:creationId xmlns:a16="http://schemas.microsoft.com/office/drawing/2014/main" xmlns="" id="{C9DA199B-CE97-403C-BC79-146D49284B3E}"/>
            </a:ext>
          </a:extLst>
        </xdr:cNvPr>
        <xdr:cNvSpPr/>
      </xdr:nvSpPr>
      <xdr:spPr>
        <a:xfrm>
          <a:off x="6921500" y="13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38481</xdr:rowOff>
    </xdr:from>
    <xdr:to>
      <xdr:col>41</xdr:col>
      <xdr:colOff>50800</xdr:colOff>
      <xdr:row>80</xdr:row>
      <xdr:rowOff>107632</xdr:rowOff>
    </xdr:to>
    <xdr:cxnSp macro="">
      <xdr:nvCxnSpPr>
        <xdr:cNvPr id="370" name="直線コネクタ 369">
          <a:extLst>
            <a:ext uri="{FF2B5EF4-FFF2-40B4-BE49-F238E27FC236}">
              <a16:creationId xmlns:a16="http://schemas.microsoft.com/office/drawing/2014/main" xmlns="" id="{AF7A1872-7DAF-46AB-902C-AD4760C7424F}"/>
            </a:ext>
          </a:extLst>
        </xdr:cNvPr>
        <xdr:cNvCxnSpPr/>
      </xdr:nvCxnSpPr>
      <xdr:spPr>
        <a:xfrm flipV="1">
          <a:off x="6972300" y="13754481"/>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xmlns="" id="{78ABDE2A-9F29-46F2-9B0B-7EECBAC1CD03}"/>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xmlns="" id="{E2B7BDA1-FF3A-4F1C-A3CB-10EBD156D40B}"/>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xmlns="" id="{2A625286-CB6D-44A8-8719-E4D9138EE0F7}"/>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xmlns="" id="{BE85A6B9-EE29-47BC-B5A7-946D6AAD687C}"/>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130191</xdr:rowOff>
    </xdr:from>
    <xdr:ext cx="469744" cy="259045"/>
    <xdr:sp macro="" textlink="">
      <xdr:nvSpPr>
        <xdr:cNvPr id="375" name="n_1mainValue【公営住宅】&#10;一人当たり面積">
          <a:extLst>
            <a:ext uri="{FF2B5EF4-FFF2-40B4-BE49-F238E27FC236}">
              <a16:creationId xmlns:a16="http://schemas.microsoft.com/office/drawing/2014/main" xmlns="" id="{731C423F-E6A8-40E7-A10E-2FBD37F61AEC}"/>
            </a:ext>
          </a:extLst>
        </xdr:cNvPr>
        <xdr:cNvSpPr txBox="1"/>
      </xdr:nvSpPr>
      <xdr:spPr>
        <a:xfrm>
          <a:off x="9391727" y="133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72471</xdr:rowOff>
    </xdr:from>
    <xdr:ext cx="469744" cy="259045"/>
    <xdr:sp macro="" textlink="">
      <xdr:nvSpPr>
        <xdr:cNvPr id="376" name="n_2mainValue【公営住宅】&#10;一人当たり面積">
          <a:extLst>
            <a:ext uri="{FF2B5EF4-FFF2-40B4-BE49-F238E27FC236}">
              <a16:creationId xmlns:a16="http://schemas.microsoft.com/office/drawing/2014/main" xmlns="" id="{33F9ED2D-5650-4662-AF61-8120E52B2E1C}"/>
            </a:ext>
          </a:extLst>
        </xdr:cNvPr>
        <xdr:cNvSpPr txBox="1"/>
      </xdr:nvSpPr>
      <xdr:spPr>
        <a:xfrm>
          <a:off x="8515427"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105808</xdr:rowOff>
    </xdr:from>
    <xdr:ext cx="469744" cy="259045"/>
    <xdr:sp macro="" textlink="">
      <xdr:nvSpPr>
        <xdr:cNvPr id="377" name="n_3mainValue【公営住宅】&#10;一人当たり面積">
          <a:extLst>
            <a:ext uri="{FF2B5EF4-FFF2-40B4-BE49-F238E27FC236}">
              <a16:creationId xmlns:a16="http://schemas.microsoft.com/office/drawing/2014/main" xmlns="" id="{87AEDB0F-245F-430F-83ED-06AE84705471}"/>
            </a:ext>
          </a:extLst>
        </xdr:cNvPr>
        <xdr:cNvSpPr txBox="1"/>
      </xdr:nvSpPr>
      <xdr:spPr>
        <a:xfrm>
          <a:off x="7626427" y="134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3509</xdr:rowOff>
    </xdr:from>
    <xdr:ext cx="469744" cy="259045"/>
    <xdr:sp macro="" textlink="">
      <xdr:nvSpPr>
        <xdr:cNvPr id="378" name="n_4mainValue【公営住宅】&#10;一人当たり面積">
          <a:extLst>
            <a:ext uri="{FF2B5EF4-FFF2-40B4-BE49-F238E27FC236}">
              <a16:creationId xmlns:a16="http://schemas.microsoft.com/office/drawing/2014/main" xmlns="" id="{E91CCD50-645C-4164-AC00-C629BF069595}"/>
            </a:ext>
          </a:extLst>
        </xdr:cNvPr>
        <xdr:cNvSpPr txBox="1"/>
      </xdr:nvSpPr>
      <xdr:spPr>
        <a:xfrm>
          <a:off x="6737427" y="135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29B690D3-A142-4C87-8DB4-64D60E5B2A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E24EDB64-8918-43EE-BAFC-14F9962485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D924FB49-6062-4C17-8BC0-489DE3B1B5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DFE29896-7DC5-4583-A302-2D4300DFF0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D186141C-F4B2-4F26-A98A-C4CA157F0E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A3366313-B2B0-41F9-9890-E4ABEA06AF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76CA63FE-D6FE-401E-8854-233C5220DB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CEC5C4AC-802E-4A82-9A42-80EE2A786A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786A65D9-5191-43FB-83BC-71A331B662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ADE786DC-AA27-47B8-92A4-0459F41431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2070B19D-32A4-4325-8A2A-9C74FE2D93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2CA33BE5-3F4D-4BEE-A780-23CB412D4F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59800BD1-46C3-4994-97A4-3070341564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49BDE5FF-9305-4E14-AB25-510595CEF1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21EA96E-F07E-487F-9B61-CDCCE1AF02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BB342B60-56D0-4C1E-8B13-3E0AB6C38A2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4D4F1D6-3E3A-469F-BEDC-3D867E8073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9191BFE9-4F30-49FB-90CF-35777624CE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6F3A4892-0DEC-4B87-AD6B-A639547933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F3203EBE-603D-4AE7-9D98-B9A2655D06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AC5D4CC1-5FA8-4004-879D-6FEE404840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B14C377B-AF8B-40A4-B3CC-C89C954BFC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4E38DE9B-C399-47A0-8D96-B4C701CEFC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167305E-FD31-4318-AB98-64B2B650CB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7FA839A5-8157-495E-9DD9-0F3629B4CB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C68CCA32-E3A6-4C77-BB2B-7D966586F3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24D365AF-2546-4DA3-8F27-0D590B0053A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A7A0E4E3-9A9F-4CB0-9DA3-7B7D7D60618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CAD5E211-1BEA-43D6-8483-5BDCC50982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2A1C0229-3340-4E03-8968-E4530E40437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B95C15D3-9D59-48D3-8D07-38B0A7D15A9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B21A8D7D-B789-4350-A0A7-C80D6941B6B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2973606F-C26A-4F1D-BE10-B75C77BCE7B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AD0FA8F1-E756-491C-9B34-C6576AB3898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5EFFBAA3-B1AC-4756-B133-F347CFD2F4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479A7850-070B-454A-8A40-1B0A5A26F0A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E96752BF-D3E7-45B7-B3A3-3CE9A77E3A8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E9DD5669-DD62-41FA-8A53-D44C8CA0924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A53FC380-49DC-424B-872E-40A73DCA459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1851CB12-07A9-4270-B1DC-3B5F45C98F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C7366A3F-F5F4-4303-A270-612B62C809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C1DD79C7-47F9-414C-B152-976168F49D33}"/>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xmlns="" id="{D30E7CE0-EC97-4099-97D0-6362CF138FD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D3BA8F57-1867-4145-8056-3C0A4E50330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xmlns="" id="{77381168-C03E-420D-A4B5-0C64F282CA59}"/>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xmlns="" id="{116A8ECE-854C-4AD8-998E-894E72FC3B3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20E02E70-BC38-4A02-895B-B82CB022F31E}"/>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xmlns="" id="{41BD7B2C-4780-49A5-B675-D1100452B9A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xmlns="" id="{1B6572C8-BF6E-4531-881C-AF8A8F6DB821}"/>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xmlns="" id="{B087EEA4-BFB4-4472-85CB-35240E342E76}"/>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xmlns="" id="{2E55C0B4-40EB-4D7F-97CA-2D3F887F519F}"/>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xmlns="" id="{0C8F0528-325E-43C7-8F2A-53E6C2202DB9}"/>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9944335F-8CF2-476D-8632-0484D845A5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A0D87928-A95E-427F-BF68-C2AC076301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710B69BF-4287-421B-BA56-0C0D3142FB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95CC3F58-300A-44A5-A8F4-442641100C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60311E0F-444D-4E31-8792-685F3314B5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6" name="楕円 435">
          <a:extLst>
            <a:ext uri="{FF2B5EF4-FFF2-40B4-BE49-F238E27FC236}">
              <a16:creationId xmlns:a16="http://schemas.microsoft.com/office/drawing/2014/main" xmlns="" id="{1F2827B4-824C-4593-A465-96DEC389380F}"/>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6616042C-4CC5-40A7-902C-025F6069E8CA}"/>
            </a:ext>
          </a:extLst>
        </xdr:cNvPr>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38" name="楕円 437">
          <a:extLst>
            <a:ext uri="{FF2B5EF4-FFF2-40B4-BE49-F238E27FC236}">
              <a16:creationId xmlns:a16="http://schemas.microsoft.com/office/drawing/2014/main" xmlns="" id="{C9CA7EA9-BEF2-4FC5-A734-99249391AAA6}"/>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9253</xdr:rowOff>
    </xdr:from>
    <xdr:to>
      <xdr:col>85</xdr:col>
      <xdr:colOff>127000</xdr:colOff>
      <xdr:row>41</xdr:row>
      <xdr:rowOff>41910</xdr:rowOff>
    </xdr:to>
    <xdr:cxnSp macro="">
      <xdr:nvCxnSpPr>
        <xdr:cNvPr id="439" name="直線コネクタ 438">
          <a:extLst>
            <a:ext uri="{FF2B5EF4-FFF2-40B4-BE49-F238E27FC236}">
              <a16:creationId xmlns:a16="http://schemas.microsoft.com/office/drawing/2014/main" xmlns="" id="{21E1BD68-21AF-46CC-90EA-04B2B417611F}"/>
            </a:ext>
          </a:extLst>
        </xdr:cNvPr>
        <xdr:cNvCxnSpPr/>
      </xdr:nvCxnSpPr>
      <xdr:spPr>
        <a:xfrm>
          <a:off x="15481300" y="70387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149497</xdr:rowOff>
    </xdr:from>
    <xdr:to>
      <xdr:col>76</xdr:col>
      <xdr:colOff>165100</xdr:colOff>
      <xdr:row>41</xdr:row>
      <xdr:rowOff>79647</xdr:rowOff>
    </xdr:to>
    <xdr:sp macro="" textlink="">
      <xdr:nvSpPr>
        <xdr:cNvPr id="440" name="楕円 439">
          <a:extLst>
            <a:ext uri="{FF2B5EF4-FFF2-40B4-BE49-F238E27FC236}">
              <a16:creationId xmlns:a16="http://schemas.microsoft.com/office/drawing/2014/main" xmlns="" id="{6550E35A-CD76-4975-ACED-0C6682712134}"/>
            </a:ext>
          </a:extLst>
        </xdr:cNvPr>
        <xdr:cNvSpPr/>
      </xdr:nvSpPr>
      <xdr:spPr>
        <a:xfrm>
          <a:off x="14541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9253</xdr:rowOff>
    </xdr:from>
    <xdr:to>
      <xdr:col>81</xdr:col>
      <xdr:colOff>50800</xdr:colOff>
      <xdr:row>41</xdr:row>
      <xdr:rowOff>28847</xdr:rowOff>
    </xdr:to>
    <xdr:cxnSp macro="">
      <xdr:nvCxnSpPr>
        <xdr:cNvPr id="441" name="直線コネクタ 440">
          <a:extLst>
            <a:ext uri="{FF2B5EF4-FFF2-40B4-BE49-F238E27FC236}">
              <a16:creationId xmlns:a16="http://schemas.microsoft.com/office/drawing/2014/main" xmlns="" id="{A32C77CD-967F-4221-8E74-23192357E051}"/>
            </a:ext>
          </a:extLst>
        </xdr:cNvPr>
        <xdr:cNvCxnSpPr/>
      </xdr:nvCxnSpPr>
      <xdr:spPr>
        <a:xfrm flipV="1">
          <a:off x="14592300" y="70387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84183</xdr:rowOff>
    </xdr:from>
    <xdr:to>
      <xdr:col>72</xdr:col>
      <xdr:colOff>38100</xdr:colOff>
      <xdr:row>41</xdr:row>
      <xdr:rowOff>14333</xdr:rowOff>
    </xdr:to>
    <xdr:sp macro="" textlink="">
      <xdr:nvSpPr>
        <xdr:cNvPr id="442" name="楕円 441">
          <a:extLst>
            <a:ext uri="{FF2B5EF4-FFF2-40B4-BE49-F238E27FC236}">
              <a16:creationId xmlns:a16="http://schemas.microsoft.com/office/drawing/2014/main" xmlns="" id="{E27DDA83-37E6-4881-9D51-8ABD0C2D8CF6}"/>
            </a:ext>
          </a:extLst>
        </xdr:cNvPr>
        <xdr:cNvSpPr/>
      </xdr:nvSpPr>
      <xdr:spPr>
        <a:xfrm>
          <a:off x="13652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134983</xdr:rowOff>
    </xdr:from>
    <xdr:to>
      <xdr:col>76</xdr:col>
      <xdr:colOff>114300</xdr:colOff>
      <xdr:row>41</xdr:row>
      <xdr:rowOff>28847</xdr:rowOff>
    </xdr:to>
    <xdr:cxnSp macro="">
      <xdr:nvCxnSpPr>
        <xdr:cNvPr id="443" name="直線コネクタ 442">
          <a:extLst>
            <a:ext uri="{FF2B5EF4-FFF2-40B4-BE49-F238E27FC236}">
              <a16:creationId xmlns:a16="http://schemas.microsoft.com/office/drawing/2014/main" xmlns="" id="{04A66F2E-F25D-4D34-A154-259EEDE90F49}"/>
            </a:ext>
          </a:extLst>
        </xdr:cNvPr>
        <xdr:cNvCxnSpPr/>
      </xdr:nvCxnSpPr>
      <xdr:spPr>
        <a:xfrm>
          <a:off x="13703300" y="69929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51526</xdr:rowOff>
    </xdr:from>
    <xdr:to>
      <xdr:col>67</xdr:col>
      <xdr:colOff>101600</xdr:colOff>
      <xdr:row>40</xdr:row>
      <xdr:rowOff>153126</xdr:rowOff>
    </xdr:to>
    <xdr:sp macro="" textlink="">
      <xdr:nvSpPr>
        <xdr:cNvPr id="444" name="楕円 443">
          <a:extLst>
            <a:ext uri="{FF2B5EF4-FFF2-40B4-BE49-F238E27FC236}">
              <a16:creationId xmlns:a16="http://schemas.microsoft.com/office/drawing/2014/main" xmlns="" id="{B6A9C3CC-871E-4A43-AB07-A264096C7E73}"/>
            </a:ext>
          </a:extLst>
        </xdr:cNvPr>
        <xdr:cNvSpPr/>
      </xdr:nvSpPr>
      <xdr:spPr>
        <a:xfrm>
          <a:off x="12763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102326</xdr:rowOff>
    </xdr:from>
    <xdr:to>
      <xdr:col>71</xdr:col>
      <xdr:colOff>177800</xdr:colOff>
      <xdr:row>40</xdr:row>
      <xdr:rowOff>134983</xdr:rowOff>
    </xdr:to>
    <xdr:cxnSp macro="">
      <xdr:nvCxnSpPr>
        <xdr:cNvPr id="445" name="直線コネクタ 444">
          <a:extLst>
            <a:ext uri="{FF2B5EF4-FFF2-40B4-BE49-F238E27FC236}">
              <a16:creationId xmlns:a16="http://schemas.microsoft.com/office/drawing/2014/main" xmlns="" id="{DDE3C188-0962-4B12-9501-9B75A28A9A01}"/>
            </a:ext>
          </a:extLst>
        </xdr:cNvPr>
        <xdr:cNvCxnSpPr/>
      </xdr:nvCxnSpPr>
      <xdr:spPr>
        <a:xfrm>
          <a:off x="12814300" y="69603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F4207E21-6D43-4022-A08A-5F348E587A88}"/>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4AB6B4FE-6A7A-4C7C-AF14-3F15694CE0EA}"/>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F08EF2DF-45F6-455B-85E2-D97A8E48BCDA}"/>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3120BBED-8053-4C70-87D1-35589E8952CA}"/>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xmlns="" id="{D263D013-B7C8-4D7C-B851-E5B6C6F3B247}"/>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70774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391052BC-E63D-4CA8-8C31-DCAFC4A73E61}"/>
            </a:ext>
          </a:extLst>
        </xdr:cNvPr>
        <xdr:cNvSpPr txBox="1"/>
      </xdr:nvSpPr>
      <xdr:spPr>
        <a:xfrm>
          <a:off x="14389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5460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21F1E789-8F6C-4C9F-8CEF-CB258B7CE824}"/>
            </a:ext>
          </a:extLst>
        </xdr:cNvPr>
        <xdr:cNvSpPr txBox="1"/>
      </xdr:nvSpPr>
      <xdr:spPr>
        <a:xfrm>
          <a:off x="13500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144253</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xmlns="" id="{DFD9DC9F-5EF3-49FD-B783-3B78A71DD14D}"/>
            </a:ext>
          </a:extLst>
        </xdr:cNvPr>
        <xdr:cNvSpPr txBox="1"/>
      </xdr:nvSpPr>
      <xdr:spPr>
        <a:xfrm>
          <a:off x="12611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0504FABC-225C-4606-A6FB-D237F8BE09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35111CE3-A85A-4160-909A-533517834B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09002644-0831-446D-B043-6272A3A253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F1C25D89-659C-4B33-90BD-5F9C06FAB0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168B6739-0817-4C35-A74C-48B1CF0800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C11E5ADF-F8DC-4A2A-ABED-73FB4B39C5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646D7784-4A3B-4B61-958D-175A3363B2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9CA02D4B-FBEE-4821-8AB4-D3ECBE396B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108CEECB-DDED-40CE-A805-A8776A5989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515DC1BC-859F-4D2C-B960-F49DAF19AD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xmlns="" id="{73DE66A0-6AE0-4AB3-A8C6-3E46ED1302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xmlns="" id="{8A0AC48B-1FF3-4BC5-B010-B28F0C452A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xmlns="" id="{B30C386B-7F48-4D44-83E5-E2A4626639D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xmlns="" id="{D1CC67A1-4B0B-4DC3-9D6D-38333376E8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xmlns="" id="{A36E1CA8-22F0-4D0E-BA5A-4236400F71F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xmlns="" id="{21FBC5FA-8F62-4CD8-B2B7-341FD4F23E2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xmlns="" id="{BC7B6A11-3B50-4106-B6C7-BCD13F3BCD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xmlns="" id="{FCCBC05C-FE73-4653-9792-C4622DDDD9F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xmlns="" id="{B38BC22C-752D-4554-96FB-F34DF73C70F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xmlns="" id="{9A510C61-6871-4D54-A670-F135CA5D73A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B6BBF476-3613-4254-A1A3-CCA6FEE48D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B4DA8D43-43B5-48D0-B646-681FD434C6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B670CFBB-AC03-4B35-9E2E-31FD084645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xmlns="" id="{5A86D2F7-17DE-441F-A3D7-E09B598DF60B}"/>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0526A09A-7FB2-4A35-BC39-44DFA7796D7D}"/>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xmlns="" id="{281215AE-E627-4582-811A-71E7BDA7831A}"/>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38062D85-E6AF-499C-A2A6-F4D85287A6C6}"/>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xmlns="" id="{00C8065A-AD6E-42B7-8A99-9273F92F7CE7}"/>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417D0E2B-C7EA-4DDB-A15C-DE4CE0E19B48}"/>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xmlns="" id="{85CE4D3F-EBAE-44AC-BCEF-DA6161C43ED8}"/>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xmlns="" id="{15CFDE3F-0B79-46A7-9097-BDED21E6C945}"/>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xmlns="" id="{7E3FF520-8BF5-406F-A135-F287CD0EEF8F}"/>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xmlns="" id="{F75D4964-430A-468F-BC45-20C892DDD9BD}"/>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xmlns="" id="{AD38C614-393F-450D-9004-90A046EB43B7}"/>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90CC4228-09EA-426B-ABDA-F70467B6CF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1C34E853-39B9-43A0-8E63-3D2F6EEF2C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1EDDE83F-E1CD-4A14-A4BD-9F3DDE2B16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E7B0952B-CD69-46B8-BFB5-64B555E9D6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5FFF3D51-0637-4A2D-8900-75AB3B59D4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93" name="楕円 492">
          <a:extLst>
            <a:ext uri="{FF2B5EF4-FFF2-40B4-BE49-F238E27FC236}">
              <a16:creationId xmlns:a16="http://schemas.microsoft.com/office/drawing/2014/main" xmlns="" id="{B86FBB39-F75C-448E-889D-FE419EC6BA2B}"/>
            </a:ext>
          </a:extLst>
        </xdr:cNvPr>
        <xdr:cNvSpPr/>
      </xdr:nvSpPr>
      <xdr:spPr>
        <a:xfrm>
          <a:off x="22110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52087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CF89B59C-3C5A-4A33-801C-340482A2E777}"/>
            </a:ext>
          </a:extLst>
        </xdr:cNvPr>
        <xdr:cNvSpPr txBox="1"/>
      </xdr:nvSpPr>
      <xdr:spPr>
        <a:xfrm>
          <a:off x="221996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40640</xdr:rowOff>
    </xdr:from>
    <xdr:to>
      <xdr:col>112</xdr:col>
      <xdr:colOff>38100</xdr:colOff>
      <xdr:row>39</xdr:row>
      <xdr:rowOff>142240</xdr:rowOff>
    </xdr:to>
    <xdr:sp macro="" textlink="">
      <xdr:nvSpPr>
        <xdr:cNvPr id="495" name="楕円 494">
          <a:extLst>
            <a:ext uri="{FF2B5EF4-FFF2-40B4-BE49-F238E27FC236}">
              <a16:creationId xmlns:a16="http://schemas.microsoft.com/office/drawing/2014/main" xmlns="" id="{2FCF1D68-95B3-4649-AE1F-4D12ACDC5EF6}"/>
            </a:ext>
          </a:extLst>
        </xdr:cNvPr>
        <xdr:cNvSpPr/>
      </xdr:nvSpPr>
      <xdr:spPr>
        <a:xfrm>
          <a:off x="2127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91440</xdr:rowOff>
    </xdr:to>
    <xdr:cxnSp macro="">
      <xdr:nvCxnSpPr>
        <xdr:cNvPr id="496" name="直線コネクタ 495">
          <a:extLst>
            <a:ext uri="{FF2B5EF4-FFF2-40B4-BE49-F238E27FC236}">
              <a16:creationId xmlns:a16="http://schemas.microsoft.com/office/drawing/2014/main" xmlns="" id="{BE8236F3-014B-4A40-8ED6-E9C9DC9BDBF3}"/>
            </a:ext>
          </a:extLst>
        </xdr:cNvPr>
        <xdr:cNvCxnSpPr/>
      </xdr:nvCxnSpPr>
      <xdr:spPr>
        <a:xfrm flipV="1">
          <a:off x="21323300" y="6766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11430</xdr:rowOff>
    </xdr:from>
    <xdr:to>
      <xdr:col>107</xdr:col>
      <xdr:colOff>101600</xdr:colOff>
      <xdr:row>39</xdr:row>
      <xdr:rowOff>113030</xdr:rowOff>
    </xdr:to>
    <xdr:sp macro="" textlink="">
      <xdr:nvSpPr>
        <xdr:cNvPr id="497" name="楕円 496">
          <a:extLst>
            <a:ext uri="{FF2B5EF4-FFF2-40B4-BE49-F238E27FC236}">
              <a16:creationId xmlns:a16="http://schemas.microsoft.com/office/drawing/2014/main" xmlns="" id="{C60E27AA-07F7-48A4-ACB6-A9BD17C12E6F}"/>
            </a:ext>
          </a:extLst>
        </xdr:cNvPr>
        <xdr:cNvSpPr/>
      </xdr:nvSpPr>
      <xdr:spPr>
        <a:xfrm>
          <a:off x="20383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62230</xdr:rowOff>
    </xdr:from>
    <xdr:to>
      <xdr:col>111</xdr:col>
      <xdr:colOff>177800</xdr:colOff>
      <xdr:row>39</xdr:row>
      <xdr:rowOff>91440</xdr:rowOff>
    </xdr:to>
    <xdr:cxnSp macro="">
      <xdr:nvCxnSpPr>
        <xdr:cNvPr id="498" name="直線コネクタ 497">
          <a:extLst>
            <a:ext uri="{FF2B5EF4-FFF2-40B4-BE49-F238E27FC236}">
              <a16:creationId xmlns:a16="http://schemas.microsoft.com/office/drawing/2014/main" xmlns="" id="{73A34CA5-DF62-4F22-ABC4-24DD33988A67}"/>
            </a:ext>
          </a:extLst>
        </xdr:cNvPr>
        <xdr:cNvCxnSpPr/>
      </xdr:nvCxnSpPr>
      <xdr:spPr>
        <a:xfrm>
          <a:off x="20434300" y="67487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499" name="楕円 498">
          <a:extLst>
            <a:ext uri="{FF2B5EF4-FFF2-40B4-BE49-F238E27FC236}">
              <a16:creationId xmlns:a16="http://schemas.microsoft.com/office/drawing/2014/main" xmlns="" id="{6C80C7DD-0FEB-4D1B-984A-45AD7CDA333C}"/>
            </a:ext>
          </a:extLst>
        </xdr:cNvPr>
        <xdr:cNvSpPr/>
      </xdr:nvSpPr>
      <xdr:spPr>
        <a:xfrm>
          <a:off x="19494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62230</xdr:rowOff>
    </xdr:from>
    <xdr:to>
      <xdr:col>107</xdr:col>
      <xdr:colOff>50800</xdr:colOff>
      <xdr:row>39</xdr:row>
      <xdr:rowOff>76200</xdr:rowOff>
    </xdr:to>
    <xdr:cxnSp macro="">
      <xdr:nvCxnSpPr>
        <xdr:cNvPr id="500" name="直線コネクタ 499">
          <a:extLst>
            <a:ext uri="{FF2B5EF4-FFF2-40B4-BE49-F238E27FC236}">
              <a16:creationId xmlns:a16="http://schemas.microsoft.com/office/drawing/2014/main" xmlns="" id="{A0BB085F-D8BB-4D59-9C43-5D5189450F75}"/>
            </a:ext>
          </a:extLst>
        </xdr:cNvPr>
        <xdr:cNvCxnSpPr/>
      </xdr:nvCxnSpPr>
      <xdr:spPr>
        <a:xfrm flipV="1">
          <a:off x="19545300" y="67487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38100</xdr:rowOff>
    </xdr:from>
    <xdr:to>
      <xdr:col>98</xdr:col>
      <xdr:colOff>38100</xdr:colOff>
      <xdr:row>39</xdr:row>
      <xdr:rowOff>139700</xdr:rowOff>
    </xdr:to>
    <xdr:sp macro="" textlink="">
      <xdr:nvSpPr>
        <xdr:cNvPr id="501" name="楕円 500">
          <a:extLst>
            <a:ext uri="{FF2B5EF4-FFF2-40B4-BE49-F238E27FC236}">
              <a16:creationId xmlns:a16="http://schemas.microsoft.com/office/drawing/2014/main" xmlns="" id="{0A88003C-DF78-48C6-B8EA-21FCE2BED7A0}"/>
            </a:ext>
          </a:extLst>
        </xdr:cNvPr>
        <xdr:cNvSpPr/>
      </xdr:nvSpPr>
      <xdr:spPr>
        <a:xfrm>
          <a:off x="18605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88900</xdr:rowOff>
    </xdr:to>
    <xdr:cxnSp macro="">
      <xdr:nvCxnSpPr>
        <xdr:cNvPr id="502" name="直線コネクタ 501">
          <a:extLst>
            <a:ext uri="{FF2B5EF4-FFF2-40B4-BE49-F238E27FC236}">
              <a16:creationId xmlns:a16="http://schemas.microsoft.com/office/drawing/2014/main" xmlns="" id="{9B90CD15-E1C5-4BB4-BD18-B6E012B67249}"/>
            </a:ext>
          </a:extLst>
        </xdr:cNvPr>
        <xdr:cNvCxnSpPr/>
      </xdr:nvCxnSpPr>
      <xdr:spPr>
        <a:xfrm flipV="1">
          <a:off x="18656300" y="6762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ACD588D5-2091-44A4-855B-F6D8BCEA1FFB}"/>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6944D4C8-F7E6-4344-B0A4-3A46A3E3E636}"/>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9D4BE33C-D24D-4BA1-97D3-B7F5655FC5C6}"/>
            </a:ext>
          </a:extLst>
        </xdr:cNvPr>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03CA6A38-13C1-441D-A9DE-FC72DB4E87C0}"/>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158767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8BEF9545-48AB-4617-8AB4-9077F1F6FF1D}"/>
            </a:ext>
          </a:extLst>
        </xdr:cNvPr>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129557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9A764A54-0E1E-4F2F-BC52-61E5BEFEBBBE}"/>
            </a:ext>
          </a:extLst>
        </xdr:cNvPr>
        <xdr:cNvSpPr txBox="1"/>
      </xdr:nvSpPr>
      <xdr:spPr>
        <a:xfrm>
          <a:off x="20199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143527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C0228089-52C9-438B-A6BB-B656B33090D6}"/>
            </a:ext>
          </a:extLst>
        </xdr:cNvPr>
        <xdr:cNvSpPr txBox="1"/>
      </xdr:nvSpPr>
      <xdr:spPr>
        <a:xfrm>
          <a:off x="19310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156227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8A4CE09C-47E6-42E0-8E93-6A958A6308B9}"/>
            </a:ext>
          </a:extLst>
        </xdr:cNvPr>
        <xdr:cNvSpPr txBox="1"/>
      </xdr:nvSpPr>
      <xdr:spPr>
        <a:xfrm>
          <a:off x="18421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5A2B9438-1002-4FDD-B9A5-FC62A942CD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31DE5A08-E9F0-4FF4-81C4-2F6A3D432D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CFD71A69-FFEF-4908-BB91-412C24D55C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B51EBED5-8494-487B-9739-43133AD374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BD04DD0D-5DFD-4E50-B65E-6B40617985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1D67BD39-67E1-40CD-86A5-2EC26ED3B4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1AF7A7D9-931C-4E07-A8EF-36144E0954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AAFE29EA-389D-4049-8C77-81AD75CA99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36240A0B-A7AF-44A3-B5CE-E9264541C4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56B45BA3-D1AF-4EF3-BEFD-EDDBE752D0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2BB8DC34-D35F-49B0-B808-DFC9B02B4C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24EFBB64-50EB-4CAC-BBCC-8F8FC105C83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95349857-B87C-46B4-85D7-031486B27EB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2E617CBD-A823-4F8E-B4A5-AD760E4013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E2CA4224-59EC-43EE-B9C4-26D75055095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7B6EB1AB-9BD1-4389-94AD-AA2E6BFDCD6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289AA2B8-9A89-42A4-A9B3-46AA2487DA2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9EB663A4-2B8A-47A7-B37F-F7FE33C82A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43CFF280-ADA5-4195-94B8-363212DB2FD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437DFAC4-A56E-4133-AFFD-0D7B5A1A9E9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98DF0F00-BE02-4B7D-A460-07A228A4995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F4CC8B82-508D-40E7-AB12-7347E70DF5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957E85E5-0641-46F0-B70F-C0186930F9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64D597CE-CC35-44D1-973C-F8E010FE9E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xmlns="" id="{75322EE1-8D0C-48A6-AAEE-2D24212DF154}"/>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CA3E3029-7B2C-4466-ADBF-359CA16FA036}"/>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xmlns="" id="{E9EA2F2D-EEF1-46A8-8077-3E68227FF392}"/>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2E4768CE-10CF-460E-81C0-2B3AA86304D7}"/>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xmlns="" id="{9199BC11-397B-43BF-8A49-C15AA3ADF053}"/>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7AB3FA8A-5980-4F1E-84F6-8CC71A3FE373}"/>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xmlns="" id="{675F7D98-1A73-4FFC-9C43-200E38142604}"/>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xmlns="" id="{9442E5EF-80B5-4D09-A859-745FB7484384}"/>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xmlns="" id="{62ECB57A-6C1E-4F12-BD12-59B1CE4A0061}"/>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xmlns="" id="{07CEFB7E-E323-462F-83B6-AE2246365BCE}"/>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xmlns="" id="{1B789A23-67A1-4844-90C1-DAC19CB28926}"/>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353B0E94-1D61-4148-A79F-25326092FC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2BD5D1A0-F4B1-49B8-A8E2-C999D1EA7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EB32FD10-F767-421A-B9F8-5486769137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F46469CC-F4DD-4ABA-BF05-7C8F995BF9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47937229-4CEE-45B4-B133-A54E31BF56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51" name="楕円 550">
          <a:extLst>
            <a:ext uri="{FF2B5EF4-FFF2-40B4-BE49-F238E27FC236}">
              <a16:creationId xmlns:a16="http://schemas.microsoft.com/office/drawing/2014/main" xmlns="" id="{933BACB4-33A1-457E-A86A-3654A101DBBF}"/>
            </a:ext>
          </a:extLst>
        </xdr:cNvPr>
        <xdr:cNvSpPr/>
      </xdr:nvSpPr>
      <xdr:spPr>
        <a:xfrm>
          <a:off x="16268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125747</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96D8524C-01D5-4F5D-8734-511E915F48F4}"/>
            </a:ext>
          </a:extLst>
        </xdr:cNvPr>
        <xdr:cNvSpPr txBox="1"/>
      </xdr:nvSpPr>
      <xdr:spPr>
        <a:xfrm>
          <a:off x="16357600"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53" name="楕円 552">
          <a:extLst>
            <a:ext uri="{FF2B5EF4-FFF2-40B4-BE49-F238E27FC236}">
              <a16:creationId xmlns:a16="http://schemas.microsoft.com/office/drawing/2014/main" xmlns="" id="{FA5707EF-FB32-48A7-8D6C-75992063B10F}"/>
            </a:ext>
          </a:extLst>
        </xdr:cNvPr>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26670</xdr:rowOff>
    </xdr:to>
    <xdr:cxnSp macro="">
      <xdr:nvCxnSpPr>
        <xdr:cNvPr id="554" name="直線コネクタ 553">
          <a:extLst>
            <a:ext uri="{FF2B5EF4-FFF2-40B4-BE49-F238E27FC236}">
              <a16:creationId xmlns:a16="http://schemas.microsoft.com/office/drawing/2014/main" xmlns="" id="{CFF76E60-8A41-4207-B187-A2F98B949AEB}"/>
            </a:ext>
          </a:extLst>
        </xdr:cNvPr>
        <xdr:cNvCxnSpPr/>
      </xdr:nvCxnSpPr>
      <xdr:spPr>
        <a:xfrm>
          <a:off x="15481300" y="106260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55" name="楕円 554">
          <a:extLst>
            <a:ext uri="{FF2B5EF4-FFF2-40B4-BE49-F238E27FC236}">
              <a16:creationId xmlns:a16="http://schemas.microsoft.com/office/drawing/2014/main" xmlns="" id="{E7B62B5F-D468-4D10-84FF-C17B1E98113A}"/>
            </a:ext>
          </a:extLst>
        </xdr:cNvPr>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167640</xdr:rowOff>
    </xdr:from>
    <xdr:to>
      <xdr:col>81</xdr:col>
      <xdr:colOff>50800</xdr:colOff>
      <xdr:row>62</xdr:row>
      <xdr:rowOff>22860</xdr:rowOff>
    </xdr:to>
    <xdr:cxnSp macro="">
      <xdr:nvCxnSpPr>
        <xdr:cNvPr id="556" name="直線コネクタ 555">
          <a:extLst>
            <a:ext uri="{FF2B5EF4-FFF2-40B4-BE49-F238E27FC236}">
              <a16:creationId xmlns:a16="http://schemas.microsoft.com/office/drawing/2014/main" xmlns="" id="{C98235A8-C4DA-4164-A169-A61174305076}"/>
            </a:ext>
          </a:extLst>
        </xdr:cNvPr>
        <xdr:cNvCxnSpPr/>
      </xdr:nvCxnSpPr>
      <xdr:spPr>
        <a:xfrm flipV="1">
          <a:off x="14592300" y="106260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557" name="楕円 556">
          <a:extLst>
            <a:ext uri="{FF2B5EF4-FFF2-40B4-BE49-F238E27FC236}">
              <a16:creationId xmlns:a16="http://schemas.microsoft.com/office/drawing/2014/main" xmlns="" id="{747C4E77-73E0-480A-8F7D-769833CFE9E5}"/>
            </a:ext>
          </a:extLst>
        </xdr:cNvPr>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62</xdr:row>
      <xdr:rowOff>22860</xdr:rowOff>
    </xdr:to>
    <xdr:cxnSp macro="">
      <xdr:nvCxnSpPr>
        <xdr:cNvPr id="558" name="直線コネクタ 557">
          <a:extLst>
            <a:ext uri="{FF2B5EF4-FFF2-40B4-BE49-F238E27FC236}">
              <a16:creationId xmlns:a16="http://schemas.microsoft.com/office/drawing/2014/main" xmlns="" id="{4477E664-FA8F-4A83-952F-F4BF12A299F9}"/>
            </a:ext>
          </a:extLst>
        </xdr:cNvPr>
        <xdr:cNvCxnSpPr/>
      </xdr:nvCxnSpPr>
      <xdr:spPr>
        <a:xfrm>
          <a:off x="13703300" y="10591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59" name="楕円 558">
          <a:extLst>
            <a:ext uri="{FF2B5EF4-FFF2-40B4-BE49-F238E27FC236}">
              <a16:creationId xmlns:a16="http://schemas.microsoft.com/office/drawing/2014/main" xmlns="" id="{D149DAED-F05E-4285-89BB-1479B19CCF0F}"/>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133350</xdr:rowOff>
    </xdr:to>
    <xdr:cxnSp macro="">
      <xdr:nvCxnSpPr>
        <xdr:cNvPr id="560" name="直線コネクタ 559">
          <a:extLst>
            <a:ext uri="{FF2B5EF4-FFF2-40B4-BE49-F238E27FC236}">
              <a16:creationId xmlns:a16="http://schemas.microsoft.com/office/drawing/2014/main" xmlns="" id="{0F8A02D5-B9C7-49C8-82D9-5C2C0CD38150}"/>
            </a:ext>
          </a:extLst>
        </xdr:cNvPr>
        <xdr:cNvCxnSpPr/>
      </xdr:nvCxnSpPr>
      <xdr:spPr>
        <a:xfrm>
          <a:off x="12814300" y="10561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xmlns="" id="{23C84049-0110-446E-A742-80DFA28A0BDC}"/>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xmlns="" id="{7F4857EC-8E3B-40F9-B3E4-8502592BEA15}"/>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3" name="n_3aveValue【学校施設】&#10;有形固定資産減価償却率">
          <a:extLst>
            <a:ext uri="{FF2B5EF4-FFF2-40B4-BE49-F238E27FC236}">
              <a16:creationId xmlns:a16="http://schemas.microsoft.com/office/drawing/2014/main" xmlns="" id="{B60D4BEE-F81D-4848-ACB8-EB910738705D}"/>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4" name="n_4aveValue【学校施設】&#10;有形固定資産減価償却率">
          <a:extLst>
            <a:ext uri="{FF2B5EF4-FFF2-40B4-BE49-F238E27FC236}">
              <a16:creationId xmlns:a16="http://schemas.microsoft.com/office/drawing/2014/main" xmlns="" id="{CBCAB9DB-4E74-4B2E-82A7-6AF2FCCBE49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65" name="n_1mainValue【学校施設】&#10;有形固定資産減価償却率">
          <a:extLst>
            <a:ext uri="{FF2B5EF4-FFF2-40B4-BE49-F238E27FC236}">
              <a16:creationId xmlns:a16="http://schemas.microsoft.com/office/drawing/2014/main" xmlns="" id="{1906F6E7-A0B4-4C7A-98D6-994FBF21DB7D}"/>
            </a:ext>
          </a:extLst>
        </xdr:cNvPr>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6" name="n_2mainValue【学校施設】&#10;有形固定資産減価償却率">
          <a:extLst>
            <a:ext uri="{FF2B5EF4-FFF2-40B4-BE49-F238E27FC236}">
              <a16:creationId xmlns:a16="http://schemas.microsoft.com/office/drawing/2014/main" xmlns="" id="{8FBA3410-87F5-4927-83B1-AEFF07D624F4}"/>
            </a:ext>
          </a:extLst>
        </xdr:cNvPr>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567" name="n_3mainValue【学校施設】&#10;有形固定資産減価償却率">
          <a:extLst>
            <a:ext uri="{FF2B5EF4-FFF2-40B4-BE49-F238E27FC236}">
              <a16:creationId xmlns:a16="http://schemas.microsoft.com/office/drawing/2014/main" xmlns="" id="{23F0D19E-6050-4E0F-89CC-6A00BC01A39E}"/>
            </a:ext>
          </a:extLst>
        </xdr:cNvPr>
        <xdr:cNvSpPr txBox="1"/>
      </xdr:nvSpPr>
      <xdr:spPr>
        <a:xfrm>
          <a:off x="13500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68" name="n_4mainValue【学校施設】&#10;有形固定資産減価償却率">
          <a:extLst>
            <a:ext uri="{FF2B5EF4-FFF2-40B4-BE49-F238E27FC236}">
              <a16:creationId xmlns:a16="http://schemas.microsoft.com/office/drawing/2014/main" xmlns="" id="{817B98BE-D544-446E-9608-9C0E68BC834C}"/>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AD2A6F0A-683E-4534-8249-B1C485CCC7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3C366461-5CDE-4509-B919-9011D4463D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9D6EA113-6CE2-4D22-9F0D-05536FE65D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87139326-A627-4CA2-B77B-B939277440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A892430C-4342-448D-91AA-B8F3EE618C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E4FA6090-2EEC-4E57-9B26-C95C3A03B3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40552A28-04F6-4935-8343-3743D9B4EC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36B02809-177F-400B-BF80-1E44DF2D45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50AA4C88-14FD-4807-9626-655E26BA7C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FD3A8FA9-A734-4C6B-88B4-8BD84E3109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4B344F02-60AB-4D30-A4DE-C8DC3166054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xmlns="" id="{3CB038E3-35D9-4ACF-92D8-6A29E034A84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xmlns="" id="{056BF843-DCA2-420E-8B87-1E92C0150FC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xmlns="" id="{979A7C83-E60B-4820-A25E-96BB1F0E7C8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xmlns="" id="{EEAEE6B3-FEC6-427D-881B-B2819D371EC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xmlns="" id="{ED1F9F65-6CE2-4116-AFB3-18682CD9BCF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xmlns="" id="{69BED1D1-D118-42FE-93DC-C7BABAB07D6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xmlns="" id="{D1A7600E-04F8-4F47-B24F-A512AE0D9A9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xmlns="" id="{2AF0902A-F317-46F3-ABE8-FAC8BD38D9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xmlns="" id="{7FF3C05B-55BF-4F2C-A20E-9C6996B4569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xmlns="" id="{5434EF6A-BF3D-4127-8424-65E2F370E8B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xmlns="" id="{628D6EFF-7AFE-4DE7-87A2-84B975E6AAE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xmlns="" id="{227669D9-64BD-4A39-9F86-8B5D5FD0E0E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xmlns="" id="{67A4058E-EED5-4828-9817-0B23440050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xmlns="" id="{BF76B965-6A54-4D09-8896-F994DA568A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xmlns="" id="{8D01075E-4394-4500-A5D3-9DF0DBAFC7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xmlns="" id="{23986292-476A-4C35-95EC-4E00AA8715A5}"/>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xmlns="" id="{0A592079-8B04-4F8F-85C4-C8562F1DE8D2}"/>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xmlns="" id="{413CEAD0-19A9-402D-8802-97811AF34A15}"/>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xmlns="" id="{A93E5AEF-EA2D-4FA5-8E92-E4824A5AEA4A}"/>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xmlns="" id="{35BEE3AB-1059-4800-A6F4-A9E71299C86D}"/>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xmlns="" id="{E76F4F7E-94D0-4222-AC47-9C085C3221B8}"/>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xmlns="" id="{224181E6-7C4E-499D-898D-9CFD6DC14B54}"/>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xmlns="" id="{9376520C-BF01-4B07-99E7-25F0C50CEC4E}"/>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xmlns="" id="{C5E74EF1-61F0-4818-B4A1-E6EB429DF9A3}"/>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xmlns="" id="{09E5DA9C-B19C-4C40-BF4B-9D4F79318A99}"/>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xmlns="" id="{BC6D05A8-9766-4458-8605-0974844F2BE5}"/>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E6DD2A5E-B6BC-4D2D-B98A-95AB3B5EDD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A1D471FE-873C-4986-9146-B0F87098FC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6C0AA0F8-589A-46C4-991E-AA66FAC625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D5C97EAB-8AAB-46DA-8436-47B4632F9A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7F3B43B2-A85E-4F05-822A-D2495D158B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58275</xdr:rowOff>
    </xdr:from>
    <xdr:to>
      <xdr:col>116</xdr:col>
      <xdr:colOff>114300</xdr:colOff>
      <xdr:row>61</xdr:row>
      <xdr:rowOff>159875</xdr:rowOff>
    </xdr:to>
    <xdr:sp macro="" textlink="">
      <xdr:nvSpPr>
        <xdr:cNvPr id="611" name="楕円 610">
          <a:extLst>
            <a:ext uri="{FF2B5EF4-FFF2-40B4-BE49-F238E27FC236}">
              <a16:creationId xmlns:a16="http://schemas.microsoft.com/office/drawing/2014/main" xmlns="" id="{5298B1DB-53B1-4AAF-BE95-7C365535A23D}"/>
            </a:ext>
          </a:extLst>
        </xdr:cNvPr>
        <xdr:cNvSpPr/>
      </xdr:nvSpPr>
      <xdr:spPr>
        <a:xfrm>
          <a:off x="22110700" y="105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81152</xdr:rowOff>
    </xdr:from>
    <xdr:ext cx="469744" cy="259045"/>
    <xdr:sp macro="" textlink="">
      <xdr:nvSpPr>
        <xdr:cNvPr id="612" name="【学校施設】&#10;一人当たり面積該当値テキスト">
          <a:extLst>
            <a:ext uri="{FF2B5EF4-FFF2-40B4-BE49-F238E27FC236}">
              <a16:creationId xmlns:a16="http://schemas.microsoft.com/office/drawing/2014/main" xmlns="" id="{F8CDE346-F110-4989-ADA2-759158E57B2D}"/>
            </a:ext>
          </a:extLst>
        </xdr:cNvPr>
        <xdr:cNvSpPr txBox="1"/>
      </xdr:nvSpPr>
      <xdr:spPr>
        <a:xfrm>
          <a:off x="22199600" y="103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79176</xdr:rowOff>
    </xdr:from>
    <xdr:to>
      <xdr:col>112</xdr:col>
      <xdr:colOff>38100</xdr:colOff>
      <xdr:row>62</xdr:row>
      <xdr:rowOff>9326</xdr:rowOff>
    </xdr:to>
    <xdr:sp macro="" textlink="">
      <xdr:nvSpPr>
        <xdr:cNvPr id="613" name="楕円 612">
          <a:extLst>
            <a:ext uri="{FF2B5EF4-FFF2-40B4-BE49-F238E27FC236}">
              <a16:creationId xmlns:a16="http://schemas.microsoft.com/office/drawing/2014/main" xmlns="" id="{ED18A47C-A618-4777-850A-38D7B245DDAE}"/>
            </a:ext>
          </a:extLst>
        </xdr:cNvPr>
        <xdr:cNvSpPr/>
      </xdr:nvSpPr>
      <xdr:spPr>
        <a:xfrm>
          <a:off x="21272500" y="105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109075</xdr:rowOff>
    </xdr:from>
    <xdr:to>
      <xdr:col>116</xdr:col>
      <xdr:colOff>63500</xdr:colOff>
      <xdr:row>61</xdr:row>
      <xdr:rowOff>129976</xdr:rowOff>
    </xdr:to>
    <xdr:cxnSp macro="">
      <xdr:nvCxnSpPr>
        <xdr:cNvPr id="614" name="直線コネクタ 613">
          <a:extLst>
            <a:ext uri="{FF2B5EF4-FFF2-40B4-BE49-F238E27FC236}">
              <a16:creationId xmlns:a16="http://schemas.microsoft.com/office/drawing/2014/main" xmlns="" id="{47A010BD-691F-4BB7-869F-E37B344D4EED}"/>
            </a:ext>
          </a:extLst>
        </xdr:cNvPr>
        <xdr:cNvCxnSpPr/>
      </xdr:nvCxnSpPr>
      <xdr:spPr>
        <a:xfrm flipV="1">
          <a:off x="21323300" y="10567525"/>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104648</xdr:rowOff>
    </xdr:from>
    <xdr:to>
      <xdr:col>107</xdr:col>
      <xdr:colOff>101600</xdr:colOff>
      <xdr:row>62</xdr:row>
      <xdr:rowOff>34798</xdr:rowOff>
    </xdr:to>
    <xdr:sp macro="" textlink="">
      <xdr:nvSpPr>
        <xdr:cNvPr id="615" name="楕円 614">
          <a:extLst>
            <a:ext uri="{FF2B5EF4-FFF2-40B4-BE49-F238E27FC236}">
              <a16:creationId xmlns:a16="http://schemas.microsoft.com/office/drawing/2014/main" xmlns="" id="{37B11301-C1C0-475C-B72B-8360DE9A7686}"/>
            </a:ext>
          </a:extLst>
        </xdr:cNvPr>
        <xdr:cNvSpPr/>
      </xdr:nvSpPr>
      <xdr:spPr>
        <a:xfrm>
          <a:off x="20383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129976</xdr:rowOff>
    </xdr:from>
    <xdr:to>
      <xdr:col>111</xdr:col>
      <xdr:colOff>177800</xdr:colOff>
      <xdr:row>61</xdr:row>
      <xdr:rowOff>155448</xdr:rowOff>
    </xdr:to>
    <xdr:cxnSp macro="">
      <xdr:nvCxnSpPr>
        <xdr:cNvPr id="616" name="直線コネクタ 615">
          <a:extLst>
            <a:ext uri="{FF2B5EF4-FFF2-40B4-BE49-F238E27FC236}">
              <a16:creationId xmlns:a16="http://schemas.microsoft.com/office/drawing/2014/main" xmlns="" id="{36137393-E310-457A-9BBB-B38008E87880}"/>
            </a:ext>
          </a:extLst>
        </xdr:cNvPr>
        <xdr:cNvCxnSpPr/>
      </xdr:nvCxnSpPr>
      <xdr:spPr>
        <a:xfrm flipV="1">
          <a:off x="20434300" y="10588426"/>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128488</xdr:rowOff>
    </xdr:from>
    <xdr:to>
      <xdr:col>102</xdr:col>
      <xdr:colOff>165100</xdr:colOff>
      <xdr:row>62</xdr:row>
      <xdr:rowOff>58638</xdr:rowOff>
    </xdr:to>
    <xdr:sp macro="" textlink="">
      <xdr:nvSpPr>
        <xdr:cNvPr id="617" name="楕円 616">
          <a:extLst>
            <a:ext uri="{FF2B5EF4-FFF2-40B4-BE49-F238E27FC236}">
              <a16:creationId xmlns:a16="http://schemas.microsoft.com/office/drawing/2014/main" xmlns="" id="{970CEE1C-EC1B-46C2-BE38-A69207D17991}"/>
            </a:ext>
          </a:extLst>
        </xdr:cNvPr>
        <xdr:cNvSpPr/>
      </xdr:nvSpPr>
      <xdr:spPr>
        <a:xfrm>
          <a:off x="19494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155448</xdr:rowOff>
    </xdr:from>
    <xdr:to>
      <xdr:col>107</xdr:col>
      <xdr:colOff>50800</xdr:colOff>
      <xdr:row>62</xdr:row>
      <xdr:rowOff>7838</xdr:rowOff>
    </xdr:to>
    <xdr:cxnSp macro="">
      <xdr:nvCxnSpPr>
        <xdr:cNvPr id="618" name="直線コネクタ 617">
          <a:extLst>
            <a:ext uri="{FF2B5EF4-FFF2-40B4-BE49-F238E27FC236}">
              <a16:creationId xmlns:a16="http://schemas.microsoft.com/office/drawing/2014/main" xmlns="" id="{EC5A1B58-8A77-4DD2-9E44-3B05703CF49A}"/>
            </a:ext>
          </a:extLst>
        </xdr:cNvPr>
        <xdr:cNvCxnSpPr/>
      </xdr:nvCxnSpPr>
      <xdr:spPr>
        <a:xfrm flipV="1">
          <a:off x="19545300" y="1061389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148409</xdr:rowOff>
    </xdr:from>
    <xdr:to>
      <xdr:col>98</xdr:col>
      <xdr:colOff>38100</xdr:colOff>
      <xdr:row>62</xdr:row>
      <xdr:rowOff>78559</xdr:rowOff>
    </xdr:to>
    <xdr:sp macro="" textlink="">
      <xdr:nvSpPr>
        <xdr:cNvPr id="619" name="楕円 618">
          <a:extLst>
            <a:ext uri="{FF2B5EF4-FFF2-40B4-BE49-F238E27FC236}">
              <a16:creationId xmlns:a16="http://schemas.microsoft.com/office/drawing/2014/main" xmlns="" id="{8CA871F6-3933-41A9-9BFC-E21021997A1B}"/>
            </a:ext>
          </a:extLst>
        </xdr:cNvPr>
        <xdr:cNvSpPr/>
      </xdr:nvSpPr>
      <xdr:spPr>
        <a:xfrm>
          <a:off x="18605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7838</xdr:rowOff>
    </xdr:from>
    <xdr:to>
      <xdr:col>102</xdr:col>
      <xdr:colOff>114300</xdr:colOff>
      <xdr:row>62</xdr:row>
      <xdr:rowOff>27759</xdr:rowOff>
    </xdr:to>
    <xdr:cxnSp macro="">
      <xdr:nvCxnSpPr>
        <xdr:cNvPr id="620" name="直線コネクタ 619">
          <a:extLst>
            <a:ext uri="{FF2B5EF4-FFF2-40B4-BE49-F238E27FC236}">
              <a16:creationId xmlns:a16="http://schemas.microsoft.com/office/drawing/2014/main" xmlns="" id="{7E7905B1-C81C-40AF-AC47-63EFC04E585F}"/>
            </a:ext>
          </a:extLst>
        </xdr:cNvPr>
        <xdr:cNvCxnSpPr/>
      </xdr:nvCxnSpPr>
      <xdr:spPr>
        <a:xfrm flipV="1">
          <a:off x="18656300" y="1063773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xmlns="" id="{E7097594-AB1A-433E-9BD2-DB4D3C6D7229}"/>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xmlns="" id="{3107B2C8-78A7-4F81-AB53-1B0C1CACC529}"/>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xmlns="" id="{310678E7-3F78-4CDE-B871-86ED90EC3E7C}"/>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4" name="n_4aveValue【学校施設】&#10;一人当たり面積">
          <a:extLst>
            <a:ext uri="{FF2B5EF4-FFF2-40B4-BE49-F238E27FC236}">
              <a16:creationId xmlns:a16="http://schemas.microsoft.com/office/drawing/2014/main" xmlns="" id="{A31706E9-6D98-4AC8-8FD0-976C262C3FAB}"/>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25853</xdr:rowOff>
    </xdr:from>
    <xdr:ext cx="469744" cy="259045"/>
    <xdr:sp macro="" textlink="">
      <xdr:nvSpPr>
        <xdr:cNvPr id="625" name="n_1mainValue【学校施設】&#10;一人当たり面積">
          <a:extLst>
            <a:ext uri="{FF2B5EF4-FFF2-40B4-BE49-F238E27FC236}">
              <a16:creationId xmlns:a16="http://schemas.microsoft.com/office/drawing/2014/main" xmlns="" id="{8CDF4429-A611-40EB-AE00-31C993FF4385}"/>
            </a:ext>
          </a:extLst>
        </xdr:cNvPr>
        <xdr:cNvSpPr txBox="1"/>
      </xdr:nvSpPr>
      <xdr:spPr>
        <a:xfrm>
          <a:off x="21075727" y="103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51325</xdr:rowOff>
    </xdr:from>
    <xdr:ext cx="469744" cy="259045"/>
    <xdr:sp macro="" textlink="">
      <xdr:nvSpPr>
        <xdr:cNvPr id="626" name="n_2mainValue【学校施設】&#10;一人当たり面積">
          <a:extLst>
            <a:ext uri="{FF2B5EF4-FFF2-40B4-BE49-F238E27FC236}">
              <a16:creationId xmlns:a16="http://schemas.microsoft.com/office/drawing/2014/main" xmlns="" id="{7F5D17F4-1C83-478F-9515-3C7CA76A5CA1}"/>
            </a:ext>
          </a:extLst>
        </xdr:cNvPr>
        <xdr:cNvSpPr txBox="1"/>
      </xdr:nvSpPr>
      <xdr:spPr>
        <a:xfrm>
          <a:off x="201994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75165</xdr:rowOff>
    </xdr:from>
    <xdr:ext cx="469744" cy="259045"/>
    <xdr:sp macro="" textlink="">
      <xdr:nvSpPr>
        <xdr:cNvPr id="627" name="n_3mainValue【学校施設】&#10;一人当たり面積">
          <a:extLst>
            <a:ext uri="{FF2B5EF4-FFF2-40B4-BE49-F238E27FC236}">
              <a16:creationId xmlns:a16="http://schemas.microsoft.com/office/drawing/2014/main" xmlns="" id="{A11728E6-F228-4839-858F-DF556FF2B289}"/>
            </a:ext>
          </a:extLst>
        </xdr:cNvPr>
        <xdr:cNvSpPr txBox="1"/>
      </xdr:nvSpPr>
      <xdr:spPr>
        <a:xfrm>
          <a:off x="19310427" y="1036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95086</xdr:rowOff>
    </xdr:from>
    <xdr:ext cx="469744" cy="259045"/>
    <xdr:sp macro="" textlink="">
      <xdr:nvSpPr>
        <xdr:cNvPr id="628" name="n_4mainValue【学校施設】&#10;一人当たり面積">
          <a:extLst>
            <a:ext uri="{FF2B5EF4-FFF2-40B4-BE49-F238E27FC236}">
              <a16:creationId xmlns:a16="http://schemas.microsoft.com/office/drawing/2014/main" xmlns="" id="{89B613BB-D1B6-44C3-8C1C-A0C70FE395B7}"/>
            </a:ext>
          </a:extLst>
        </xdr:cNvPr>
        <xdr:cNvSpPr txBox="1"/>
      </xdr:nvSpPr>
      <xdr:spPr>
        <a:xfrm>
          <a:off x="18421427" y="1038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5C416EBE-973E-4115-8550-73E476FE73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447912D8-455A-4397-88D2-2D6C787358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9847AC72-EC3D-40A8-8D5C-AB60DB4BC9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EFD486A1-7168-476C-9640-BFE83C146A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2563484A-A9F8-4D82-A9A6-62FE4EA68A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ADC99B6F-5138-4CD7-A0D8-6B14609A577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38FA2EFA-3C3A-4061-899E-9E044937C7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6E7EC075-79B4-4532-9E1E-83C665B6B9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xmlns="" id="{000EBD8E-96FA-462E-8283-7B67C30FBE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xmlns="" id="{6126C338-EE6B-4FF4-8341-2CFC26D68F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xmlns="" id="{AF88AEAC-32C5-4B1F-80C7-4089500FE6D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xmlns="" id="{301333D5-816C-4521-A9F2-B4BF0F72B2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xmlns="" id="{1D34F6A5-01C8-4F84-BC07-B15352DDF70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xmlns="" id="{66132595-F37C-4291-BC8F-492E5381C5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xmlns="" id="{5326ACB3-B7A9-45FC-952C-9A3C7DA95C7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xmlns="" id="{0FDAD7C7-C52C-43C2-B619-AC815DC1392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xmlns="" id="{F2417943-4E05-4825-ACDA-5113B554C07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xmlns="" id="{DFEFB983-B64A-4048-8916-222309E697C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xmlns="" id="{28CB7329-D217-4B3F-8DC6-4B38A0317E4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xmlns="" id="{B5EBCF6D-5DAB-4070-BE8A-3433F12F0EB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9" name="テキスト ボックス 648">
          <a:extLst>
            <a:ext uri="{FF2B5EF4-FFF2-40B4-BE49-F238E27FC236}">
              <a16:creationId xmlns:a16="http://schemas.microsoft.com/office/drawing/2014/main" xmlns="" id="{B6D92373-4714-462A-9557-DF6E5DA0954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xmlns="" id="{D4FFEC21-A605-44DC-BD33-6219D6CE409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xmlns="" id="{E37866E5-2989-4334-9BD8-0E3036A201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2" name="直線コネクタ 651">
          <a:extLst>
            <a:ext uri="{FF2B5EF4-FFF2-40B4-BE49-F238E27FC236}">
              <a16:creationId xmlns:a16="http://schemas.microsoft.com/office/drawing/2014/main" xmlns="" id="{86491D06-EC96-42C3-94FD-94C3240FE02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3" name="【児童館】&#10;有形固定資産減価償却率最小値テキスト">
          <a:extLst>
            <a:ext uri="{FF2B5EF4-FFF2-40B4-BE49-F238E27FC236}">
              <a16:creationId xmlns:a16="http://schemas.microsoft.com/office/drawing/2014/main" xmlns="" id="{01187B83-5414-4B60-BB72-3327FAE7E05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4" name="直線コネクタ 653">
          <a:extLst>
            <a:ext uri="{FF2B5EF4-FFF2-40B4-BE49-F238E27FC236}">
              <a16:creationId xmlns:a16="http://schemas.microsoft.com/office/drawing/2014/main" xmlns="" id="{CC103F80-4D53-4426-91BD-0FE17D2B49F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5" name="【児童館】&#10;有形固定資産減価償却率最大値テキスト">
          <a:extLst>
            <a:ext uri="{FF2B5EF4-FFF2-40B4-BE49-F238E27FC236}">
              <a16:creationId xmlns:a16="http://schemas.microsoft.com/office/drawing/2014/main" xmlns="" id="{8DB3F108-0E5D-417A-A5E1-55FE19F2EA4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a:extLst>
            <a:ext uri="{FF2B5EF4-FFF2-40B4-BE49-F238E27FC236}">
              <a16:creationId xmlns:a16="http://schemas.microsoft.com/office/drawing/2014/main" xmlns="" id="{D1ECF7C4-F671-4D24-840E-BD4082520E9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93997</xdr:rowOff>
    </xdr:from>
    <xdr:ext cx="405111" cy="259045"/>
    <xdr:sp macro="" textlink="">
      <xdr:nvSpPr>
        <xdr:cNvPr id="657" name="【児童館】&#10;有形固定資産減価償却率平均値テキスト">
          <a:extLst>
            <a:ext uri="{FF2B5EF4-FFF2-40B4-BE49-F238E27FC236}">
              <a16:creationId xmlns:a16="http://schemas.microsoft.com/office/drawing/2014/main" xmlns="" id="{3C34AB3F-FC86-4250-9DCD-392ACC3F4739}"/>
            </a:ext>
          </a:extLst>
        </xdr:cNvPr>
        <xdr:cNvSpPr txBox="1"/>
      </xdr:nvSpPr>
      <xdr:spPr>
        <a:xfrm>
          <a:off x="16357600" y="1415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8" name="フローチャート: 判断 657">
          <a:extLst>
            <a:ext uri="{FF2B5EF4-FFF2-40B4-BE49-F238E27FC236}">
              <a16:creationId xmlns:a16="http://schemas.microsoft.com/office/drawing/2014/main" xmlns="" id="{74F62AE6-269C-4352-ADA2-E9092466852A}"/>
            </a:ext>
          </a:extLst>
        </xdr:cNvPr>
        <xdr:cNvSpPr/>
      </xdr:nvSpPr>
      <xdr:spPr>
        <a:xfrm>
          <a:off x="162687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59" name="フローチャート: 判断 658">
          <a:extLst>
            <a:ext uri="{FF2B5EF4-FFF2-40B4-BE49-F238E27FC236}">
              <a16:creationId xmlns:a16="http://schemas.microsoft.com/office/drawing/2014/main" xmlns="" id="{7576FF09-4737-423E-A1D5-2600411A2A10}"/>
            </a:ext>
          </a:extLst>
        </xdr:cNvPr>
        <xdr:cNvSpPr/>
      </xdr:nvSpPr>
      <xdr:spPr>
        <a:xfrm>
          <a:off x="15430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660" name="フローチャート: 判断 659">
          <a:extLst>
            <a:ext uri="{FF2B5EF4-FFF2-40B4-BE49-F238E27FC236}">
              <a16:creationId xmlns:a16="http://schemas.microsoft.com/office/drawing/2014/main" xmlns="" id="{E6CE42D1-B545-46C6-A4D9-FD73B95E2179}"/>
            </a:ext>
          </a:extLst>
        </xdr:cNvPr>
        <xdr:cNvSpPr/>
      </xdr:nvSpPr>
      <xdr:spPr>
        <a:xfrm>
          <a:off x="14541500" y="1422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61" name="フローチャート: 判断 660">
          <a:extLst>
            <a:ext uri="{FF2B5EF4-FFF2-40B4-BE49-F238E27FC236}">
              <a16:creationId xmlns:a16="http://schemas.microsoft.com/office/drawing/2014/main" xmlns="" id="{27F2AA4D-804D-4E76-8D91-72FAA0373156}"/>
            </a:ext>
          </a:extLst>
        </xdr:cNvPr>
        <xdr:cNvSpPr/>
      </xdr:nvSpPr>
      <xdr:spPr>
        <a:xfrm>
          <a:off x="1365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662" name="フローチャート: 判断 661">
          <a:extLst>
            <a:ext uri="{FF2B5EF4-FFF2-40B4-BE49-F238E27FC236}">
              <a16:creationId xmlns:a16="http://schemas.microsoft.com/office/drawing/2014/main" xmlns="" id="{4FAFF9B1-D64D-4A48-9EF1-D1BC8E66B25C}"/>
            </a:ext>
          </a:extLst>
        </xdr:cNvPr>
        <xdr:cNvSpPr/>
      </xdr:nvSpPr>
      <xdr:spPr>
        <a:xfrm>
          <a:off x="12763500" y="1410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35EA437A-2196-4418-9C65-99B4184B3D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B729C9BA-F8F3-4D1F-9B08-EDA238B730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FADC0421-487A-4B1D-B0C4-BB75D8C7EB7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26670028-DD9D-4F1F-8546-452B7B00BD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4C84AC41-476A-4444-984D-2064CD4643F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132080</xdr:rowOff>
    </xdr:from>
    <xdr:to>
      <xdr:col>85</xdr:col>
      <xdr:colOff>177800</xdr:colOff>
      <xdr:row>81</xdr:row>
      <xdr:rowOff>62230</xdr:rowOff>
    </xdr:to>
    <xdr:sp macro="" textlink="">
      <xdr:nvSpPr>
        <xdr:cNvPr id="668" name="楕円 667">
          <a:extLst>
            <a:ext uri="{FF2B5EF4-FFF2-40B4-BE49-F238E27FC236}">
              <a16:creationId xmlns:a16="http://schemas.microsoft.com/office/drawing/2014/main" xmlns="" id="{7DD7E3F7-6F32-4F7C-ABD4-B1B1DBA112E3}"/>
            </a:ext>
          </a:extLst>
        </xdr:cNvPr>
        <xdr:cNvSpPr/>
      </xdr:nvSpPr>
      <xdr:spPr>
        <a:xfrm>
          <a:off x="16268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154957</xdr:rowOff>
    </xdr:from>
    <xdr:ext cx="405111" cy="259045"/>
    <xdr:sp macro="" textlink="">
      <xdr:nvSpPr>
        <xdr:cNvPr id="669" name="【児童館】&#10;有形固定資産減価償却率該当値テキスト">
          <a:extLst>
            <a:ext uri="{FF2B5EF4-FFF2-40B4-BE49-F238E27FC236}">
              <a16:creationId xmlns:a16="http://schemas.microsoft.com/office/drawing/2014/main" xmlns="" id="{4B76F082-BB5A-4276-8327-4F41C3ADCE51}"/>
            </a:ext>
          </a:extLst>
        </xdr:cNvPr>
        <xdr:cNvSpPr txBox="1"/>
      </xdr:nvSpPr>
      <xdr:spPr>
        <a:xfrm>
          <a:off x="16357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95250</xdr:rowOff>
    </xdr:from>
    <xdr:to>
      <xdr:col>81</xdr:col>
      <xdr:colOff>101600</xdr:colOff>
      <xdr:row>81</xdr:row>
      <xdr:rowOff>25400</xdr:rowOff>
    </xdr:to>
    <xdr:sp macro="" textlink="">
      <xdr:nvSpPr>
        <xdr:cNvPr id="670" name="楕円 669">
          <a:extLst>
            <a:ext uri="{FF2B5EF4-FFF2-40B4-BE49-F238E27FC236}">
              <a16:creationId xmlns:a16="http://schemas.microsoft.com/office/drawing/2014/main" xmlns="" id="{6C0C4419-93EB-46AC-85AE-393F8236F1E6}"/>
            </a:ext>
          </a:extLst>
        </xdr:cNvPr>
        <xdr:cNvSpPr/>
      </xdr:nvSpPr>
      <xdr:spPr>
        <a:xfrm>
          <a:off x="15430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146050</xdr:rowOff>
    </xdr:from>
    <xdr:to>
      <xdr:col>85</xdr:col>
      <xdr:colOff>127000</xdr:colOff>
      <xdr:row>81</xdr:row>
      <xdr:rowOff>11430</xdr:rowOff>
    </xdr:to>
    <xdr:cxnSp macro="">
      <xdr:nvCxnSpPr>
        <xdr:cNvPr id="671" name="直線コネクタ 670">
          <a:extLst>
            <a:ext uri="{FF2B5EF4-FFF2-40B4-BE49-F238E27FC236}">
              <a16:creationId xmlns:a16="http://schemas.microsoft.com/office/drawing/2014/main" xmlns="" id="{317E0096-214B-4BA4-A874-535D6163A9F0}"/>
            </a:ext>
          </a:extLst>
        </xdr:cNvPr>
        <xdr:cNvCxnSpPr/>
      </xdr:nvCxnSpPr>
      <xdr:spPr>
        <a:xfrm>
          <a:off x="15481300" y="1386205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95250</xdr:rowOff>
    </xdr:from>
    <xdr:to>
      <xdr:col>76</xdr:col>
      <xdr:colOff>165100</xdr:colOff>
      <xdr:row>81</xdr:row>
      <xdr:rowOff>25400</xdr:rowOff>
    </xdr:to>
    <xdr:sp macro="" textlink="">
      <xdr:nvSpPr>
        <xdr:cNvPr id="672" name="楕円 671">
          <a:extLst>
            <a:ext uri="{FF2B5EF4-FFF2-40B4-BE49-F238E27FC236}">
              <a16:creationId xmlns:a16="http://schemas.microsoft.com/office/drawing/2014/main" xmlns="" id="{882A5314-A0F7-4117-9322-4630F365DE25}"/>
            </a:ext>
          </a:extLst>
        </xdr:cNvPr>
        <xdr:cNvSpPr/>
      </xdr:nvSpPr>
      <xdr:spPr>
        <a:xfrm>
          <a:off x="14541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146050</xdr:rowOff>
    </xdr:from>
    <xdr:to>
      <xdr:col>81</xdr:col>
      <xdr:colOff>50800</xdr:colOff>
      <xdr:row>80</xdr:row>
      <xdr:rowOff>146050</xdr:rowOff>
    </xdr:to>
    <xdr:cxnSp macro="">
      <xdr:nvCxnSpPr>
        <xdr:cNvPr id="673" name="直線コネクタ 672">
          <a:extLst>
            <a:ext uri="{FF2B5EF4-FFF2-40B4-BE49-F238E27FC236}">
              <a16:creationId xmlns:a16="http://schemas.microsoft.com/office/drawing/2014/main" xmlns="" id="{C0659392-D996-46C2-9B21-D3D222E68125}"/>
            </a:ext>
          </a:extLst>
        </xdr:cNvPr>
        <xdr:cNvCxnSpPr/>
      </xdr:nvCxnSpPr>
      <xdr:spPr>
        <a:xfrm>
          <a:off x="14592300" y="13862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58420</xdr:rowOff>
    </xdr:from>
    <xdr:to>
      <xdr:col>72</xdr:col>
      <xdr:colOff>38100</xdr:colOff>
      <xdr:row>80</xdr:row>
      <xdr:rowOff>160020</xdr:rowOff>
    </xdr:to>
    <xdr:sp macro="" textlink="">
      <xdr:nvSpPr>
        <xdr:cNvPr id="674" name="楕円 673">
          <a:extLst>
            <a:ext uri="{FF2B5EF4-FFF2-40B4-BE49-F238E27FC236}">
              <a16:creationId xmlns:a16="http://schemas.microsoft.com/office/drawing/2014/main" xmlns="" id="{C9D0C876-0269-4754-A19B-CBB653BBE4B8}"/>
            </a:ext>
          </a:extLst>
        </xdr:cNvPr>
        <xdr:cNvSpPr/>
      </xdr:nvSpPr>
      <xdr:spPr>
        <a:xfrm>
          <a:off x="136525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109220</xdr:rowOff>
    </xdr:from>
    <xdr:to>
      <xdr:col>76</xdr:col>
      <xdr:colOff>114300</xdr:colOff>
      <xdr:row>80</xdr:row>
      <xdr:rowOff>146050</xdr:rowOff>
    </xdr:to>
    <xdr:cxnSp macro="">
      <xdr:nvCxnSpPr>
        <xdr:cNvPr id="675" name="直線コネクタ 674">
          <a:extLst>
            <a:ext uri="{FF2B5EF4-FFF2-40B4-BE49-F238E27FC236}">
              <a16:creationId xmlns:a16="http://schemas.microsoft.com/office/drawing/2014/main" xmlns="" id="{22D4490E-A62A-4B17-9DCF-A7A065FF6B75}"/>
            </a:ext>
          </a:extLst>
        </xdr:cNvPr>
        <xdr:cNvCxnSpPr/>
      </xdr:nvCxnSpPr>
      <xdr:spPr>
        <a:xfrm>
          <a:off x="13703300" y="1382522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76200</xdr:rowOff>
    </xdr:from>
    <xdr:to>
      <xdr:col>67</xdr:col>
      <xdr:colOff>101600</xdr:colOff>
      <xdr:row>81</xdr:row>
      <xdr:rowOff>6350</xdr:rowOff>
    </xdr:to>
    <xdr:sp macro="" textlink="">
      <xdr:nvSpPr>
        <xdr:cNvPr id="676" name="楕円 675">
          <a:extLst>
            <a:ext uri="{FF2B5EF4-FFF2-40B4-BE49-F238E27FC236}">
              <a16:creationId xmlns:a16="http://schemas.microsoft.com/office/drawing/2014/main" xmlns="" id="{E3F57BC4-8DE8-4E2E-958B-FF80D706ACBB}"/>
            </a:ext>
          </a:extLst>
        </xdr:cNvPr>
        <xdr:cNvSpPr/>
      </xdr:nvSpPr>
      <xdr:spPr>
        <a:xfrm>
          <a:off x="127635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109220</xdr:rowOff>
    </xdr:from>
    <xdr:to>
      <xdr:col>71</xdr:col>
      <xdr:colOff>177800</xdr:colOff>
      <xdr:row>80</xdr:row>
      <xdr:rowOff>127000</xdr:rowOff>
    </xdr:to>
    <xdr:cxnSp macro="">
      <xdr:nvCxnSpPr>
        <xdr:cNvPr id="677" name="直線コネクタ 676">
          <a:extLst>
            <a:ext uri="{FF2B5EF4-FFF2-40B4-BE49-F238E27FC236}">
              <a16:creationId xmlns:a16="http://schemas.microsoft.com/office/drawing/2014/main" xmlns="" id="{090E1A32-81C6-4A16-B2BF-1A96A396B18D}"/>
            </a:ext>
          </a:extLst>
        </xdr:cNvPr>
        <xdr:cNvCxnSpPr/>
      </xdr:nvCxnSpPr>
      <xdr:spPr>
        <a:xfrm flipV="1">
          <a:off x="12814300" y="138252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39388</xdr:rowOff>
    </xdr:from>
    <xdr:ext cx="405111" cy="259045"/>
    <xdr:sp macro="" textlink="">
      <xdr:nvSpPr>
        <xdr:cNvPr id="678" name="n_1aveValue【児童館】&#10;有形固定資産減価償却率">
          <a:extLst>
            <a:ext uri="{FF2B5EF4-FFF2-40B4-BE49-F238E27FC236}">
              <a16:creationId xmlns:a16="http://schemas.microsoft.com/office/drawing/2014/main" xmlns="" id="{8AC29939-C48F-45B0-8BC0-56B4B42BE64E}"/>
            </a:ext>
          </a:extLst>
        </xdr:cNvPr>
        <xdr:cNvSpPr txBox="1"/>
      </xdr:nvSpPr>
      <xdr:spPr>
        <a:xfrm>
          <a:off x="15266044"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82566</xdr:rowOff>
    </xdr:from>
    <xdr:ext cx="405111" cy="259045"/>
    <xdr:sp macro="" textlink="">
      <xdr:nvSpPr>
        <xdr:cNvPr id="679" name="n_2aveValue【児童館】&#10;有形固定資産減価償却率">
          <a:extLst>
            <a:ext uri="{FF2B5EF4-FFF2-40B4-BE49-F238E27FC236}">
              <a16:creationId xmlns:a16="http://schemas.microsoft.com/office/drawing/2014/main" xmlns="" id="{5974F21F-CA9A-44AA-BF62-4443FE6F32C4}"/>
            </a:ext>
          </a:extLst>
        </xdr:cNvPr>
        <xdr:cNvSpPr txBox="1"/>
      </xdr:nvSpPr>
      <xdr:spPr>
        <a:xfrm>
          <a:off x="14389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680" name="n_3aveValue【児童館】&#10;有形固定資産減価償却率">
          <a:extLst>
            <a:ext uri="{FF2B5EF4-FFF2-40B4-BE49-F238E27FC236}">
              <a16:creationId xmlns:a16="http://schemas.microsoft.com/office/drawing/2014/main" xmlns="" id="{4C0124B2-96F3-4DA4-921D-BB6BE0F5BA6D}"/>
            </a:ext>
          </a:extLst>
        </xdr:cNvPr>
        <xdr:cNvSpPr txBox="1"/>
      </xdr:nvSpPr>
      <xdr:spPr>
        <a:xfrm>
          <a:off x="13500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138447</xdr:rowOff>
    </xdr:from>
    <xdr:ext cx="405111" cy="259045"/>
    <xdr:sp macro="" textlink="">
      <xdr:nvSpPr>
        <xdr:cNvPr id="681" name="n_4aveValue【児童館】&#10;有形固定資産減価償却率">
          <a:extLst>
            <a:ext uri="{FF2B5EF4-FFF2-40B4-BE49-F238E27FC236}">
              <a16:creationId xmlns:a16="http://schemas.microsoft.com/office/drawing/2014/main" xmlns="" id="{71AF41F1-3643-4DD2-A599-467FC12C2F36}"/>
            </a:ext>
          </a:extLst>
        </xdr:cNvPr>
        <xdr:cNvSpPr txBox="1"/>
      </xdr:nvSpPr>
      <xdr:spPr>
        <a:xfrm>
          <a:off x="12611744" y="1419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41927</xdr:rowOff>
    </xdr:from>
    <xdr:ext cx="405111" cy="259045"/>
    <xdr:sp macro="" textlink="">
      <xdr:nvSpPr>
        <xdr:cNvPr id="682" name="n_1mainValue【児童館】&#10;有形固定資産減価償却率">
          <a:extLst>
            <a:ext uri="{FF2B5EF4-FFF2-40B4-BE49-F238E27FC236}">
              <a16:creationId xmlns:a16="http://schemas.microsoft.com/office/drawing/2014/main" xmlns="" id="{B228CFB5-AEFA-4557-ABEC-0F7D8BC587DF}"/>
            </a:ext>
          </a:extLst>
        </xdr:cNvPr>
        <xdr:cNvSpPr txBox="1"/>
      </xdr:nvSpPr>
      <xdr:spPr>
        <a:xfrm>
          <a:off x="152660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41927</xdr:rowOff>
    </xdr:from>
    <xdr:ext cx="405111" cy="259045"/>
    <xdr:sp macro="" textlink="">
      <xdr:nvSpPr>
        <xdr:cNvPr id="683" name="n_2mainValue【児童館】&#10;有形固定資産減価償却率">
          <a:extLst>
            <a:ext uri="{FF2B5EF4-FFF2-40B4-BE49-F238E27FC236}">
              <a16:creationId xmlns:a16="http://schemas.microsoft.com/office/drawing/2014/main" xmlns="" id="{65613695-9241-43E2-9991-23EB61A3F091}"/>
            </a:ext>
          </a:extLst>
        </xdr:cNvPr>
        <xdr:cNvSpPr txBox="1"/>
      </xdr:nvSpPr>
      <xdr:spPr>
        <a:xfrm>
          <a:off x="143897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5097</xdr:rowOff>
    </xdr:from>
    <xdr:ext cx="405111" cy="259045"/>
    <xdr:sp macro="" textlink="">
      <xdr:nvSpPr>
        <xdr:cNvPr id="684" name="n_3mainValue【児童館】&#10;有形固定資産減価償却率">
          <a:extLst>
            <a:ext uri="{FF2B5EF4-FFF2-40B4-BE49-F238E27FC236}">
              <a16:creationId xmlns:a16="http://schemas.microsoft.com/office/drawing/2014/main" xmlns="" id="{BEE2623B-AC62-46AE-A55C-6E99E8AB6E1D}"/>
            </a:ext>
          </a:extLst>
        </xdr:cNvPr>
        <xdr:cNvSpPr txBox="1"/>
      </xdr:nvSpPr>
      <xdr:spPr>
        <a:xfrm>
          <a:off x="135007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22877</xdr:rowOff>
    </xdr:from>
    <xdr:ext cx="405111" cy="259045"/>
    <xdr:sp macro="" textlink="">
      <xdr:nvSpPr>
        <xdr:cNvPr id="685" name="n_4mainValue【児童館】&#10;有形固定資産減価償却率">
          <a:extLst>
            <a:ext uri="{FF2B5EF4-FFF2-40B4-BE49-F238E27FC236}">
              <a16:creationId xmlns:a16="http://schemas.microsoft.com/office/drawing/2014/main" xmlns="" id="{3A1C3BED-796A-48AB-B484-5F007EC9D034}"/>
            </a:ext>
          </a:extLst>
        </xdr:cNvPr>
        <xdr:cNvSpPr txBox="1"/>
      </xdr:nvSpPr>
      <xdr:spPr>
        <a:xfrm>
          <a:off x="126117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xmlns="" id="{8596F5BD-783B-40B2-BA18-7EC67BCC35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xmlns="" id="{057C312C-A66E-42D5-858F-83CA120901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xmlns="" id="{AB948A47-D847-42A5-9BD3-88AEC4CFC8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xmlns="" id="{8D313CE4-C6CB-499A-9CB8-30427850AB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xmlns="" id="{8F6D3181-13E7-44D0-B6C4-06A5390A13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xmlns="" id="{8F0D3326-611D-41B3-A545-9102C38093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xmlns="" id="{F007C04E-AB21-45FF-9CA4-BABEEFBF00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xmlns="" id="{D514FBA9-5D4F-430F-9BAC-188A5F3F705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xmlns="" id="{007819E0-EFDD-433C-82A8-071E9A3C7D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xmlns="" id="{34760201-CF8A-4F54-B70F-CB8E279560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xmlns="" id="{AEF400DC-AF6D-42A2-83CD-A26A57BB2F3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xmlns="" id="{DCD8910F-BCEE-4ABD-95AE-BDEE9654918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xmlns="" id="{762C3B00-D859-41BA-A042-1C109F4AB33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xmlns="" id="{AA859DE6-FBE0-49E0-806A-F699B583CD9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xmlns="" id="{692B068E-C373-4C5E-82B0-2369B3F47B5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xmlns="" id="{9D246BB3-991C-402D-8ECF-694E78D2575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xmlns="" id="{B5256B9E-7EEE-405E-8808-5ADDBFC931C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xmlns="" id="{B69E25B3-9832-4F27-8625-07CA75DB4F3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xmlns="" id="{A1F51096-59F9-4C39-B66E-4B8EB1280C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xmlns="" id="{EE70B2C2-1FD3-4D55-B039-DF26155F3A6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xmlns="" id="{460265AF-6DBE-4609-A3DC-345E26DD6D9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7" name="直線コネクタ 706">
          <a:extLst>
            <a:ext uri="{FF2B5EF4-FFF2-40B4-BE49-F238E27FC236}">
              <a16:creationId xmlns:a16="http://schemas.microsoft.com/office/drawing/2014/main" xmlns="" id="{241107E0-DDE8-45CB-9E59-4549522EFE7A}"/>
            </a:ext>
          </a:extLst>
        </xdr:cNvPr>
        <xdr:cNvCxnSpPr/>
      </xdr:nvCxnSpPr>
      <xdr:spPr>
        <a:xfrm flipV="1">
          <a:off x="22160864" y="13658087"/>
          <a:ext cx="0" cy="9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8" name="【児童館】&#10;一人当たり面積最小値テキスト">
          <a:extLst>
            <a:ext uri="{FF2B5EF4-FFF2-40B4-BE49-F238E27FC236}">
              <a16:creationId xmlns:a16="http://schemas.microsoft.com/office/drawing/2014/main" xmlns="" id="{427B2277-A700-42BC-A5F0-D701C7976191}"/>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9" name="直線コネクタ 708">
          <a:extLst>
            <a:ext uri="{FF2B5EF4-FFF2-40B4-BE49-F238E27FC236}">
              <a16:creationId xmlns:a16="http://schemas.microsoft.com/office/drawing/2014/main" xmlns="" id="{EEBCF219-7695-49D0-AE0A-E7DF5BDC2123}"/>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10" name="【児童館】&#10;一人当たり面積最大値テキスト">
          <a:extLst>
            <a:ext uri="{FF2B5EF4-FFF2-40B4-BE49-F238E27FC236}">
              <a16:creationId xmlns:a16="http://schemas.microsoft.com/office/drawing/2014/main" xmlns="" id="{F4061DFC-B028-48AA-9665-FCD26D17C131}"/>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11" name="直線コネクタ 710">
          <a:extLst>
            <a:ext uri="{FF2B5EF4-FFF2-40B4-BE49-F238E27FC236}">
              <a16:creationId xmlns:a16="http://schemas.microsoft.com/office/drawing/2014/main" xmlns="" id="{11516030-87AA-45E2-852F-296D00A85722}"/>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12" name="【児童館】&#10;一人当たり面積平均値テキスト">
          <a:extLst>
            <a:ext uri="{FF2B5EF4-FFF2-40B4-BE49-F238E27FC236}">
              <a16:creationId xmlns:a16="http://schemas.microsoft.com/office/drawing/2014/main" xmlns="" id="{B6B61289-16FA-472A-8786-B05A159F3159}"/>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3" name="フローチャート: 判断 712">
          <a:extLst>
            <a:ext uri="{FF2B5EF4-FFF2-40B4-BE49-F238E27FC236}">
              <a16:creationId xmlns:a16="http://schemas.microsoft.com/office/drawing/2014/main" xmlns="" id="{691D773E-7241-47E8-980E-C04037143285}"/>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14" name="フローチャート: 判断 713">
          <a:extLst>
            <a:ext uri="{FF2B5EF4-FFF2-40B4-BE49-F238E27FC236}">
              <a16:creationId xmlns:a16="http://schemas.microsoft.com/office/drawing/2014/main" xmlns="" id="{5B9C6DC2-6F98-43A2-87E1-1F7E73A5C980}"/>
            </a:ext>
          </a:extLst>
        </xdr:cNvPr>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715" name="フローチャート: 判断 714">
          <a:extLst>
            <a:ext uri="{FF2B5EF4-FFF2-40B4-BE49-F238E27FC236}">
              <a16:creationId xmlns:a16="http://schemas.microsoft.com/office/drawing/2014/main" xmlns="" id="{C34B1C69-5ADE-461A-8C63-56BEC3E67E83}"/>
            </a:ext>
          </a:extLst>
        </xdr:cNvPr>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6" name="フローチャート: 判断 715">
          <a:extLst>
            <a:ext uri="{FF2B5EF4-FFF2-40B4-BE49-F238E27FC236}">
              <a16:creationId xmlns:a16="http://schemas.microsoft.com/office/drawing/2014/main" xmlns="" id="{30DF6837-C4EB-4F52-B889-C8AB82369DE1}"/>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xmlns="" id="{BE22668A-D6C3-450A-9346-185B4BC5FAD4}"/>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5A58F214-E4B6-4550-8243-6D50860CEF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54F9A37B-991D-4B9F-B894-DC058B749B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18535636-6A10-4806-B016-ADFA1A4A99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A2F03580-3943-4AC8-95B0-713512F9EA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34AE087E-812F-46B9-A4FC-3CA57A0E66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23" name="楕円 722">
          <a:extLst>
            <a:ext uri="{FF2B5EF4-FFF2-40B4-BE49-F238E27FC236}">
              <a16:creationId xmlns:a16="http://schemas.microsoft.com/office/drawing/2014/main" xmlns="" id="{281B6852-5A70-465B-A833-DBBA4FE1879E}"/>
            </a:ext>
          </a:extLst>
        </xdr:cNvPr>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724" name="【児童館】&#10;一人当たり面積該当値テキスト">
          <a:extLst>
            <a:ext uri="{FF2B5EF4-FFF2-40B4-BE49-F238E27FC236}">
              <a16:creationId xmlns:a16="http://schemas.microsoft.com/office/drawing/2014/main" xmlns="" id="{35FA92B3-FE30-4491-A4C4-0CA4F4A87000}"/>
            </a:ext>
          </a:extLst>
        </xdr:cNvPr>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725" name="楕円 724">
          <a:extLst>
            <a:ext uri="{FF2B5EF4-FFF2-40B4-BE49-F238E27FC236}">
              <a16:creationId xmlns:a16="http://schemas.microsoft.com/office/drawing/2014/main" xmlns="" id="{415E5BE0-0733-4E16-A789-9B63EF0E83E8}"/>
            </a:ext>
          </a:extLst>
        </xdr:cNvPr>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124968</xdr:rowOff>
    </xdr:to>
    <xdr:cxnSp macro="">
      <xdr:nvCxnSpPr>
        <xdr:cNvPr id="726" name="直線コネクタ 725">
          <a:extLst>
            <a:ext uri="{FF2B5EF4-FFF2-40B4-BE49-F238E27FC236}">
              <a16:creationId xmlns:a16="http://schemas.microsoft.com/office/drawing/2014/main" xmlns="" id="{E691FFE4-74F2-4E18-80B8-D9A5A4C51406}"/>
            </a:ext>
          </a:extLst>
        </xdr:cNvPr>
        <xdr:cNvCxnSpPr/>
      </xdr:nvCxnSpPr>
      <xdr:spPr>
        <a:xfrm flipV="1">
          <a:off x="21323300" y="14517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7" name="楕円 726">
          <a:extLst>
            <a:ext uri="{FF2B5EF4-FFF2-40B4-BE49-F238E27FC236}">
              <a16:creationId xmlns:a16="http://schemas.microsoft.com/office/drawing/2014/main" xmlns="" id="{60DD6B5F-126F-4EFB-9BEE-200A13B042FF}"/>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129539</xdr:rowOff>
    </xdr:to>
    <xdr:cxnSp macro="">
      <xdr:nvCxnSpPr>
        <xdr:cNvPr id="728" name="直線コネクタ 727">
          <a:extLst>
            <a:ext uri="{FF2B5EF4-FFF2-40B4-BE49-F238E27FC236}">
              <a16:creationId xmlns:a16="http://schemas.microsoft.com/office/drawing/2014/main" xmlns="" id="{7CE5632E-9A2D-48FB-8127-600610330A91}"/>
            </a:ext>
          </a:extLst>
        </xdr:cNvPr>
        <xdr:cNvCxnSpPr/>
      </xdr:nvCxnSpPr>
      <xdr:spPr>
        <a:xfrm flipV="1">
          <a:off x="20434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29" name="楕円 728">
          <a:extLst>
            <a:ext uri="{FF2B5EF4-FFF2-40B4-BE49-F238E27FC236}">
              <a16:creationId xmlns:a16="http://schemas.microsoft.com/office/drawing/2014/main" xmlns="" id="{22E990CB-69F2-48C3-9E11-0C822B59D8E1}"/>
            </a:ext>
          </a:extLst>
        </xdr:cNvPr>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138685</xdr:rowOff>
    </xdr:to>
    <xdr:cxnSp macro="">
      <xdr:nvCxnSpPr>
        <xdr:cNvPr id="730" name="直線コネクタ 729">
          <a:extLst>
            <a:ext uri="{FF2B5EF4-FFF2-40B4-BE49-F238E27FC236}">
              <a16:creationId xmlns:a16="http://schemas.microsoft.com/office/drawing/2014/main" xmlns="" id="{F7FED17F-D13B-4C22-963F-E28D7E0C88EC}"/>
            </a:ext>
          </a:extLst>
        </xdr:cNvPr>
        <xdr:cNvCxnSpPr/>
      </xdr:nvCxnSpPr>
      <xdr:spPr>
        <a:xfrm flipV="1">
          <a:off x="19545300" y="14531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731" name="楕円 730">
          <a:extLst>
            <a:ext uri="{FF2B5EF4-FFF2-40B4-BE49-F238E27FC236}">
              <a16:creationId xmlns:a16="http://schemas.microsoft.com/office/drawing/2014/main" xmlns="" id="{CC0156FC-5C6B-42C3-843B-C427BA3FA438}"/>
            </a:ext>
          </a:extLst>
        </xdr:cNvPr>
        <xdr:cNvSpPr/>
      </xdr:nvSpPr>
      <xdr:spPr>
        <a:xfrm>
          <a:off x="18605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143256</xdr:rowOff>
    </xdr:to>
    <xdr:cxnSp macro="">
      <xdr:nvCxnSpPr>
        <xdr:cNvPr id="732" name="直線コネクタ 731">
          <a:extLst>
            <a:ext uri="{FF2B5EF4-FFF2-40B4-BE49-F238E27FC236}">
              <a16:creationId xmlns:a16="http://schemas.microsoft.com/office/drawing/2014/main" xmlns="" id="{740BFFD6-4FDB-4CA1-8911-8BE443602239}"/>
            </a:ext>
          </a:extLst>
        </xdr:cNvPr>
        <xdr:cNvCxnSpPr/>
      </xdr:nvCxnSpPr>
      <xdr:spPr>
        <a:xfrm flipV="1">
          <a:off x="18656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33" name="n_1aveValue【児童館】&#10;一人当たり面積">
          <a:extLst>
            <a:ext uri="{FF2B5EF4-FFF2-40B4-BE49-F238E27FC236}">
              <a16:creationId xmlns:a16="http://schemas.microsoft.com/office/drawing/2014/main" xmlns="" id="{EE225E92-F7D2-4BC7-847B-8A29016D7FCF}"/>
            </a:ext>
          </a:extLst>
        </xdr:cNvPr>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34" name="n_2aveValue【児童館】&#10;一人当たり面積">
          <a:extLst>
            <a:ext uri="{FF2B5EF4-FFF2-40B4-BE49-F238E27FC236}">
              <a16:creationId xmlns:a16="http://schemas.microsoft.com/office/drawing/2014/main" xmlns="" id="{4062F537-B31C-4860-ABAB-227A7ED53BF1}"/>
            </a:ext>
          </a:extLst>
        </xdr:cNvPr>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5" name="n_3aveValue【児童館】&#10;一人当たり面積">
          <a:extLst>
            <a:ext uri="{FF2B5EF4-FFF2-40B4-BE49-F238E27FC236}">
              <a16:creationId xmlns:a16="http://schemas.microsoft.com/office/drawing/2014/main" xmlns="" id="{B4ED8361-84ED-4D4A-BA4D-AA0DDF20D56B}"/>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a:extLst>
            <a:ext uri="{FF2B5EF4-FFF2-40B4-BE49-F238E27FC236}">
              <a16:creationId xmlns:a16="http://schemas.microsoft.com/office/drawing/2014/main" xmlns="" id="{5E5014FA-5693-40A2-89F7-B359F2E8089B}"/>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737" name="n_1mainValue【児童館】&#10;一人当たり面積">
          <a:extLst>
            <a:ext uri="{FF2B5EF4-FFF2-40B4-BE49-F238E27FC236}">
              <a16:creationId xmlns:a16="http://schemas.microsoft.com/office/drawing/2014/main" xmlns="" id="{8F133A99-C367-4B10-8B09-A8FB74087958}"/>
            </a:ext>
          </a:extLst>
        </xdr:cNvPr>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8" name="n_2mainValue【児童館】&#10;一人当たり面積">
          <a:extLst>
            <a:ext uri="{FF2B5EF4-FFF2-40B4-BE49-F238E27FC236}">
              <a16:creationId xmlns:a16="http://schemas.microsoft.com/office/drawing/2014/main" xmlns="" id="{41D6001E-7813-4959-A317-F134E324E67A}"/>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39" name="n_3mainValue【児童館】&#10;一人当たり面積">
          <a:extLst>
            <a:ext uri="{FF2B5EF4-FFF2-40B4-BE49-F238E27FC236}">
              <a16:creationId xmlns:a16="http://schemas.microsoft.com/office/drawing/2014/main" xmlns="" id="{5C58A2EE-10A8-4F52-BCFF-DFA56500E44A}"/>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740" name="n_4mainValue【児童館】&#10;一人当たり面積">
          <a:extLst>
            <a:ext uri="{FF2B5EF4-FFF2-40B4-BE49-F238E27FC236}">
              <a16:creationId xmlns:a16="http://schemas.microsoft.com/office/drawing/2014/main" xmlns="" id="{F00C4D5A-6123-41D8-8E89-1AA3D0128E8B}"/>
            </a:ext>
          </a:extLst>
        </xdr:cNvPr>
        <xdr:cNvSpPr txBox="1"/>
      </xdr:nvSpPr>
      <xdr:spPr>
        <a:xfrm>
          <a:off x="18421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50B28E08-C686-4500-9904-AD04D5654C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2280B743-FA3D-40A9-87D7-201F4F0CD0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2BDDCCB3-A2A3-4D9D-BBFA-EEAA4C3C47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76B132CC-499B-41B1-8891-5E4E5A2DB9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BFBDAD3A-FE5F-4DE4-847A-4DE9B1866B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77DFA90F-7AF0-4DFB-9141-858DF98339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74129721-B91F-41C0-A1D8-5FD9EFD93C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344BC8E8-6FA7-446D-8817-03ECDF4DD2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EDB65B0A-9DF0-4907-8516-3BA5C4E0F0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2A2BD2FC-FD86-43B2-863D-7C7C175CA0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5312AE8B-5CE1-491A-B6BF-671D7A024D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xmlns="" id="{66AE27FA-5AB2-4D62-9794-A97EA9C5D12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xmlns="" id="{56D6F46D-2F52-407D-9CB1-A8A5B64FED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xmlns="" id="{CD93853D-04A6-49D7-A750-7A945744187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xmlns="" id="{D56D21C0-E20E-464F-8B6F-A471B66EC84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xmlns="" id="{A415F0CE-141D-4A82-9987-92D473F1EB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xmlns="" id="{3257C254-4FE9-4A7C-93EE-8AD60D21133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xmlns="" id="{259CFA19-B1D8-41C8-9480-8269EF8F2E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xmlns="" id="{5153F993-11E0-4930-909C-4E0A0D406E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xmlns="" id="{625C7CF0-0573-4B47-BB44-58F5069381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xmlns="" id="{DA50F170-924D-4E37-9692-6CF93CA439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xmlns="" id="{F1AFC56C-71D3-4FFA-A16C-8B98CB8D23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xmlns="" id="{B1E5CDAA-70F7-499E-9469-AC14FF11AD1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xmlns="" id="{29B0F4A8-C618-428A-96F0-F8F6588C7B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xmlns="" id="{8E456EE2-6173-447A-ABCD-9CC78BDB0A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xmlns="" id="{B18014C9-0492-440A-9B08-190D81BB09B1}"/>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xmlns="" id="{EA5C554E-0A4F-4FE7-91DB-D8750D6770A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xmlns="" id="{36C03B4D-D499-4929-B8B4-202ACEAED5C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9" name="【公民館】&#10;有形固定資産減価償却率最大値テキスト">
          <a:extLst>
            <a:ext uri="{FF2B5EF4-FFF2-40B4-BE49-F238E27FC236}">
              <a16:creationId xmlns:a16="http://schemas.microsoft.com/office/drawing/2014/main" xmlns="" id="{594A3678-DE5C-4E8F-A032-61275604C4B1}"/>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0" name="直線コネクタ 769">
          <a:extLst>
            <a:ext uri="{FF2B5EF4-FFF2-40B4-BE49-F238E27FC236}">
              <a16:creationId xmlns:a16="http://schemas.microsoft.com/office/drawing/2014/main" xmlns="" id="{478EA934-97B5-4ACF-87E4-6B516344848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1" name="【公民館】&#10;有形固定資産減価償却率平均値テキスト">
          <a:extLst>
            <a:ext uri="{FF2B5EF4-FFF2-40B4-BE49-F238E27FC236}">
              <a16:creationId xmlns:a16="http://schemas.microsoft.com/office/drawing/2014/main" xmlns="" id="{6738CFF6-B10E-4514-B0A3-49CCDEE68555}"/>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2" name="フローチャート: 判断 771">
          <a:extLst>
            <a:ext uri="{FF2B5EF4-FFF2-40B4-BE49-F238E27FC236}">
              <a16:creationId xmlns:a16="http://schemas.microsoft.com/office/drawing/2014/main" xmlns="" id="{E67E92CA-17E4-4063-9E24-3CFCD3E52D2C}"/>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3" name="フローチャート: 判断 772">
          <a:extLst>
            <a:ext uri="{FF2B5EF4-FFF2-40B4-BE49-F238E27FC236}">
              <a16:creationId xmlns:a16="http://schemas.microsoft.com/office/drawing/2014/main" xmlns="" id="{1AC7F6AA-021D-4697-BC32-BE7A94764136}"/>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4" name="フローチャート: 判断 773">
          <a:extLst>
            <a:ext uri="{FF2B5EF4-FFF2-40B4-BE49-F238E27FC236}">
              <a16:creationId xmlns:a16="http://schemas.microsoft.com/office/drawing/2014/main" xmlns="" id="{794BEAF5-236C-4D22-8358-F71D8356FE9A}"/>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5" name="フローチャート: 判断 774">
          <a:extLst>
            <a:ext uri="{FF2B5EF4-FFF2-40B4-BE49-F238E27FC236}">
              <a16:creationId xmlns:a16="http://schemas.microsoft.com/office/drawing/2014/main" xmlns="" id="{42F41F11-65DE-4532-86D2-F493732CC16F}"/>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76" name="フローチャート: 判断 775">
          <a:extLst>
            <a:ext uri="{FF2B5EF4-FFF2-40B4-BE49-F238E27FC236}">
              <a16:creationId xmlns:a16="http://schemas.microsoft.com/office/drawing/2014/main" xmlns="" id="{828E3264-249E-4F94-8F2D-8C5285867DCA}"/>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BC96C45A-147F-40B9-8DEA-935C254368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262247A2-450C-452A-BD35-C6D74A483F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CBC03034-70BE-417E-B799-192A8A137C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9546266E-B2DA-4627-A573-42557A7FD9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15554DAB-3C3F-4725-B57A-909660ADFB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782" name="楕円 781">
          <a:extLst>
            <a:ext uri="{FF2B5EF4-FFF2-40B4-BE49-F238E27FC236}">
              <a16:creationId xmlns:a16="http://schemas.microsoft.com/office/drawing/2014/main" xmlns="" id="{BEE9D46A-54E4-4953-9CE3-932F75C6BEA3}"/>
            </a:ext>
          </a:extLst>
        </xdr:cNvPr>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783" name="【公民館】&#10;有形固定資産減価償却率該当値テキスト">
          <a:extLst>
            <a:ext uri="{FF2B5EF4-FFF2-40B4-BE49-F238E27FC236}">
              <a16:creationId xmlns:a16="http://schemas.microsoft.com/office/drawing/2014/main" xmlns="" id="{32695A69-0920-4D8B-9C1B-1B351F6C6366}"/>
            </a:ext>
          </a:extLst>
        </xdr:cNvPr>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784" name="楕円 783">
          <a:extLst>
            <a:ext uri="{FF2B5EF4-FFF2-40B4-BE49-F238E27FC236}">
              <a16:creationId xmlns:a16="http://schemas.microsoft.com/office/drawing/2014/main" xmlns="" id="{C71344F4-7B11-4BAC-90B4-63B8914DA3CA}"/>
            </a:ext>
          </a:extLst>
        </xdr:cNvPr>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59871</xdr:rowOff>
    </xdr:to>
    <xdr:cxnSp macro="">
      <xdr:nvCxnSpPr>
        <xdr:cNvPr id="785" name="直線コネクタ 784">
          <a:extLst>
            <a:ext uri="{FF2B5EF4-FFF2-40B4-BE49-F238E27FC236}">
              <a16:creationId xmlns:a16="http://schemas.microsoft.com/office/drawing/2014/main" xmlns="" id="{0252DC80-8D1A-4FEF-84F3-8CE22C15CD47}"/>
            </a:ext>
          </a:extLst>
        </xdr:cNvPr>
        <xdr:cNvCxnSpPr/>
      </xdr:nvCxnSpPr>
      <xdr:spPr>
        <a:xfrm>
          <a:off x="15481300" y="18387061"/>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164193</xdr:rowOff>
    </xdr:from>
    <xdr:to>
      <xdr:col>76</xdr:col>
      <xdr:colOff>165100</xdr:colOff>
      <xdr:row>107</xdr:row>
      <xdr:rowOff>94343</xdr:rowOff>
    </xdr:to>
    <xdr:sp macro="" textlink="">
      <xdr:nvSpPr>
        <xdr:cNvPr id="786" name="楕円 785">
          <a:extLst>
            <a:ext uri="{FF2B5EF4-FFF2-40B4-BE49-F238E27FC236}">
              <a16:creationId xmlns:a16="http://schemas.microsoft.com/office/drawing/2014/main" xmlns="" id="{45AD87E9-678D-433D-AE43-DCF56D4D4FB4}"/>
            </a:ext>
          </a:extLst>
        </xdr:cNvPr>
        <xdr:cNvSpPr/>
      </xdr:nvSpPr>
      <xdr:spPr>
        <a:xfrm>
          <a:off x="14541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43543</xdr:rowOff>
    </xdr:to>
    <xdr:cxnSp macro="">
      <xdr:nvCxnSpPr>
        <xdr:cNvPr id="787" name="直線コネクタ 786">
          <a:extLst>
            <a:ext uri="{FF2B5EF4-FFF2-40B4-BE49-F238E27FC236}">
              <a16:creationId xmlns:a16="http://schemas.microsoft.com/office/drawing/2014/main" xmlns="" id="{F2E0FC77-D287-4249-B788-FDC6733F7A7E}"/>
            </a:ext>
          </a:extLst>
        </xdr:cNvPr>
        <xdr:cNvCxnSpPr/>
      </xdr:nvCxnSpPr>
      <xdr:spPr>
        <a:xfrm flipV="1">
          <a:off x="14592300" y="183870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788" name="楕円 787">
          <a:extLst>
            <a:ext uri="{FF2B5EF4-FFF2-40B4-BE49-F238E27FC236}">
              <a16:creationId xmlns:a16="http://schemas.microsoft.com/office/drawing/2014/main" xmlns="" id="{CC6DDBF8-7A3B-455B-B2E5-EE70863E3973}"/>
            </a:ext>
          </a:extLst>
        </xdr:cNvPr>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43543</xdr:rowOff>
    </xdr:to>
    <xdr:cxnSp macro="">
      <xdr:nvCxnSpPr>
        <xdr:cNvPr id="789" name="直線コネクタ 788">
          <a:extLst>
            <a:ext uri="{FF2B5EF4-FFF2-40B4-BE49-F238E27FC236}">
              <a16:creationId xmlns:a16="http://schemas.microsoft.com/office/drawing/2014/main" xmlns="" id="{4A3CD074-911D-4491-A671-FB7A1E5F5370}"/>
            </a:ext>
          </a:extLst>
        </xdr:cNvPr>
        <xdr:cNvCxnSpPr/>
      </xdr:nvCxnSpPr>
      <xdr:spPr>
        <a:xfrm>
          <a:off x="13703300" y="183315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790" name="楕円 789">
          <a:extLst>
            <a:ext uri="{FF2B5EF4-FFF2-40B4-BE49-F238E27FC236}">
              <a16:creationId xmlns:a16="http://schemas.microsoft.com/office/drawing/2014/main" xmlns="" id="{C000B50D-F60F-4A14-A6E8-01153F968431}"/>
            </a:ext>
          </a:extLst>
        </xdr:cNvPr>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157843</xdr:rowOff>
    </xdr:to>
    <xdr:cxnSp macro="">
      <xdr:nvCxnSpPr>
        <xdr:cNvPr id="791" name="直線コネクタ 790">
          <a:extLst>
            <a:ext uri="{FF2B5EF4-FFF2-40B4-BE49-F238E27FC236}">
              <a16:creationId xmlns:a16="http://schemas.microsoft.com/office/drawing/2014/main" xmlns="" id="{10A5C95D-E128-4436-92FE-7959A1CD1A21}"/>
            </a:ext>
          </a:extLst>
        </xdr:cNvPr>
        <xdr:cNvCxnSpPr/>
      </xdr:nvCxnSpPr>
      <xdr:spPr>
        <a:xfrm>
          <a:off x="12814300" y="1830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2" name="n_1aveValue【公民館】&#10;有形固定資産減価償却率">
          <a:extLst>
            <a:ext uri="{FF2B5EF4-FFF2-40B4-BE49-F238E27FC236}">
              <a16:creationId xmlns:a16="http://schemas.microsoft.com/office/drawing/2014/main" xmlns="" id="{976CA676-A9D8-41E3-BD18-EFF1CE74C0AA}"/>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3" name="n_2aveValue【公民館】&#10;有形固定資産減価償却率">
          <a:extLst>
            <a:ext uri="{FF2B5EF4-FFF2-40B4-BE49-F238E27FC236}">
              <a16:creationId xmlns:a16="http://schemas.microsoft.com/office/drawing/2014/main" xmlns="" id="{64A4500C-9D51-4279-BB74-2750CF101B71}"/>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94" name="n_3aveValue【公民館】&#10;有形固定資産減価償却率">
          <a:extLst>
            <a:ext uri="{FF2B5EF4-FFF2-40B4-BE49-F238E27FC236}">
              <a16:creationId xmlns:a16="http://schemas.microsoft.com/office/drawing/2014/main" xmlns="" id="{63F6E1FE-E71E-488F-8104-A05F3F26D8F6}"/>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95" name="n_4aveValue【公民館】&#10;有形固定資産減価償却率">
          <a:extLst>
            <a:ext uri="{FF2B5EF4-FFF2-40B4-BE49-F238E27FC236}">
              <a16:creationId xmlns:a16="http://schemas.microsoft.com/office/drawing/2014/main" xmlns="" id="{2CCDA775-F76F-479E-9710-58D4727D910A}"/>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796" name="n_1mainValue【公民館】&#10;有形固定資産減価償却率">
          <a:extLst>
            <a:ext uri="{FF2B5EF4-FFF2-40B4-BE49-F238E27FC236}">
              <a16:creationId xmlns:a16="http://schemas.microsoft.com/office/drawing/2014/main" xmlns="" id="{11A214DE-8D4D-4CF3-A692-7BEE0EA6AC26}"/>
            </a:ext>
          </a:extLst>
        </xdr:cNvPr>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85470</xdr:rowOff>
    </xdr:from>
    <xdr:ext cx="405111" cy="259045"/>
    <xdr:sp macro="" textlink="">
      <xdr:nvSpPr>
        <xdr:cNvPr id="797" name="n_2mainValue【公民館】&#10;有形固定資産減価償却率">
          <a:extLst>
            <a:ext uri="{FF2B5EF4-FFF2-40B4-BE49-F238E27FC236}">
              <a16:creationId xmlns:a16="http://schemas.microsoft.com/office/drawing/2014/main" xmlns="" id="{B1262C2C-DE48-4D52-A009-8F1DB60844ED}"/>
            </a:ext>
          </a:extLst>
        </xdr:cNvPr>
        <xdr:cNvSpPr txBox="1"/>
      </xdr:nvSpPr>
      <xdr:spPr>
        <a:xfrm>
          <a:off x="14389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798" name="n_3mainValue【公民館】&#10;有形固定資産減価償却率">
          <a:extLst>
            <a:ext uri="{FF2B5EF4-FFF2-40B4-BE49-F238E27FC236}">
              <a16:creationId xmlns:a16="http://schemas.microsoft.com/office/drawing/2014/main" xmlns="" id="{1BA9E013-5E04-4FDF-ADB7-A435590DF7A1}"/>
            </a:ext>
          </a:extLst>
        </xdr:cNvPr>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799" name="n_4mainValue【公民館】&#10;有形固定資産減価償却率">
          <a:extLst>
            <a:ext uri="{FF2B5EF4-FFF2-40B4-BE49-F238E27FC236}">
              <a16:creationId xmlns:a16="http://schemas.microsoft.com/office/drawing/2014/main" xmlns="" id="{6EB3A84F-5438-4B78-ACB8-5EBB5B1B9F3D}"/>
            </a:ext>
          </a:extLst>
        </xdr:cNvPr>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67040741-8C3F-4C4A-9DEF-DB7581ECFF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098C8CBB-A555-42B0-A08B-5244137D6E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A9E92DD5-A854-4831-BD85-E261246FAF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73B701AC-C302-4B01-A7A7-A27F5597A0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ACB7073C-C2A1-4F8B-BDA3-234EC2A1C4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DA2FCDC2-2BAE-4E3D-A736-E0198FCFC8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B08C3547-D9BE-4DAC-9C68-E65149F79A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37FE0ED9-86B8-4F28-8A1C-FA6E748223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D727F1AE-612F-41BD-BC39-65B1F5B447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553D751A-774F-40A8-B9E1-6CC39DC8DD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xmlns="" id="{84D870AE-20C1-4C6B-93B8-18EAFFAA4C5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xmlns="" id="{188F031F-C0B7-4071-9ECB-37B54BC70E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xmlns="" id="{A0A5A939-E274-4A8E-956A-D0F36DBD262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xmlns="" id="{F87E8256-E593-4FE2-888A-9AC93F03A24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xmlns="" id="{1BB142B0-D559-433A-BDE4-AEBA1EF35F0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xmlns="" id="{3F80BF20-C90A-4FE0-9418-0882144876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xmlns="" id="{6354AFDD-BF17-4E7B-9265-E1D9E0304B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xmlns="" id="{DC250AD2-7A7A-4326-A7A1-F01104B6A1D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xmlns="" id="{671EA681-0A24-41F2-95EE-649842A7CB3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xmlns="" id="{EE76836C-83DA-4B33-88E3-2A8916A9B3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xmlns="" id="{22A9987E-1ECE-48EF-BE44-F2E7D749A16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xmlns="" id="{D5788D7B-0AFF-4473-97B9-255F9812A3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xmlns="" id="{8B1C70AC-EA3D-4DA8-8703-628C49B54E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xmlns="" id="{6492E5F5-C4E1-4C74-AA3E-5C4D09AF55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xmlns="" id="{AF09E64F-04E4-47F3-9F44-85C75703C8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5" name="直線コネクタ 824">
          <a:extLst>
            <a:ext uri="{FF2B5EF4-FFF2-40B4-BE49-F238E27FC236}">
              <a16:creationId xmlns:a16="http://schemas.microsoft.com/office/drawing/2014/main" xmlns="" id="{D57842C4-0F7C-4686-9A85-89494D570081}"/>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6" name="【公民館】&#10;一人当たり面積最小値テキスト">
          <a:extLst>
            <a:ext uri="{FF2B5EF4-FFF2-40B4-BE49-F238E27FC236}">
              <a16:creationId xmlns:a16="http://schemas.microsoft.com/office/drawing/2014/main" xmlns="" id="{4A7598D2-D336-4124-B62E-3538661721E9}"/>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7" name="直線コネクタ 826">
          <a:extLst>
            <a:ext uri="{FF2B5EF4-FFF2-40B4-BE49-F238E27FC236}">
              <a16:creationId xmlns:a16="http://schemas.microsoft.com/office/drawing/2014/main" xmlns="" id="{4027634D-3BAA-4651-9837-B1F533E04B1C}"/>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28" name="【公民館】&#10;一人当たり面積最大値テキスト">
          <a:extLst>
            <a:ext uri="{FF2B5EF4-FFF2-40B4-BE49-F238E27FC236}">
              <a16:creationId xmlns:a16="http://schemas.microsoft.com/office/drawing/2014/main" xmlns="" id="{7F1A3F39-80EC-4FD2-8590-9E26BEFC7BB6}"/>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29" name="直線コネクタ 828">
          <a:extLst>
            <a:ext uri="{FF2B5EF4-FFF2-40B4-BE49-F238E27FC236}">
              <a16:creationId xmlns:a16="http://schemas.microsoft.com/office/drawing/2014/main" xmlns="" id="{792152FA-D49A-4EC3-8E34-45EA14C6E06D}"/>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0" name="【公民館】&#10;一人当たり面積平均値テキスト">
          <a:extLst>
            <a:ext uri="{FF2B5EF4-FFF2-40B4-BE49-F238E27FC236}">
              <a16:creationId xmlns:a16="http://schemas.microsoft.com/office/drawing/2014/main" xmlns="" id="{508E6456-D41B-4AF8-B83D-FC17F206BAB8}"/>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1" name="フローチャート: 判断 830">
          <a:extLst>
            <a:ext uri="{FF2B5EF4-FFF2-40B4-BE49-F238E27FC236}">
              <a16:creationId xmlns:a16="http://schemas.microsoft.com/office/drawing/2014/main" xmlns="" id="{9A62A009-E6C9-427F-9219-959BF01295C4}"/>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2" name="フローチャート: 判断 831">
          <a:extLst>
            <a:ext uri="{FF2B5EF4-FFF2-40B4-BE49-F238E27FC236}">
              <a16:creationId xmlns:a16="http://schemas.microsoft.com/office/drawing/2014/main" xmlns="" id="{343D4A47-89EF-427B-8F27-684DBCE414C3}"/>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3" name="フローチャート: 判断 832">
          <a:extLst>
            <a:ext uri="{FF2B5EF4-FFF2-40B4-BE49-F238E27FC236}">
              <a16:creationId xmlns:a16="http://schemas.microsoft.com/office/drawing/2014/main" xmlns="" id="{72BB415C-58B6-42FE-9A61-4EF817535144}"/>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4" name="フローチャート: 判断 833">
          <a:extLst>
            <a:ext uri="{FF2B5EF4-FFF2-40B4-BE49-F238E27FC236}">
              <a16:creationId xmlns:a16="http://schemas.microsoft.com/office/drawing/2014/main" xmlns="" id="{5C133C71-A35D-45AE-9333-C9988D87FC1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5" name="フローチャート: 判断 834">
          <a:extLst>
            <a:ext uri="{FF2B5EF4-FFF2-40B4-BE49-F238E27FC236}">
              <a16:creationId xmlns:a16="http://schemas.microsoft.com/office/drawing/2014/main" xmlns="" id="{FB7FD9A1-A226-4C5C-B285-6B7E794014E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5389AB47-564A-4224-91B0-423E1BEB72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AFFE6D6B-B76A-4F62-A11F-CDE426BB29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E3D4A39E-1E8A-4628-88EB-554E91C78E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533BBF77-4AF8-4732-BAF1-3EE36EEA77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E4C2C8E8-462F-4089-B604-B676829B90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96701</xdr:rowOff>
    </xdr:from>
    <xdr:to>
      <xdr:col>116</xdr:col>
      <xdr:colOff>114300</xdr:colOff>
      <xdr:row>108</xdr:row>
      <xdr:rowOff>26851</xdr:rowOff>
    </xdr:to>
    <xdr:sp macro="" textlink="">
      <xdr:nvSpPr>
        <xdr:cNvPr id="841" name="楕円 840">
          <a:extLst>
            <a:ext uri="{FF2B5EF4-FFF2-40B4-BE49-F238E27FC236}">
              <a16:creationId xmlns:a16="http://schemas.microsoft.com/office/drawing/2014/main" xmlns="" id="{0638085F-EFAC-4A5E-A2C1-45BEC29F4389}"/>
            </a:ext>
          </a:extLst>
        </xdr:cNvPr>
        <xdr:cNvSpPr/>
      </xdr:nvSpPr>
      <xdr:spPr>
        <a:xfrm>
          <a:off x="22110700" y="184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75128</xdr:rowOff>
    </xdr:from>
    <xdr:ext cx="469744" cy="259045"/>
    <xdr:sp macro="" textlink="">
      <xdr:nvSpPr>
        <xdr:cNvPr id="842" name="【公民館】&#10;一人当たり面積該当値テキスト">
          <a:extLst>
            <a:ext uri="{FF2B5EF4-FFF2-40B4-BE49-F238E27FC236}">
              <a16:creationId xmlns:a16="http://schemas.microsoft.com/office/drawing/2014/main" xmlns="" id="{A246D6D0-079F-481B-91EB-E8A153F1CEDF}"/>
            </a:ext>
          </a:extLst>
        </xdr:cNvPr>
        <xdr:cNvSpPr txBox="1"/>
      </xdr:nvSpPr>
      <xdr:spPr>
        <a:xfrm>
          <a:off x="22199600" y="1842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843" name="楕円 842">
          <a:extLst>
            <a:ext uri="{FF2B5EF4-FFF2-40B4-BE49-F238E27FC236}">
              <a16:creationId xmlns:a16="http://schemas.microsoft.com/office/drawing/2014/main" xmlns="" id="{F24C930B-FBF3-4C0B-B5D8-47CB04AB6ABE}"/>
            </a:ext>
          </a:extLst>
        </xdr:cNvPr>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147501</xdr:rowOff>
    </xdr:from>
    <xdr:to>
      <xdr:col>116</xdr:col>
      <xdr:colOff>63500</xdr:colOff>
      <xdr:row>107</xdr:row>
      <xdr:rowOff>152944</xdr:rowOff>
    </xdr:to>
    <xdr:cxnSp macro="">
      <xdr:nvCxnSpPr>
        <xdr:cNvPr id="844" name="直線コネクタ 843">
          <a:extLst>
            <a:ext uri="{FF2B5EF4-FFF2-40B4-BE49-F238E27FC236}">
              <a16:creationId xmlns:a16="http://schemas.microsoft.com/office/drawing/2014/main" xmlns="" id="{6FA2534F-A004-4499-9ECD-BC69F6ABDB08}"/>
            </a:ext>
          </a:extLst>
        </xdr:cNvPr>
        <xdr:cNvCxnSpPr/>
      </xdr:nvCxnSpPr>
      <xdr:spPr>
        <a:xfrm flipV="1">
          <a:off x="21323300" y="1849265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109764</xdr:rowOff>
    </xdr:from>
    <xdr:to>
      <xdr:col>107</xdr:col>
      <xdr:colOff>101600</xdr:colOff>
      <xdr:row>108</xdr:row>
      <xdr:rowOff>39914</xdr:rowOff>
    </xdr:to>
    <xdr:sp macro="" textlink="">
      <xdr:nvSpPr>
        <xdr:cNvPr id="845" name="楕円 844">
          <a:extLst>
            <a:ext uri="{FF2B5EF4-FFF2-40B4-BE49-F238E27FC236}">
              <a16:creationId xmlns:a16="http://schemas.microsoft.com/office/drawing/2014/main" xmlns="" id="{C1357ED8-F283-41B1-978E-CFD08E441F54}"/>
            </a:ext>
          </a:extLst>
        </xdr:cNvPr>
        <xdr:cNvSpPr/>
      </xdr:nvSpPr>
      <xdr:spPr>
        <a:xfrm>
          <a:off x="20383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160564</xdr:rowOff>
    </xdr:to>
    <xdr:cxnSp macro="">
      <xdr:nvCxnSpPr>
        <xdr:cNvPr id="846" name="直線コネクタ 845">
          <a:extLst>
            <a:ext uri="{FF2B5EF4-FFF2-40B4-BE49-F238E27FC236}">
              <a16:creationId xmlns:a16="http://schemas.microsoft.com/office/drawing/2014/main" xmlns="" id="{A8BE99EA-2B4D-461A-BF3B-792644D981EC}"/>
            </a:ext>
          </a:extLst>
        </xdr:cNvPr>
        <xdr:cNvCxnSpPr/>
      </xdr:nvCxnSpPr>
      <xdr:spPr>
        <a:xfrm flipV="1">
          <a:off x="20434300" y="1849809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116295</xdr:rowOff>
    </xdr:from>
    <xdr:to>
      <xdr:col>102</xdr:col>
      <xdr:colOff>165100</xdr:colOff>
      <xdr:row>108</xdr:row>
      <xdr:rowOff>46445</xdr:rowOff>
    </xdr:to>
    <xdr:sp macro="" textlink="">
      <xdr:nvSpPr>
        <xdr:cNvPr id="847" name="楕円 846">
          <a:extLst>
            <a:ext uri="{FF2B5EF4-FFF2-40B4-BE49-F238E27FC236}">
              <a16:creationId xmlns:a16="http://schemas.microsoft.com/office/drawing/2014/main" xmlns="" id="{1CC278EA-92DE-4423-A459-6A4068307681}"/>
            </a:ext>
          </a:extLst>
        </xdr:cNvPr>
        <xdr:cNvSpPr/>
      </xdr:nvSpPr>
      <xdr:spPr>
        <a:xfrm>
          <a:off x="19494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160564</xdr:rowOff>
    </xdr:from>
    <xdr:to>
      <xdr:col>107</xdr:col>
      <xdr:colOff>50800</xdr:colOff>
      <xdr:row>107</xdr:row>
      <xdr:rowOff>167095</xdr:rowOff>
    </xdr:to>
    <xdr:cxnSp macro="">
      <xdr:nvCxnSpPr>
        <xdr:cNvPr id="848" name="直線コネクタ 847">
          <a:extLst>
            <a:ext uri="{FF2B5EF4-FFF2-40B4-BE49-F238E27FC236}">
              <a16:creationId xmlns:a16="http://schemas.microsoft.com/office/drawing/2014/main" xmlns="" id="{368218D0-0B43-4C94-92F4-D68AA71B59B6}"/>
            </a:ext>
          </a:extLst>
        </xdr:cNvPr>
        <xdr:cNvCxnSpPr/>
      </xdr:nvCxnSpPr>
      <xdr:spPr>
        <a:xfrm flipV="1">
          <a:off x="19545300" y="185057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849" name="楕円 848">
          <a:extLst>
            <a:ext uri="{FF2B5EF4-FFF2-40B4-BE49-F238E27FC236}">
              <a16:creationId xmlns:a16="http://schemas.microsoft.com/office/drawing/2014/main" xmlns="" id="{9B34FF4B-9ED8-451B-820D-275ED30682FB}"/>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167095</xdr:rowOff>
    </xdr:from>
    <xdr:to>
      <xdr:col>102</xdr:col>
      <xdr:colOff>114300</xdr:colOff>
      <xdr:row>108</xdr:row>
      <xdr:rowOff>1088</xdr:rowOff>
    </xdr:to>
    <xdr:cxnSp macro="">
      <xdr:nvCxnSpPr>
        <xdr:cNvPr id="850" name="直線コネクタ 849">
          <a:extLst>
            <a:ext uri="{FF2B5EF4-FFF2-40B4-BE49-F238E27FC236}">
              <a16:creationId xmlns:a16="http://schemas.microsoft.com/office/drawing/2014/main" xmlns="" id="{9663FE2E-3BC0-4468-B4EF-43BE646880C7}"/>
            </a:ext>
          </a:extLst>
        </xdr:cNvPr>
        <xdr:cNvCxnSpPr/>
      </xdr:nvCxnSpPr>
      <xdr:spPr>
        <a:xfrm flipV="1">
          <a:off x="18656300" y="1851224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1" name="n_1aveValue【公民館】&#10;一人当たり面積">
          <a:extLst>
            <a:ext uri="{FF2B5EF4-FFF2-40B4-BE49-F238E27FC236}">
              <a16:creationId xmlns:a16="http://schemas.microsoft.com/office/drawing/2014/main" xmlns="" id="{D82176F4-2BC0-41E8-948A-8DAB18EF9F91}"/>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2" name="n_2aveValue【公民館】&#10;一人当たり面積">
          <a:extLst>
            <a:ext uri="{FF2B5EF4-FFF2-40B4-BE49-F238E27FC236}">
              <a16:creationId xmlns:a16="http://schemas.microsoft.com/office/drawing/2014/main" xmlns="" id="{A1F5D6BC-491A-4230-965B-B7650D32B932}"/>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3" name="n_3aveValue【公民館】&#10;一人当たり面積">
          <a:extLst>
            <a:ext uri="{FF2B5EF4-FFF2-40B4-BE49-F238E27FC236}">
              <a16:creationId xmlns:a16="http://schemas.microsoft.com/office/drawing/2014/main" xmlns="" id="{A5FC0EC5-A2CF-4EEE-984D-CBD1C4D4B3B3}"/>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4" name="n_4aveValue【公民館】&#10;一人当たり面積">
          <a:extLst>
            <a:ext uri="{FF2B5EF4-FFF2-40B4-BE49-F238E27FC236}">
              <a16:creationId xmlns:a16="http://schemas.microsoft.com/office/drawing/2014/main" xmlns="" id="{0C4C69B4-CA86-46B0-A932-7EAAD278648F}"/>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855" name="n_1mainValue【公民館】&#10;一人当たり面積">
          <a:extLst>
            <a:ext uri="{FF2B5EF4-FFF2-40B4-BE49-F238E27FC236}">
              <a16:creationId xmlns:a16="http://schemas.microsoft.com/office/drawing/2014/main" xmlns="" id="{67E22270-43E0-4DF2-A559-214C1C6ECDA5}"/>
            </a:ext>
          </a:extLst>
        </xdr:cNvPr>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31041</xdr:rowOff>
    </xdr:from>
    <xdr:ext cx="469744" cy="259045"/>
    <xdr:sp macro="" textlink="">
      <xdr:nvSpPr>
        <xdr:cNvPr id="856" name="n_2mainValue【公民館】&#10;一人当たり面積">
          <a:extLst>
            <a:ext uri="{FF2B5EF4-FFF2-40B4-BE49-F238E27FC236}">
              <a16:creationId xmlns:a16="http://schemas.microsoft.com/office/drawing/2014/main" xmlns="" id="{A0AA7264-B19E-4DB4-B138-E1549B3BF779}"/>
            </a:ext>
          </a:extLst>
        </xdr:cNvPr>
        <xdr:cNvSpPr txBox="1"/>
      </xdr:nvSpPr>
      <xdr:spPr>
        <a:xfrm>
          <a:off x="20199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37572</xdr:rowOff>
    </xdr:from>
    <xdr:ext cx="469744" cy="259045"/>
    <xdr:sp macro="" textlink="">
      <xdr:nvSpPr>
        <xdr:cNvPr id="857" name="n_3mainValue【公民館】&#10;一人当たり面積">
          <a:extLst>
            <a:ext uri="{FF2B5EF4-FFF2-40B4-BE49-F238E27FC236}">
              <a16:creationId xmlns:a16="http://schemas.microsoft.com/office/drawing/2014/main" xmlns="" id="{873AA501-8AC5-4D5D-ADA0-6FA10F4E5EEA}"/>
            </a:ext>
          </a:extLst>
        </xdr:cNvPr>
        <xdr:cNvSpPr txBox="1"/>
      </xdr:nvSpPr>
      <xdr:spPr>
        <a:xfrm>
          <a:off x="19310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858" name="n_4mainValue【公民館】&#10;一人当たり面積">
          <a:extLst>
            <a:ext uri="{FF2B5EF4-FFF2-40B4-BE49-F238E27FC236}">
              <a16:creationId xmlns:a16="http://schemas.microsoft.com/office/drawing/2014/main" xmlns="" id="{E9FE062E-F520-4F67-9E42-B14BEB7A3B62}"/>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2CBC8893-A776-4BA7-94F0-3DE3328AD7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D0A4FAE1-510F-4ECB-A2B7-45F1105F46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A386A99B-0F54-410B-ADFE-1121373B81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有形固定資産減価償却率において、</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学校施設</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認定こども園・幼稚園・保育所</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の施設は</a:t>
          </a:r>
          <a:r>
            <a:rPr kumimoji="1" lang="ja-JP" altLang="ja-JP" sz="1200" b="0" i="0" baseline="0">
              <a:solidFill>
                <a:schemeClr val="dk1"/>
              </a:solidFill>
              <a:effectLst/>
              <a:latin typeface="+mn-lt"/>
              <a:ea typeface="+mn-ea"/>
              <a:cs typeface="+mn-cs"/>
            </a:rPr>
            <a:t>類似団体と比較し</a:t>
          </a:r>
          <a:r>
            <a:rPr kumimoji="1" lang="ja-JP" altLang="en-US" sz="1200" b="0" i="0" baseline="0">
              <a:solidFill>
                <a:schemeClr val="dk1"/>
              </a:solidFill>
              <a:effectLst/>
              <a:latin typeface="+mn-lt"/>
              <a:ea typeface="+mn-ea"/>
              <a:cs typeface="+mn-cs"/>
            </a:rPr>
            <a:t>特に数値が高い。</a:t>
          </a:r>
          <a:endParaRPr kumimoji="1" lang="en-US" altLang="ja-JP" sz="1200" b="0" i="0" baseline="0">
            <a:solidFill>
              <a:schemeClr val="dk1"/>
            </a:solidFill>
            <a:effectLst/>
            <a:latin typeface="+mn-lt"/>
            <a:ea typeface="+mn-ea"/>
            <a:cs typeface="+mn-cs"/>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学校施設</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については、全ての小学校施設、中学校施設ともに老朽化が著しく、また人口減少による児童減少が見込まれることから、小学校５校、中学校１校の建物を１つの建物へ集約する新校舎建築工事を令和５～６年度に実施予定である。</a:t>
          </a:r>
          <a:endParaRPr kumimoji="1" lang="en-US" altLang="ja-JP" sz="1200" b="0" i="0" baseline="0">
            <a:solidFill>
              <a:schemeClr val="dk1"/>
            </a:solidFill>
            <a:effectLst/>
            <a:latin typeface="+mn-lt"/>
            <a:ea typeface="+mn-ea"/>
            <a:cs typeface="+mn-cs"/>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認定こども園・幼稚園・保育所</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については、保育園全ての施設が建築後</a:t>
          </a:r>
          <a:r>
            <a:rPr kumimoji="1" lang="en-US" altLang="ja-JP" sz="1200" b="0" i="0" baseline="0">
              <a:solidFill>
                <a:schemeClr val="dk1"/>
              </a:solidFill>
              <a:effectLst/>
              <a:latin typeface="+mn-lt"/>
              <a:ea typeface="+mn-ea"/>
              <a:cs typeface="+mn-cs"/>
            </a:rPr>
            <a:t>30</a:t>
          </a:r>
          <a:r>
            <a:rPr kumimoji="1" lang="ja-JP" altLang="ja-JP" sz="1200" b="0" i="0" baseline="0">
              <a:solidFill>
                <a:schemeClr val="dk1"/>
              </a:solidFill>
              <a:effectLst/>
              <a:latin typeface="+mn-lt"/>
              <a:ea typeface="+mn-ea"/>
              <a:cs typeface="+mn-cs"/>
            </a:rPr>
            <a:t>年以上経過していることが原因であ</a:t>
          </a:r>
          <a:r>
            <a:rPr kumimoji="1" lang="ja-JP" altLang="en-US" sz="1200" b="0" i="0" baseline="0">
              <a:solidFill>
                <a:schemeClr val="dk1"/>
              </a:solidFill>
              <a:effectLst/>
              <a:latin typeface="+mn-lt"/>
              <a:ea typeface="+mn-ea"/>
              <a:cs typeface="+mn-cs"/>
            </a:rPr>
            <a:t>り、</a:t>
          </a:r>
          <a:r>
            <a:rPr kumimoji="1" lang="ja-JP" altLang="ja-JP" sz="1200" b="0" i="0" baseline="0">
              <a:solidFill>
                <a:schemeClr val="dk1"/>
              </a:solidFill>
              <a:effectLst/>
              <a:latin typeface="+mn-lt"/>
              <a:ea typeface="+mn-ea"/>
              <a:cs typeface="+mn-cs"/>
            </a:rPr>
            <a:t>今後は少子化により園児数の減少が見込まれることから、</a:t>
          </a:r>
          <a:r>
            <a:rPr kumimoji="1" lang="ja-JP" altLang="en-US" sz="1200" b="0" i="0" baseline="0">
              <a:solidFill>
                <a:schemeClr val="dk1"/>
              </a:solidFill>
              <a:effectLst/>
              <a:latin typeface="+mn-lt"/>
              <a:ea typeface="+mn-ea"/>
              <a:cs typeface="+mn-cs"/>
            </a:rPr>
            <a:t>将来を見越した</a:t>
          </a:r>
          <a:r>
            <a:rPr kumimoji="1" lang="ja-JP" altLang="ja-JP" sz="1200" b="0" i="0" baseline="0">
              <a:solidFill>
                <a:schemeClr val="dk1"/>
              </a:solidFill>
              <a:effectLst/>
              <a:latin typeface="+mn-lt"/>
              <a:ea typeface="+mn-ea"/>
              <a:cs typeface="+mn-cs"/>
            </a:rPr>
            <a:t>施設の在り方について検討</a:t>
          </a:r>
          <a:r>
            <a:rPr kumimoji="1" lang="ja-JP" altLang="en-US" sz="1200" b="0" i="0" baseline="0">
              <a:solidFill>
                <a:schemeClr val="dk1"/>
              </a:solidFill>
              <a:effectLst/>
              <a:latin typeface="+mn-lt"/>
              <a:ea typeface="+mn-ea"/>
              <a:cs typeface="+mn-cs"/>
            </a:rPr>
            <a:t>を行う。</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3874189-39B3-4737-9FAB-433BAD0B39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28AB47E-E1F8-4422-8CA3-BDD71BF311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11E1826-9AC2-4B44-BC1F-C87131AE30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B969381-6755-415B-81CE-EB6A5B1507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A879E72-11A8-4DD4-AA4A-98B28563E8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3E313F1-AC3B-4936-95B0-1D7B1A9F96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DAAC50E-1289-4CEB-B0C2-F5EABBA2A3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59ADFF6-C859-4FDC-87DF-24CDF86A7E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A72412A-A561-4887-B586-FD1DA6BC12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C1BF37D-613B-4A42-AB1E-874F4530E4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31E0330-39A4-410E-9B42-1E3DA2716E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E44B0A9-71B8-4C01-9ACB-7ED82F89AE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EB6164E-E7B4-4774-8477-86DA3675A3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76B92E7-19D2-493F-AF17-9191C753BC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D698CC2-120D-4F8E-9255-87C9954BF7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301C328-55DD-42E5-96A1-F2E69F07EDD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0DEECA4-17E9-4FDA-82C3-8D06C449B0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F3C7430-58CF-422E-8D56-FD78EAB897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BECFE2E-27FB-4C4A-94B1-3BDF568D46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4147302-1718-429E-8313-B853B3B417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26159BA-0DD2-40B5-8DF8-7157F5E7F4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FC79DD9-1713-4022-91F1-02BEB4FB78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3DDF3B8-4636-4CF1-A227-352168C079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CD35140-A5B3-41EE-804A-D271AAF359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BBF9B1C-B97C-459D-956F-F54B3ED9FA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634EFA8-9D49-4C03-92E9-888CF148B3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CF92417-25AD-4C51-88D7-B0EA951352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63125BD-1A36-4530-BE78-2F40A705B4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B01B250-A2A8-4479-9553-22BBEB5D11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82AD657-38C7-4796-A10F-D640BA708C8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6A6B2F85-408A-4B96-BA95-0DFB15490E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AE0D0DC-A41C-4CA9-8ABC-78581D220B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121E84C-828A-44EC-BCB8-EE83E6C9EF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C37444A-CDD4-4589-ADF3-44E0C2982E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57BBBAA-B7AB-4E1E-91A7-7EA382F7D1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B248B55-3792-4F40-B446-30742E050E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99306FA-AEBC-449F-8FC5-A99D68A1F6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07840E2-B149-4926-B3A3-2016DA134E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39F49AF-FC80-41DC-9D6E-5C89B3594E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FB4F701-2F09-41EC-AA46-552AFB1C9E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42B2ED5-7B3B-40CF-9480-3A59DF501D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5A5F3D4-A056-444F-8A4B-EE004B3043B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B2F4B2B-2025-4550-B48F-BF1311B9D42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8165B74-DB84-43A9-B7C6-1FE4F5742F8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9A88DCF-62C8-43AA-944B-5B531831394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FF570DD9-CE5E-4188-A25A-A66120A519F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37A3E15-3C9E-4908-B6AF-6916C07F55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15A8C4C8-6ADD-4D2C-95C6-588F5ADC39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768C3B3E-7BCF-4614-88EC-C2D2A31A63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904FBCD1-48AE-47F9-A4BF-9176600CE5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4E9E0B1-B5E8-49EB-84E2-977A7622CF7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861B779-9FE4-4C65-9C5A-2771D431F9F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4321275-9F52-4355-A9BF-8E795146783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8DEFA4A-6195-4A3F-82D6-E1A82BAAFB5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C682C233-33E1-4096-84B7-4F569DCD70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816226B-9A6C-40BB-AE41-0AB6259336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xmlns="" id="{85A695A4-3FB7-499F-9246-90BFFC95F93E}"/>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F24E10D9-6AF1-493B-B0CE-547D68C50F6B}"/>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xmlns="" id="{E870FB4F-E8E2-4848-AEEE-388C74F2EFEA}"/>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DEA9A205-988D-4862-8B77-D41A741B9C5F}"/>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xmlns="" id="{34AFCEB2-E30E-4D89-935A-20937FB0DC39}"/>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931E91EE-1979-43CE-9345-932F7704877B}"/>
            </a:ext>
          </a:extLst>
        </xdr:cNvPr>
        <xdr:cNvSpPr txBox="1"/>
      </xdr:nvSpPr>
      <xdr:spPr>
        <a:xfrm>
          <a:off x="4673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xmlns="" id="{91409C4C-D4F9-4E78-AF5A-54A902D71B3D}"/>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xmlns="" id="{EE913FD7-29A0-4EBC-B355-3FCC5D2000D6}"/>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xmlns="" id="{84828635-2A5C-448A-B29C-8104C00F9C8D}"/>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xmlns="" id="{7CA77C93-7551-4457-AAE8-C7AB73DCF390}"/>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xmlns="" id="{304C02FF-35A0-43E4-9CDA-74AF53BD2286}"/>
            </a:ext>
          </a:extLst>
        </xdr:cNvPr>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34AB691-B1CB-48AF-B022-D7BB51D69A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55C0895-D7F4-494E-B6F7-8F6EA219AD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F1BA3C8-353D-4D3A-9751-6892A47043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509A294-4A8C-46B6-A4C4-8298495237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FE1B0CD-D9AC-461A-8E5D-49CC5B7B7E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4" name="楕円 73">
          <a:extLst>
            <a:ext uri="{FF2B5EF4-FFF2-40B4-BE49-F238E27FC236}">
              <a16:creationId xmlns:a16="http://schemas.microsoft.com/office/drawing/2014/main" xmlns="" id="{F93FAF55-EFCD-49BE-9E55-77AA17E12CA9}"/>
            </a:ext>
          </a:extLst>
        </xdr:cNvPr>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26CBD9E5-BD12-463A-B53B-2852F26B1EA8}"/>
            </a:ext>
          </a:extLst>
        </xdr:cNvPr>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a:extLst>
            <a:ext uri="{FF2B5EF4-FFF2-40B4-BE49-F238E27FC236}">
              <a16:creationId xmlns:a16="http://schemas.microsoft.com/office/drawing/2014/main" xmlns="" id="{6073919E-6A31-4C58-9426-BB6B13C98343}"/>
            </a:ext>
          </a:extLst>
        </xdr:cNvPr>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41910</xdr:rowOff>
    </xdr:to>
    <xdr:cxnSp macro="">
      <xdr:nvCxnSpPr>
        <xdr:cNvPr id="77" name="直線コネクタ 76">
          <a:extLst>
            <a:ext uri="{FF2B5EF4-FFF2-40B4-BE49-F238E27FC236}">
              <a16:creationId xmlns:a16="http://schemas.microsoft.com/office/drawing/2014/main" xmlns="" id="{FD933154-DCAB-498D-BECD-551DBEAA460F}"/>
            </a:ext>
          </a:extLst>
        </xdr:cNvPr>
        <xdr:cNvCxnSpPr/>
      </xdr:nvCxnSpPr>
      <xdr:spPr>
        <a:xfrm>
          <a:off x="3797300" y="633820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xmlns="" id="{2BF06F09-0ED0-4317-9AF9-2338F432A273}"/>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36</xdr:row>
      <xdr:rowOff>166007</xdr:rowOff>
    </xdr:to>
    <xdr:cxnSp macro="">
      <xdr:nvCxnSpPr>
        <xdr:cNvPr id="79" name="直線コネクタ 78">
          <a:extLst>
            <a:ext uri="{FF2B5EF4-FFF2-40B4-BE49-F238E27FC236}">
              <a16:creationId xmlns:a16="http://schemas.microsoft.com/office/drawing/2014/main" xmlns="" id="{60AC7649-73D7-4C33-A5E3-A3F7A00977AB}"/>
            </a:ext>
          </a:extLst>
        </xdr:cNvPr>
        <xdr:cNvCxnSpPr/>
      </xdr:nvCxnSpPr>
      <xdr:spPr>
        <a:xfrm>
          <a:off x="2908300" y="6338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67854</xdr:rowOff>
    </xdr:from>
    <xdr:to>
      <xdr:col>10</xdr:col>
      <xdr:colOff>165100</xdr:colOff>
      <xdr:row>36</xdr:row>
      <xdr:rowOff>169454</xdr:rowOff>
    </xdr:to>
    <xdr:sp macro="" textlink="">
      <xdr:nvSpPr>
        <xdr:cNvPr id="80" name="楕円 79">
          <a:extLst>
            <a:ext uri="{FF2B5EF4-FFF2-40B4-BE49-F238E27FC236}">
              <a16:creationId xmlns:a16="http://schemas.microsoft.com/office/drawing/2014/main" xmlns="" id="{72F3026A-666C-4642-9C5F-922BDB30A36E}"/>
            </a:ext>
          </a:extLst>
        </xdr:cNvPr>
        <xdr:cNvSpPr/>
      </xdr:nvSpPr>
      <xdr:spPr>
        <a:xfrm>
          <a:off x="1968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118654</xdr:rowOff>
    </xdr:from>
    <xdr:to>
      <xdr:col>15</xdr:col>
      <xdr:colOff>50800</xdr:colOff>
      <xdr:row>36</xdr:row>
      <xdr:rowOff>166007</xdr:rowOff>
    </xdr:to>
    <xdr:cxnSp macro="">
      <xdr:nvCxnSpPr>
        <xdr:cNvPr id="81" name="直線コネクタ 80">
          <a:extLst>
            <a:ext uri="{FF2B5EF4-FFF2-40B4-BE49-F238E27FC236}">
              <a16:creationId xmlns:a16="http://schemas.microsoft.com/office/drawing/2014/main" xmlns="" id="{3582A0E4-049A-4C1E-BB38-6630DB64FDCA}"/>
            </a:ext>
          </a:extLst>
        </xdr:cNvPr>
        <xdr:cNvCxnSpPr/>
      </xdr:nvCxnSpPr>
      <xdr:spPr>
        <a:xfrm>
          <a:off x="2019300" y="62908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18869</xdr:rowOff>
    </xdr:from>
    <xdr:to>
      <xdr:col>6</xdr:col>
      <xdr:colOff>38100</xdr:colOff>
      <xdr:row>36</xdr:row>
      <xdr:rowOff>120469</xdr:rowOff>
    </xdr:to>
    <xdr:sp macro="" textlink="">
      <xdr:nvSpPr>
        <xdr:cNvPr id="82" name="楕円 81">
          <a:extLst>
            <a:ext uri="{FF2B5EF4-FFF2-40B4-BE49-F238E27FC236}">
              <a16:creationId xmlns:a16="http://schemas.microsoft.com/office/drawing/2014/main" xmlns="" id="{28D4ADC8-1F72-4AD5-9B10-AAF6FE4F467B}"/>
            </a:ext>
          </a:extLst>
        </xdr:cNvPr>
        <xdr:cNvSpPr/>
      </xdr:nvSpPr>
      <xdr:spPr>
        <a:xfrm>
          <a:off x="1079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118654</xdr:rowOff>
    </xdr:to>
    <xdr:cxnSp macro="">
      <xdr:nvCxnSpPr>
        <xdr:cNvPr id="83" name="直線コネクタ 82">
          <a:extLst>
            <a:ext uri="{FF2B5EF4-FFF2-40B4-BE49-F238E27FC236}">
              <a16:creationId xmlns:a16="http://schemas.microsoft.com/office/drawing/2014/main" xmlns="" id="{E47598EE-9DE6-42B1-A791-9B1F5DDC398B}"/>
            </a:ext>
          </a:extLst>
        </xdr:cNvPr>
        <xdr:cNvCxnSpPr/>
      </xdr:nvCxnSpPr>
      <xdr:spPr>
        <a:xfrm>
          <a:off x="1130300" y="62418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105064</xdr:rowOff>
    </xdr:from>
    <xdr:ext cx="405111" cy="259045"/>
    <xdr:sp macro="" textlink="">
      <xdr:nvSpPr>
        <xdr:cNvPr id="84" name="n_1aveValue【図書館】&#10;有形固定資産減価償却率">
          <a:extLst>
            <a:ext uri="{FF2B5EF4-FFF2-40B4-BE49-F238E27FC236}">
              <a16:creationId xmlns:a16="http://schemas.microsoft.com/office/drawing/2014/main" xmlns="" id="{AE515FCA-0CD5-4DBE-9567-ECCF2F41138D}"/>
            </a:ext>
          </a:extLst>
        </xdr:cNvPr>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a:extLst>
            <a:ext uri="{FF2B5EF4-FFF2-40B4-BE49-F238E27FC236}">
              <a16:creationId xmlns:a16="http://schemas.microsoft.com/office/drawing/2014/main" xmlns="" id="{F73374D1-F015-49D5-B420-A414F16B8678}"/>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xmlns="" id="{29C44A00-5104-4031-A416-7D2D446430E7}"/>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5460</xdr:rowOff>
    </xdr:from>
    <xdr:ext cx="405111" cy="259045"/>
    <xdr:sp macro="" textlink="">
      <xdr:nvSpPr>
        <xdr:cNvPr id="87" name="n_4aveValue【図書館】&#10;有形固定資産減価償却率">
          <a:extLst>
            <a:ext uri="{FF2B5EF4-FFF2-40B4-BE49-F238E27FC236}">
              <a16:creationId xmlns:a16="http://schemas.microsoft.com/office/drawing/2014/main" xmlns="" id="{4D37722B-A848-43D8-8467-DE70BE94C721}"/>
            </a:ext>
          </a:extLst>
        </xdr:cNvPr>
        <xdr:cNvSpPr txBox="1"/>
      </xdr:nvSpPr>
      <xdr:spPr>
        <a:xfrm>
          <a:off x="927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xmlns="" id="{DEEB7C26-2FA3-4914-9699-6FDFC5F02A3D}"/>
            </a:ext>
          </a:extLst>
        </xdr:cNvPr>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xmlns="" id="{85317AA2-7C2E-4BB9-BF29-159D8587DC19}"/>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14531</xdr:rowOff>
    </xdr:from>
    <xdr:ext cx="405111" cy="259045"/>
    <xdr:sp macro="" textlink="">
      <xdr:nvSpPr>
        <xdr:cNvPr id="90" name="n_3mainValue【図書館】&#10;有形固定資産減価償却率">
          <a:extLst>
            <a:ext uri="{FF2B5EF4-FFF2-40B4-BE49-F238E27FC236}">
              <a16:creationId xmlns:a16="http://schemas.microsoft.com/office/drawing/2014/main" xmlns="" id="{B004C04E-63C7-4C36-AE7D-C79F7FA582F5}"/>
            </a:ext>
          </a:extLst>
        </xdr:cNvPr>
        <xdr:cNvSpPr txBox="1"/>
      </xdr:nvSpPr>
      <xdr:spPr>
        <a:xfrm>
          <a:off x="1816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136996</xdr:rowOff>
    </xdr:from>
    <xdr:ext cx="405111" cy="259045"/>
    <xdr:sp macro="" textlink="">
      <xdr:nvSpPr>
        <xdr:cNvPr id="91" name="n_4mainValue【図書館】&#10;有形固定資産減価償却率">
          <a:extLst>
            <a:ext uri="{FF2B5EF4-FFF2-40B4-BE49-F238E27FC236}">
              <a16:creationId xmlns:a16="http://schemas.microsoft.com/office/drawing/2014/main" xmlns="" id="{ABE749E7-DFA7-4604-8C92-00BA7B1992AE}"/>
            </a:ext>
          </a:extLst>
        </xdr:cNvPr>
        <xdr:cNvSpPr txBox="1"/>
      </xdr:nvSpPr>
      <xdr:spPr>
        <a:xfrm>
          <a:off x="927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7264B8E0-1509-4E26-A242-E8D9A08F98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6F0D17E-5E86-4373-83A8-21398B8DC2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A29DE528-07A0-4158-BFC1-7FDFA961FB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353C39DE-6194-42B7-8BEF-4DE5860F93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33B81380-8605-477B-BD75-4A0EE81CBD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12572901-D4C8-4A23-B402-702A4A64F3B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71E95F3-2364-411A-B1B3-25B21B2A93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5FEA7F54-268B-487F-B8FD-B97B3B6612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738016D9-D6F8-46EE-B35B-A3E643BCC37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EE03CE2-B937-495C-8A44-EF9DE86EDC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A30EE80F-2484-428B-A41E-F342E53A775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89756DE6-0E3F-47B0-97CD-02C1BC18F2D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E31FC6CC-C7AC-4C22-929B-7B2166580E9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16D6631C-6E40-4DDC-AE2F-4FDE420B51A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83A0C6E7-921D-4A6F-86C8-BB4876F8FD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DA8244BF-2D97-4CC0-A560-ECC33C3ACF1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6DE89A42-4E33-4101-A6C7-24EC00B40D4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5739E136-FF2E-449D-A1A0-E98410DFB4E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798426F0-42D6-43A9-B8E5-468B163AC4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6C74C127-B252-4757-94A0-5ABDE0E98D9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9B1D8EAC-4215-4CF7-9032-92D07973A5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xmlns="" id="{80725784-3CAB-4D7C-B698-6802043C15D6}"/>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xmlns="" id="{CDBB5839-CA41-4B23-8427-B96BD7C567F6}"/>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xmlns="" id="{812BC379-920C-4138-9787-AF1B4294F8CA}"/>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xmlns="" id="{7EF077DE-142C-4D05-8B81-19BFB15BFE42}"/>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xmlns="" id="{C628F456-D251-4AC0-A511-8DED93C3C078}"/>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158005</xdr:rowOff>
    </xdr:from>
    <xdr:ext cx="469744" cy="259045"/>
    <xdr:sp macro="" textlink="">
      <xdr:nvSpPr>
        <xdr:cNvPr id="118" name="【図書館】&#10;一人当たり面積平均値テキスト">
          <a:extLst>
            <a:ext uri="{FF2B5EF4-FFF2-40B4-BE49-F238E27FC236}">
              <a16:creationId xmlns:a16="http://schemas.microsoft.com/office/drawing/2014/main" xmlns="" id="{E199A286-402D-43D7-A84D-0C2CFA142851}"/>
            </a:ext>
          </a:extLst>
        </xdr:cNvPr>
        <xdr:cNvSpPr txBox="1"/>
      </xdr:nvSpPr>
      <xdr:spPr>
        <a:xfrm>
          <a:off x="10515600" y="650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xmlns="" id="{B661555C-0B3B-4715-8D76-E7604D7EB42F}"/>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xmlns="" id="{63146A1E-02E3-4134-8A8F-C9DD82C90009}"/>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xmlns="" id="{B81CD587-9ABE-4E5A-9FCB-94157FB10B08}"/>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xmlns="" id="{1F822BEE-CF99-429A-8CC7-8DFE48A47332}"/>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xmlns="" id="{F89CB4BA-C2C2-4A6C-AE3A-B53B66783F48}"/>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F3CA01F-CB03-4C3B-9A43-475DC3F65D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9A8574C-84A8-4110-91FA-07753E7478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7548C46-6EED-40C2-A5F8-E61B07FDF4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82F0C67-73B0-4518-AEB0-8CDFE557A1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A11A721-64E1-4C29-BC5D-6183C0D67F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27686</xdr:rowOff>
    </xdr:from>
    <xdr:to>
      <xdr:col>55</xdr:col>
      <xdr:colOff>50800</xdr:colOff>
      <xdr:row>39</xdr:row>
      <xdr:rowOff>129286</xdr:rowOff>
    </xdr:to>
    <xdr:sp macro="" textlink="">
      <xdr:nvSpPr>
        <xdr:cNvPr id="129" name="楕円 128">
          <a:extLst>
            <a:ext uri="{FF2B5EF4-FFF2-40B4-BE49-F238E27FC236}">
              <a16:creationId xmlns:a16="http://schemas.microsoft.com/office/drawing/2014/main" xmlns="" id="{C86EA1A2-0AAE-4563-991D-3838488599FC}"/>
            </a:ext>
          </a:extLst>
        </xdr:cNvPr>
        <xdr:cNvSpPr/>
      </xdr:nvSpPr>
      <xdr:spPr>
        <a:xfrm>
          <a:off x="10426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6113</xdr:rowOff>
    </xdr:from>
    <xdr:ext cx="469744" cy="259045"/>
    <xdr:sp macro="" textlink="">
      <xdr:nvSpPr>
        <xdr:cNvPr id="130" name="【図書館】&#10;一人当たり面積該当値テキスト">
          <a:extLst>
            <a:ext uri="{FF2B5EF4-FFF2-40B4-BE49-F238E27FC236}">
              <a16:creationId xmlns:a16="http://schemas.microsoft.com/office/drawing/2014/main" xmlns="" id="{E2DDD7BB-EE5C-4217-957E-DE30C3109AB8}"/>
            </a:ext>
          </a:extLst>
        </xdr:cNvPr>
        <xdr:cNvSpPr txBox="1"/>
      </xdr:nvSpPr>
      <xdr:spPr>
        <a:xfrm>
          <a:off x="10515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1" name="楕円 130">
          <a:extLst>
            <a:ext uri="{FF2B5EF4-FFF2-40B4-BE49-F238E27FC236}">
              <a16:creationId xmlns:a16="http://schemas.microsoft.com/office/drawing/2014/main" xmlns="" id="{6593ACBC-6017-4F03-A9B2-436EC545CF5D}"/>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78486</xdr:rowOff>
    </xdr:from>
    <xdr:to>
      <xdr:col>55</xdr:col>
      <xdr:colOff>0</xdr:colOff>
      <xdr:row>39</xdr:row>
      <xdr:rowOff>87630</xdr:rowOff>
    </xdr:to>
    <xdr:cxnSp macro="">
      <xdr:nvCxnSpPr>
        <xdr:cNvPr id="132" name="直線コネクタ 131">
          <a:extLst>
            <a:ext uri="{FF2B5EF4-FFF2-40B4-BE49-F238E27FC236}">
              <a16:creationId xmlns:a16="http://schemas.microsoft.com/office/drawing/2014/main" xmlns="" id="{48CEC63F-254A-449F-AEAC-621C5BF6BED0}"/>
            </a:ext>
          </a:extLst>
        </xdr:cNvPr>
        <xdr:cNvCxnSpPr/>
      </xdr:nvCxnSpPr>
      <xdr:spPr>
        <a:xfrm flipV="1">
          <a:off x="9639300" y="6765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33" name="楕円 132">
          <a:extLst>
            <a:ext uri="{FF2B5EF4-FFF2-40B4-BE49-F238E27FC236}">
              <a16:creationId xmlns:a16="http://schemas.microsoft.com/office/drawing/2014/main" xmlns="" id="{B9C8838B-2593-4700-9BD5-0391F68C4E80}"/>
            </a:ext>
          </a:extLst>
        </xdr:cNvPr>
        <xdr:cNvSpPr/>
      </xdr:nvSpPr>
      <xdr:spPr>
        <a:xfrm>
          <a:off x="8699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101346</xdr:rowOff>
    </xdr:to>
    <xdr:cxnSp macro="">
      <xdr:nvCxnSpPr>
        <xdr:cNvPr id="134" name="直線コネクタ 133">
          <a:extLst>
            <a:ext uri="{FF2B5EF4-FFF2-40B4-BE49-F238E27FC236}">
              <a16:creationId xmlns:a16="http://schemas.microsoft.com/office/drawing/2014/main" xmlns="" id="{AD15C9AB-14CE-4D30-BA84-46695B8E4230}"/>
            </a:ext>
          </a:extLst>
        </xdr:cNvPr>
        <xdr:cNvCxnSpPr/>
      </xdr:nvCxnSpPr>
      <xdr:spPr>
        <a:xfrm flipV="1">
          <a:off x="8750300" y="6774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xmlns="" id="{B63BCABF-66EA-464F-848B-1121075D17AD}"/>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101346</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xmlns="" id="{632C0CA9-42C5-4B5E-86E6-093FC48C7FBC}"/>
            </a:ext>
          </a:extLst>
        </xdr:cNvPr>
        <xdr:cNvCxnSpPr/>
      </xdr:nvCxnSpPr>
      <xdr:spPr>
        <a:xfrm flipV="1">
          <a:off x="7861300" y="6787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68834</xdr:rowOff>
    </xdr:from>
    <xdr:to>
      <xdr:col>36</xdr:col>
      <xdr:colOff>165100</xdr:colOff>
      <xdr:row>39</xdr:row>
      <xdr:rowOff>170434</xdr:rowOff>
    </xdr:to>
    <xdr:sp macro="" textlink="">
      <xdr:nvSpPr>
        <xdr:cNvPr id="137" name="楕円 136">
          <a:extLst>
            <a:ext uri="{FF2B5EF4-FFF2-40B4-BE49-F238E27FC236}">
              <a16:creationId xmlns:a16="http://schemas.microsoft.com/office/drawing/2014/main" xmlns="" id="{9B890F39-EB0A-4249-8438-C268BCF3AEF3}"/>
            </a:ext>
          </a:extLst>
        </xdr:cNvPr>
        <xdr:cNvSpPr/>
      </xdr:nvSpPr>
      <xdr:spPr>
        <a:xfrm>
          <a:off x="6921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119634</xdr:rowOff>
    </xdr:to>
    <xdr:cxnSp macro="">
      <xdr:nvCxnSpPr>
        <xdr:cNvPr id="138" name="直線コネクタ 137">
          <a:extLst>
            <a:ext uri="{FF2B5EF4-FFF2-40B4-BE49-F238E27FC236}">
              <a16:creationId xmlns:a16="http://schemas.microsoft.com/office/drawing/2014/main" xmlns="" id="{EBB9DD22-B2CF-4CFF-97F7-DD315C32C4CE}"/>
            </a:ext>
          </a:extLst>
        </xdr:cNvPr>
        <xdr:cNvCxnSpPr/>
      </xdr:nvCxnSpPr>
      <xdr:spPr>
        <a:xfrm flipV="1">
          <a:off x="6972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xmlns="" id="{5434CF21-4500-4AEE-9906-A01167C97296}"/>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0" name="n_2aveValue【図書館】&#10;一人当たり面積">
          <a:extLst>
            <a:ext uri="{FF2B5EF4-FFF2-40B4-BE49-F238E27FC236}">
              <a16:creationId xmlns:a16="http://schemas.microsoft.com/office/drawing/2014/main" xmlns="" id="{B950E172-0456-4DAF-9E05-547BD7F6988E}"/>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xmlns="" id="{C49D7BF2-8C87-4C48-A4E9-4BB91E72B759}"/>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a:extLst>
            <a:ext uri="{FF2B5EF4-FFF2-40B4-BE49-F238E27FC236}">
              <a16:creationId xmlns:a16="http://schemas.microsoft.com/office/drawing/2014/main" xmlns="" id="{BCD9B323-B639-45E7-A065-E2DE542B1866}"/>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3" name="n_1mainValue【図書館】&#10;一人当たり面積">
          <a:extLst>
            <a:ext uri="{FF2B5EF4-FFF2-40B4-BE49-F238E27FC236}">
              <a16:creationId xmlns:a16="http://schemas.microsoft.com/office/drawing/2014/main" xmlns="" id="{26810133-DCD2-4930-A57D-E2108E15BC47}"/>
            </a:ext>
          </a:extLst>
        </xdr:cNvPr>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143273</xdr:rowOff>
    </xdr:from>
    <xdr:ext cx="469744" cy="259045"/>
    <xdr:sp macro="" textlink="">
      <xdr:nvSpPr>
        <xdr:cNvPr id="144" name="n_2mainValue【図書館】&#10;一人当たり面積">
          <a:extLst>
            <a:ext uri="{FF2B5EF4-FFF2-40B4-BE49-F238E27FC236}">
              <a16:creationId xmlns:a16="http://schemas.microsoft.com/office/drawing/2014/main" xmlns="" id="{FF5B1842-18AA-4E41-91A8-16092D8F01A1}"/>
            </a:ext>
          </a:extLst>
        </xdr:cNvPr>
        <xdr:cNvSpPr txBox="1"/>
      </xdr:nvSpPr>
      <xdr:spPr>
        <a:xfrm>
          <a:off x="8515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5" name="n_3mainValue【図書館】&#10;一人当たり面積">
          <a:extLst>
            <a:ext uri="{FF2B5EF4-FFF2-40B4-BE49-F238E27FC236}">
              <a16:creationId xmlns:a16="http://schemas.microsoft.com/office/drawing/2014/main" xmlns="" id="{0061F355-30E2-40C7-9B42-0D80E00BFEC9}"/>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161561</xdr:rowOff>
    </xdr:from>
    <xdr:ext cx="469744" cy="259045"/>
    <xdr:sp macro="" textlink="">
      <xdr:nvSpPr>
        <xdr:cNvPr id="146" name="n_4mainValue【図書館】&#10;一人当たり面積">
          <a:extLst>
            <a:ext uri="{FF2B5EF4-FFF2-40B4-BE49-F238E27FC236}">
              <a16:creationId xmlns:a16="http://schemas.microsoft.com/office/drawing/2014/main" xmlns="" id="{7773B06F-2C56-459B-B5BD-98BAD0430591}"/>
            </a:ext>
          </a:extLst>
        </xdr:cNvPr>
        <xdr:cNvSpPr txBox="1"/>
      </xdr:nvSpPr>
      <xdr:spPr>
        <a:xfrm>
          <a:off x="6737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2B5422E2-4AEB-4AF8-9F48-CF274EC254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FDD829A2-F508-46FE-9643-3F57E8015A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4D9071E1-E723-4EA6-95B7-D4C67014DC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8A756CC3-4F91-40EF-9B0E-1A7DDF5DCF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0EA53DF6-B0EF-41E8-87B8-3086E43F89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285679DB-DDF4-4CAF-8D1F-37B86FFC9B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BC619C6E-5301-4C10-8F38-A538988DA1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D9840423-55B1-4620-8870-58189BBB4E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679B4664-5BFC-44FF-A73A-24D14AF372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466867C1-822D-4ED5-BDB8-B38F2AD5F3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67A9D72A-98ED-4AB7-BDE5-07C9484720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xmlns="" id="{A78DDD31-1682-414B-9F5B-AA3632E431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xmlns="" id="{767F71FB-BB00-492D-94DA-36AFD2EA2AA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xmlns="" id="{E16DFE92-63C2-4519-9C81-BFD00B8EFFF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xmlns="" id="{955FF4EF-AF44-405B-93D0-C6C13E26009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xmlns="" id="{22BB8D3D-D343-4FF8-92C8-DFA9687898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xmlns="" id="{C22ED21D-B49D-4677-A283-192E123A8FC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xmlns="" id="{FE713318-9C65-48E9-B408-CD981BAB572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xmlns="" id="{B79753A4-83C4-44E0-A15C-0E29D0B5E1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xmlns="" id="{D3EC7864-9801-401F-B6F9-CE6EED7A337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xmlns="" id="{F179DDFD-7DA0-4616-91AD-DC1D0E0F68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xmlns="" id="{31847CA7-98D6-48D3-B412-9778830767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xmlns="" id="{41F5C4D8-06A7-4CF6-946D-8E4FC371517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E5DE9082-0166-406F-BABE-DB5DFE253E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xmlns="" id="{55E99B58-CA27-4605-A485-9CCCDF8A08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xmlns="" id="{60F1366C-D5F9-4FA8-9525-B6AF8E7433C1}"/>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xmlns="" id="{8640792F-102A-4385-BC86-B69A8E1112F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xmlns="" id="{664101E1-A1C2-431A-978F-1A0D63BB1FF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xmlns="" id="{836885F8-8134-461B-B162-07CC330B8548}"/>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xmlns="" id="{B2AAE5E2-FFB8-4CFB-9C8E-12F8ACE2931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xmlns="" id="{7E8A9F88-69C3-4065-B3EE-663777C6914F}"/>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xmlns="" id="{0BC1045B-4B37-4607-8EE5-E1B4BA0D6E5B}"/>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xmlns="" id="{23819B80-2C64-4A46-A124-7097D2A6DE4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xmlns="" id="{DD10A739-391E-4146-9ECA-754F4AC42BB4}"/>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xmlns="" id="{ED36F4EF-89A6-4253-999F-D60C679D172A}"/>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xmlns="" id="{6BE66BA5-27D4-4C49-AA82-AC368021D43B}"/>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84DF4762-C480-4001-823B-E3D99275C7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4228812-E885-4DA2-A189-A5CF66D4F8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2B82A4D-6520-4A78-9CB0-4E4452DF0F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441E107F-87A5-4B08-A2BB-3EB33419DD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714D9A28-7304-4C30-B145-45A64C2964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188" name="楕円 187">
          <a:extLst>
            <a:ext uri="{FF2B5EF4-FFF2-40B4-BE49-F238E27FC236}">
              <a16:creationId xmlns:a16="http://schemas.microsoft.com/office/drawing/2014/main" xmlns="" id="{D65EB9BE-CCC7-4B41-AA33-AB90DF41FF5E}"/>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xmlns="" id="{740A36E4-7CEA-4350-81DD-CD9EAA94A228}"/>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90" name="楕円 189">
          <a:extLst>
            <a:ext uri="{FF2B5EF4-FFF2-40B4-BE49-F238E27FC236}">
              <a16:creationId xmlns:a16="http://schemas.microsoft.com/office/drawing/2014/main" xmlns="" id="{C2C93098-1147-4EB0-B362-82E4D1187FCF}"/>
            </a:ext>
          </a:extLst>
        </xdr:cNvPr>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65315</xdr:rowOff>
    </xdr:to>
    <xdr:cxnSp macro="">
      <xdr:nvCxnSpPr>
        <xdr:cNvPr id="191" name="直線コネクタ 190">
          <a:extLst>
            <a:ext uri="{FF2B5EF4-FFF2-40B4-BE49-F238E27FC236}">
              <a16:creationId xmlns:a16="http://schemas.microsoft.com/office/drawing/2014/main" xmlns="" id="{5E54B04B-D813-4A4A-B727-2A05D14AD635}"/>
            </a:ext>
          </a:extLst>
        </xdr:cNvPr>
        <xdr:cNvCxnSpPr/>
      </xdr:nvCxnSpPr>
      <xdr:spPr>
        <a:xfrm>
          <a:off x="3797300" y="1066908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161472</xdr:rowOff>
    </xdr:from>
    <xdr:to>
      <xdr:col>15</xdr:col>
      <xdr:colOff>101600</xdr:colOff>
      <xdr:row>62</xdr:row>
      <xdr:rowOff>91622</xdr:rowOff>
    </xdr:to>
    <xdr:sp macro="" textlink="">
      <xdr:nvSpPr>
        <xdr:cNvPr id="192" name="楕円 191">
          <a:extLst>
            <a:ext uri="{FF2B5EF4-FFF2-40B4-BE49-F238E27FC236}">
              <a16:creationId xmlns:a16="http://schemas.microsoft.com/office/drawing/2014/main" xmlns="" id="{26897EC0-988B-4257-BDED-D8837197BA40}"/>
            </a:ext>
          </a:extLst>
        </xdr:cNvPr>
        <xdr:cNvSpPr/>
      </xdr:nvSpPr>
      <xdr:spPr>
        <a:xfrm>
          <a:off x="2857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40822</xdr:rowOff>
    </xdr:to>
    <xdr:cxnSp macro="">
      <xdr:nvCxnSpPr>
        <xdr:cNvPr id="193" name="直線コネクタ 192">
          <a:extLst>
            <a:ext uri="{FF2B5EF4-FFF2-40B4-BE49-F238E27FC236}">
              <a16:creationId xmlns:a16="http://schemas.microsoft.com/office/drawing/2014/main" xmlns="" id="{56756501-8892-42EE-A887-19F970210389}"/>
            </a:ext>
          </a:extLst>
        </xdr:cNvPr>
        <xdr:cNvCxnSpPr/>
      </xdr:nvCxnSpPr>
      <xdr:spPr>
        <a:xfrm flipV="1">
          <a:off x="2908300" y="1066908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4" name="楕円 193">
          <a:extLst>
            <a:ext uri="{FF2B5EF4-FFF2-40B4-BE49-F238E27FC236}">
              <a16:creationId xmlns:a16="http://schemas.microsoft.com/office/drawing/2014/main" xmlns="" id="{1544C79A-A223-4C3D-8D15-48260C17BAF4}"/>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40822</xdr:rowOff>
    </xdr:to>
    <xdr:cxnSp macro="">
      <xdr:nvCxnSpPr>
        <xdr:cNvPr id="195" name="直線コネクタ 194">
          <a:extLst>
            <a:ext uri="{FF2B5EF4-FFF2-40B4-BE49-F238E27FC236}">
              <a16:creationId xmlns:a16="http://schemas.microsoft.com/office/drawing/2014/main" xmlns="" id="{9863FC6F-F32D-4E5C-BAF6-77F3FB5726D0}"/>
            </a:ext>
          </a:extLst>
        </xdr:cNvPr>
        <xdr:cNvCxnSpPr/>
      </xdr:nvCxnSpPr>
      <xdr:spPr>
        <a:xfrm>
          <a:off x="2019300" y="1061520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70031</xdr:rowOff>
    </xdr:from>
    <xdr:to>
      <xdr:col>6</xdr:col>
      <xdr:colOff>38100</xdr:colOff>
      <xdr:row>62</xdr:row>
      <xdr:rowOff>181</xdr:rowOff>
    </xdr:to>
    <xdr:sp macro="" textlink="">
      <xdr:nvSpPr>
        <xdr:cNvPr id="196" name="楕円 195">
          <a:extLst>
            <a:ext uri="{FF2B5EF4-FFF2-40B4-BE49-F238E27FC236}">
              <a16:creationId xmlns:a16="http://schemas.microsoft.com/office/drawing/2014/main" xmlns="" id="{9E92D73C-C4ED-4098-8009-99049EF3B374}"/>
            </a:ext>
          </a:extLst>
        </xdr:cNvPr>
        <xdr:cNvSpPr/>
      </xdr:nvSpPr>
      <xdr:spPr>
        <a:xfrm>
          <a:off x="1079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120831</xdr:rowOff>
    </xdr:from>
    <xdr:to>
      <xdr:col>10</xdr:col>
      <xdr:colOff>114300</xdr:colOff>
      <xdr:row>61</xdr:row>
      <xdr:rowOff>156754</xdr:rowOff>
    </xdr:to>
    <xdr:cxnSp macro="">
      <xdr:nvCxnSpPr>
        <xdr:cNvPr id="197" name="直線コネクタ 196">
          <a:extLst>
            <a:ext uri="{FF2B5EF4-FFF2-40B4-BE49-F238E27FC236}">
              <a16:creationId xmlns:a16="http://schemas.microsoft.com/office/drawing/2014/main" xmlns="" id="{93437649-29C9-484C-9DAE-7C4E5A6F4320}"/>
            </a:ext>
          </a:extLst>
        </xdr:cNvPr>
        <xdr:cNvCxnSpPr/>
      </xdr:nvCxnSpPr>
      <xdr:spPr>
        <a:xfrm>
          <a:off x="1130300" y="105792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a:extLst>
            <a:ext uri="{FF2B5EF4-FFF2-40B4-BE49-F238E27FC236}">
              <a16:creationId xmlns:a16="http://schemas.microsoft.com/office/drawing/2014/main" xmlns="" id="{859FD9CE-A577-47D2-A078-BBDC77769299}"/>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a:extLst>
            <a:ext uri="{FF2B5EF4-FFF2-40B4-BE49-F238E27FC236}">
              <a16:creationId xmlns:a16="http://schemas.microsoft.com/office/drawing/2014/main" xmlns="" id="{13D87C62-5E57-42A5-8C5A-F9ECBEEE8C37}"/>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a:extLst>
            <a:ext uri="{FF2B5EF4-FFF2-40B4-BE49-F238E27FC236}">
              <a16:creationId xmlns:a16="http://schemas.microsoft.com/office/drawing/2014/main" xmlns="" id="{4993D31D-A2FB-4A1E-AFD1-4615EEC41CD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a:extLst>
            <a:ext uri="{FF2B5EF4-FFF2-40B4-BE49-F238E27FC236}">
              <a16:creationId xmlns:a16="http://schemas.microsoft.com/office/drawing/2014/main" xmlns="" id="{C266EA49-544B-411B-8EC5-B8A83A7EEF0D}"/>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202" name="n_1mainValue【体育館・プール】&#10;有形固定資産減価償却率">
          <a:extLst>
            <a:ext uri="{FF2B5EF4-FFF2-40B4-BE49-F238E27FC236}">
              <a16:creationId xmlns:a16="http://schemas.microsoft.com/office/drawing/2014/main" xmlns="" id="{BC50259D-EE14-4BFD-92F3-C96F129E3DA3}"/>
            </a:ext>
          </a:extLst>
        </xdr:cNvPr>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82749</xdr:rowOff>
    </xdr:from>
    <xdr:ext cx="405111" cy="259045"/>
    <xdr:sp macro="" textlink="">
      <xdr:nvSpPr>
        <xdr:cNvPr id="203" name="n_2mainValue【体育館・プール】&#10;有形固定資産減価償却率">
          <a:extLst>
            <a:ext uri="{FF2B5EF4-FFF2-40B4-BE49-F238E27FC236}">
              <a16:creationId xmlns:a16="http://schemas.microsoft.com/office/drawing/2014/main" xmlns="" id="{76237A04-8DC3-4E92-9708-72BA8A6428D5}"/>
            </a:ext>
          </a:extLst>
        </xdr:cNvPr>
        <xdr:cNvSpPr txBox="1"/>
      </xdr:nvSpPr>
      <xdr:spPr>
        <a:xfrm>
          <a:off x="2705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4" name="n_3mainValue【体育館・プール】&#10;有形固定資産減価償却率">
          <a:extLst>
            <a:ext uri="{FF2B5EF4-FFF2-40B4-BE49-F238E27FC236}">
              <a16:creationId xmlns:a16="http://schemas.microsoft.com/office/drawing/2014/main" xmlns="" id="{B6CC63CD-A29F-4981-8B85-4CBC32F6F3B3}"/>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162758</xdr:rowOff>
    </xdr:from>
    <xdr:ext cx="405111" cy="259045"/>
    <xdr:sp macro="" textlink="">
      <xdr:nvSpPr>
        <xdr:cNvPr id="205" name="n_4mainValue【体育館・プール】&#10;有形固定資産減価償却率">
          <a:extLst>
            <a:ext uri="{FF2B5EF4-FFF2-40B4-BE49-F238E27FC236}">
              <a16:creationId xmlns:a16="http://schemas.microsoft.com/office/drawing/2014/main" xmlns="" id="{3411B218-A725-47D0-AB51-7FCF007C0E9F}"/>
            </a:ext>
          </a:extLst>
        </xdr:cNvPr>
        <xdr:cNvSpPr txBox="1"/>
      </xdr:nvSpPr>
      <xdr:spPr>
        <a:xfrm>
          <a:off x="927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94ED2E16-5139-4284-8D3F-56331BED5F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79F8F513-E71F-4EFE-9296-B968C998A3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BDA2B591-B8C5-44DD-87B5-9FB4F8E08C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F1771635-A97B-4D01-9469-5DB11C7725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0135478A-43A7-4ED0-AB18-33C5639EF5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46CDC583-EF9C-4FCD-A682-8784349089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0A69B4CB-B693-4943-BC47-EFD688E7C7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02C8C8A3-A6C3-47C2-90E8-B8D283189F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C91909E4-D1E8-400C-A63F-2FA16414A8D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99199728-F63C-44DB-9266-CD1433BC4A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3C02C323-D0C3-40CF-B2BF-D0EFD3BA3D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xmlns="" id="{FA2EEE87-34F1-45CF-97ED-732DC1FEEE8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BC396EAA-8C2F-4494-9916-C8F69FE589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xmlns="" id="{A1C08716-BB6C-4941-A34B-8274FD49EB3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CC92594F-FA6D-448A-A9E6-671FB8A2CF6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xmlns="" id="{4C4F1364-5700-4EE3-A554-084040DAF5B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D76419B8-EF00-4FC6-BCBF-F1B1806265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xmlns="" id="{270D585B-E118-4971-ADA4-9F40B5C4481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003694E9-E067-47F6-AF51-16A3806C02A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xmlns="" id="{467B332F-CE1A-4AF7-AB2D-2B20A6F573D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CBE5F2A8-5060-4B61-AA4C-CD7969D204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xmlns="" id="{7ACB18C9-600F-4B7A-B3B7-CA470D4070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xmlns="" id="{E5C3C0DD-3369-473D-9402-63A47AFEB5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xmlns="" id="{164B70C0-5316-470E-ADA2-B4762101AFE1}"/>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xmlns="" id="{94C20056-72FD-4078-9ADD-CBE4A3CEDF9D}"/>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xmlns="" id="{FD3F2148-7ABD-409C-8E75-7B70F52B9AED}"/>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xmlns="" id="{A08B6557-53DE-4053-A37E-4088AF5C4729}"/>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xmlns="" id="{21B291D1-5AEB-4599-A01D-7A83CF9B6E45}"/>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234" name="【体育館・プール】&#10;一人当たり面積平均値テキスト">
          <a:extLst>
            <a:ext uri="{FF2B5EF4-FFF2-40B4-BE49-F238E27FC236}">
              <a16:creationId xmlns:a16="http://schemas.microsoft.com/office/drawing/2014/main" xmlns="" id="{C5D440A4-D838-4BD3-A699-441BC1E1CFC2}"/>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xmlns="" id="{29F6ED1B-4F1F-4BE0-A2B8-8B36DA79CF62}"/>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xmlns="" id="{62B5011C-B1A3-4B11-804E-73C64781A1E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xmlns="" id="{D8E9F605-0DAE-48D1-883D-ACF3C5D1911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xmlns="" id="{3145A10E-20DA-4F34-80E9-1D7FFDCC8B3F}"/>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xmlns="" id="{665EC487-FFA8-407A-A699-5DE58493742F}"/>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F9C92AE2-0300-40C0-A8EF-027FB9F0F6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DD708D36-DF46-4F04-82E3-8851285A26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F963A493-EA49-4B3A-A67E-A4FC7D3AFF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EA07FBD-5AE9-4662-BEDA-139C2ADC61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DE4129A3-C4A5-48FD-B8CA-0936DCD90D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169799</xdr:rowOff>
    </xdr:from>
    <xdr:to>
      <xdr:col>55</xdr:col>
      <xdr:colOff>50800</xdr:colOff>
      <xdr:row>62</xdr:row>
      <xdr:rowOff>99949</xdr:rowOff>
    </xdr:to>
    <xdr:sp macro="" textlink="">
      <xdr:nvSpPr>
        <xdr:cNvPr id="245" name="楕円 244">
          <a:extLst>
            <a:ext uri="{FF2B5EF4-FFF2-40B4-BE49-F238E27FC236}">
              <a16:creationId xmlns:a16="http://schemas.microsoft.com/office/drawing/2014/main" xmlns="" id="{146105A5-39BB-46FA-B68D-CD2AD5ADBDC7}"/>
            </a:ext>
          </a:extLst>
        </xdr:cNvPr>
        <xdr:cNvSpPr/>
      </xdr:nvSpPr>
      <xdr:spPr>
        <a:xfrm>
          <a:off x="104267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21226</xdr:rowOff>
    </xdr:from>
    <xdr:ext cx="469744" cy="259045"/>
    <xdr:sp macro="" textlink="">
      <xdr:nvSpPr>
        <xdr:cNvPr id="246" name="【体育館・プール】&#10;一人当たり面積該当値テキスト">
          <a:extLst>
            <a:ext uri="{FF2B5EF4-FFF2-40B4-BE49-F238E27FC236}">
              <a16:creationId xmlns:a16="http://schemas.microsoft.com/office/drawing/2014/main" xmlns="" id="{66D181B3-C293-41D9-B73D-39C7483B8DC7}"/>
            </a:ext>
          </a:extLst>
        </xdr:cNvPr>
        <xdr:cNvSpPr txBox="1"/>
      </xdr:nvSpPr>
      <xdr:spPr>
        <a:xfrm>
          <a:off x="10515600"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xdr:rowOff>
    </xdr:from>
    <xdr:to>
      <xdr:col>50</xdr:col>
      <xdr:colOff>165100</xdr:colOff>
      <xdr:row>62</xdr:row>
      <xdr:rowOff>109093</xdr:rowOff>
    </xdr:to>
    <xdr:sp macro="" textlink="">
      <xdr:nvSpPr>
        <xdr:cNvPr id="247" name="楕円 246">
          <a:extLst>
            <a:ext uri="{FF2B5EF4-FFF2-40B4-BE49-F238E27FC236}">
              <a16:creationId xmlns:a16="http://schemas.microsoft.com/office/drawing/2014/main" xmlns="" id="{2A94CE5C-51BC-4607-AD7D-0CC77DD328BB}"/>
            </a:ext>
          </a:extLst>
        </xdr:cNvPr>
        <xdr:cNvSpPr/>
      </xdr:nvSpPr>
      <xdr:spPr>
        <a:xfrm>
          <a:off x="9588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49149</xdr:rowOff>
    </xdr:from>
    <xdr:to>
      <xdr:col>55</xdr:col>
      <xdr:colOff>0</xdr:colOff>
      <xdr:row>62</xdr:row>
      <xdr:rowOff>58293</xdr:rowOff>
    </xdr:to>
    <xdr:cxnSp macro="">
      <xdr:nvCxnSpPr>
        <xdr:cNvPr id="248" name="直線コネクタ 247">
          <a:extLst>
            <a:ext uri="{FF2B5EF4-FFF2-40B4-BE49-F238E27FC236}">
              <a16:creationId xmlns:a16="http://schemas.microsoft.com/office/drawing/2014/main" xmlns="" id="{A1D74321-F916-4DA9-AFF5-F9E4CA9F783C}"/>
            </a:ext>
          </a:extLst>
        </xdr:cNvPr>
        <xdr:cNvCxnSpPr/>
      </xdr:nvCxnSpPr>
      <xdr:spPr>
        <a:xfrm flipV="1">
          <a:off x="9639300" y="1067904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xdr:rowOff>
    </xdr:from>
    <xdr:to>
      <xdr:col>46</xdr:col>
      <xdr:colOff>38100</xdr:colOff>
      <xdr:row>62</xdr:row>
      <xdr:rowOff>116332</xdr:rowOff>
    </xdr:to>
    <xdr:sp macro="" textlink="">
      <xdr:nvSpPr>
        <xdr:cNvPr id="249" name="楕円 248">
          <a:extLst>
            <a:ext uri="{FF2B5EF4-FFF2-40B4-BE49-F238E27FC236}">
              <a16:creationId xmlns:a16="http://schemas.microsoft.com/office/drawing/2014/main" xmlns="" id="{BB3AFDEF-0643-482C-9863-49A74DFE1659}"/>
            </a:ext>
          </a:extLst>
        </xdr:cNvPr>
        <xdr:cNvSpPr/>
      </xdr:nvSpPr>
      <xdr:spPr>
        <a:xfrm>
          <a:off x="8699500" y="106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58293</xdr:rowOff>
    </xdr:from>
    <xdr:to>
      <xdr:col>50</xdr:col>
      <xdr:colOff>114300</xdr:colOff>
      <xdr:row>62</xdr:row>
      <xdr:rowOff>65532</xdr:rowOff>
    </xdr:to>
    <xdr:cxnSp macro="">
      <xdr:nvCxnSpPr>
        <xdr:cNvPr id="250" name="直線コネクタ 249">
          <a:extLst>
            <a:ext uri="{FF2B5EF4-FFF2-40B4-BE49-F238E27FC236}">
              <a16:creationId xmlns:a16="http://schemas.microsoft.com/office/drawing/2014/main" xmlns="" id="{DC1D2ED8-D020-4BF6-BCA4-7389D0365155}"/>
            </a:ext>
          </a:extLst>
        </xdr:cNvPr>
        <xdr:cNvCxnSpPr/>
      </xdr:nvCxnSpPr>
      <xdr:spPr>
        <a:xfrm flipV="1">
          <a:off x="8750300" y="1068819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33401</xdr:rowOff>
    </xdr:from>
    <xdr:to>
      <xdr:col>41</xdr:col>
      <xdr:colOff>101600</xdr:colOff>
      <xdr:row>62</xdr:row>
      <xdr:rowOff>135001</xdr:rowOff>
    </xdr:to>
    <xdr:sp macro="" textlink="">
      <xdr:nvSpPr>
        <xdr:cNvPr id="251" name="楕円 250">
          <a:extLst>
            <a:ext uri="{FF2B5EF4-FFF2-40B4-BE49-F238E27FC236}">
              <a16:creationId xmlns:a16="http://schemas.microsoft.com/office/drawing/2014/main" xmlns="" id="{DB30D792-A35D-499B-8C5C-A71E820726EE}"/>
            </a:ext>
          </a:extLst>
        </xdr:cNvPr>
        <xdr:cNvSpPr/>
      </xdr:nvSpPr>
      <xdr:spPr>
        <a:xfrm>
          <a:off x="7810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65532</xdr:rowOff>
    </xdr:from>
    <xdr:to>
      <xdr:col>45</xdr:col>
      <xdr:colOff>177800</xdr:colOff>
      <xdr:row>62</xdr:row>
      <xdr:rowOff>84201</xdr:rowOff>
    </xdr:to>
    <xdr:cxnSp macro="">
      <xdr:nvCxnSpPr>
        <xdr:cNvPr id="252" name="直線コネクタ 251">
          <a:extLst>
            <a:ext uri="{FF2B5EF4-FFF2-40B4-BE49-F238E27FC236}">
              <a16:creationId xmlns:a16="http://schemas.microsoft.com/office/drawing/2014/main" xmlns="" id="{8D8B4E31-676B-4AD1-A525-5E943A25FF3B}"/>
            </a:ext>
          </a:extLst>
        </xdr:cNvPr>
        <xdr:cNvCxnSpPr/>
      </xdr:nvCxnSpPr>
      <xdr:spPr>
        <a:xfrm flipV="1">
          <a:off x="7861300" y="1069543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53" name="楕円 252">
          <a:extLst>
            <a:ext uri="{FF2B5EF4-FFF2-40B4-BE49-F238E27FC236}">
              <a16:creationId xmlns:a16="http://schemas.microsoft.com/office/drawing/2014/main" xmlns="" id="{D9F4F400-EFB2-4F7E-8C43-99C07EE1399A}"/>
            </a:ext>
          </a:extLst>
        </xdr:cNvPr>
        <xdr:cNvSpPr/>
      </xdr:nvSpPr>
      <xdr:spPr>
        <a:xfrm>
          <a:off x="6921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84201</xdr:rowOff>
    </xdr:from>
    <xdr:to>
      <xdr:col>41</xdr:col>
      <xdr:colOff>50800</xdr:colOff>
      <xdr:row>62</xdr:row>
      <xdr:rowOff>84582</xdr:rowOff>
    </xdr:to>
    <xdr:cxnSp macro="">
      <xdr:nvCxnSpPr>
        <xdr:cNvPr id="254" name="直線コネクタ 253">
          <a:extLst>
            <a:ext uri="{FF2B5EF4-FFF2-40B4-BE49-F238E27FC236}">
              <a16:creationId xmlns:a16="http://schemas.microsoft.com/office/drawing/2014/main" xmlns="" id="{4B7D7300-3B48-4974-A120-12A857BFCF84}"/>
            </a:ext>
          </a:extLst>
        </xdr:cNvPr>
        <xdr:cNvCxnSpPr/>
      </xdr:nvCxnSpPr>
      <xdr:spPr>
        <a:xfrm flipV="1">
          <a:off x="6972300" y="107141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255" name="n_1aveValue【体育館・プール】&#10;一人当たり面積">
          <a:extLst>
            <a:ext uri="{FF2B5EF4-FFF2-40B4-BE49-F238E27FC236}">
              <a16:creationId xmlns:a16="http://schemas.microsoft.com/office/drawing/2014/main" xmlns="" id="{9600CC42-D34E-4BCF-9620-5D1954E7048C}"/>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56" name="n_2aveValue【体育館・プール】&#10;一人当たり面積">
          <a:extLst>
            <a:ext uri="{FF2B5EF4-FFF2-40B4-BE49-F238E27FC236}">
              <a16:creationId xmlns:a16="http://schemas.microsoft.com/office/drawing/2014/main" xmlns="" id="{42460DEF-CEB4-44CA-9424-DD2EB94945AE}"/>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52214</xdr:rowOff>
    </xdr:from>
    <xdr:ext cx="469744" cy="259045"/>
    <xdr:sp macro="" textlink="">
      <xdr:nvSpPr>
        <xdr:cNvPr id="257" name="n_3aveValue【体育館・プール】&#10;一人当たり面積">
          <a:extLst>
            <a:ext uri="{FF2B5EF4-FFF2-40B4-BE49-F238E27FC236}">
              <a16:creationId xmlns:a16="http://schemas.microsoft.com/office/drawing/2014/main" xmlns="" id="{8EF06720-AEF6-4330-B703-6F8E5E9916AE}"/>
            </a:ext>
          </a:extLst>
        </xdr:cNvPr>
        <xdr:cNvSpPr txBox="1"/>
      </xdr:nvSpPr>
      <xdr:spPr>
        <a:xfrm>
          <a:off x="7626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8" name="n_4aveValue【体育館・プール】&#10;一人当たり面積">
          <a:extLst>
            <a:ext uri="{FF2B5EF4-FFF2-40B4-BE49-F238E27FC236}">
              <a16:creationId xmlns:a16="http://schemas.microsoft.com/office/drawing/2014/main" xmlns="" id="{8D18A280-340E-484B-82BA-27D043D8188C}"/>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125620</xdr:rowOff>
    </xdr:from>
    <xdr:ext cx="469744" cy="259045"/>
    <xdr:sp macro="" textlink="">
      <xdr:nvSpPr>
        <xdr:cNvPr id="259" name="n_1mainValue【体育館・プール】&#10;一人当たり面積">
          <a:extLst>
            <a:ext uri="{FF2B5EF4-FFF2-40B4-BE49-F238E27FC236}">
              <a16:creationId xmlns:a16="http://schemas.microsoft.com/office/drawing/2014/main" xmlns="" id="{C19B8A7B-91B4-4EB1-BB47-517669BD425E}"/>
            </a:ext>
          </a:extLst>
        </xdr:cNvPr>
        <xdr:cNvSpPr txBox="1"/>
      </xdr:nvSpPr>
      <xdr:spPr>
        <a:xfrm>
          <a:off x="93917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132859</xdr:rowOff>
    </xdr:from>
    <xdr:ext cx="469744" cy="259045"/>
    <xdr:sp macro="" textlink="">
      <xdr:nvSpPr>
        <xdr:cNvPr id="260" name="n_2mainValue【体育館・プール】&#10;一人当たり面積">
          <a:extLst>
            <a:ext uri="{FF2B5EF4-FFF2-40B4-BE49-F238E27FC236}">
              <a16:creationId xmlns:a16="http://schemas.microsoft.com/office/drawing/2014/main" xmlns="" id="{18C94AB8-24FD-4AC6-9D5B-F71544C72A17}"/>
            </a:ext>
          </a:extLst>
        </xdr:cNvPr>
        <xdr:cNvSpPr txBox="1"/>
      </xdr:nvSpPr>
      <xdr:spPr>
        <a:xfrm>
          <a:off x="85154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151528</xdr:rowOff>
    </xdr:from>
    <xdr:ext cx="469744" cy="259045"/>
    <xdr:sp macro="" textlink="">
      <xdr:nvSpPr>
        <xdr:cNvPr id="261" name="n_3mainValue【体育館・プール】&#10;一人当たり面積">
          <a:extLst>
            <a:ext uri="{FF2B5EF4-FFF2-40B4-BE49-F238E27FC236}">
              <a16:creationId xmlns:a16="http://schemas.microsoft.com/office/drawing/2014/main" xmlns="" id="{21334B70-9206-45D7-96BF-F04678E0CDF7}"/>
            </a:ext>
          </a:extLst>
        </xdr:cNvPr>
        <xdr:cNvSpPr txBox="1"/>
      </xdr:nvSpPr>
      <xdr:spPr>
        <a:xfrm>
          <a:off x="76264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2" name="n_4mainValue【体育館・プール】&#10;一人当たり面積">
          <a:extLst>
            <a:ext uri="{FF2B5EF4-FFF2-40B4-BE49-F238E27FC236}">
              <a16:creationId xmlns:a16="http://schemas.microsoft.com/office/drawing/2014/main" xmlns="" id="{F7E9FF0C-AFCC-4BA3-AA9A-7F4EC57584BD}"/>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5E9D5463-7630-495C-B1A0-7020D80EB0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BD537507-E474-40DC-9EF3-C2DB343EFD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F283F9BF-AA44-4B03-9F38-AC40DB1C6E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9911F529-AA35-4FA8-BE68-DE497B0016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D5279A5B-8931-4AA6-B044-00457D8DA3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20849548-6F74-49EB-9AF2-B7BF0565A9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7EBDA8F3-EB13-4B23-A2C2-05F7944DB0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5B975426-CAF8-4FF0-88A3-E0BCB9878D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D8862C06-43EF-4C4C-8480-FFDEE70196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DC0D17B0-FD03-45D6-B140-6576C6DEB5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5902B6AE-DAFB-4338-A326-FE24B83704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EC515025-A80E-4AA2-B0D1-D910DBFF00D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B4A09D78-3567-49AE-AADC-A2E0BC6527F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C1C61495-1B00-4271-8D92-C131C5A0E5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F74F5B4E-AEE5-4E48-881F-3A8EC0B970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CAD4B1CE-6B9E-4B26-90CF-91D0D485566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EAD687D9-09BA-443B-8083-7356264308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E68A3A9A-436A-4103-9261-BA5B4C9D64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B9F7A330-2AF1-4BCC-8C1C-B4188217CD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60ED98CD-6D16-43E2-8DF2-939BA0808CD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8A437658-4025-42C4-9B7C-B8C7B1B6DA9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E9BFC177-8790-42A9-A4B9-DB1095C0E60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2D7C6920-83A3-407C-9979-E4190BB8382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5AAD169-BC28-4C94-9DE2-9ED8FEEDE4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C66DB8DC-5370-4875-88FB-DFE7043B36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170D1D2D-5690-48A6-94BE-257544C3ACAD}"/>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xmlns="" id="{354AB3FD-A9AE-43CF-9F63-71A0B301172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593C611B-8997-4186-A5C0-11E90AD282C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179414C1-B85E-4ACA-B2BC-1D833A80DDDF}"/>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xmlns="" id="{674D8926-07AE-4DDD-9AB9-2899B431D33D}"/>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6EE81DD8-AA23-4795-968A-3490CBDEFC91}"/>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xmlns="" id="{2A12C2EE-0990-48E1-9C10-428E93958605}"/>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xmlns="" id="{0ABCA84D-BE45-41E3-A5FC-6D7B85C053E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xmlns="" id="{EBBD4F4B-DAC5-4444-8DAF-4A7AD7B91EA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xmlns="" id="{2B8582B4-DDD0-4140-B741-915E05785529}"/>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xmlns="" id="{3DBAD4F5-0B6B-462F-8572-410509E1CC0B}"/>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FB1E4C3-7D4E-4E77-B462-42E5EFA157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7CC5849-D528-4421-9E07-B530D7DA13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6955EEE-5B55-41E1-BC3D-9F7141B31A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DB6C58B-3875-410E-82BA-351B5EB513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1A5285BF-9129-4334-BF57-6DE48587BD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4" name="楕円 303">
          <a:extLst>
            <a:ext uri="{FF2B5EF4-FFF2-40B4-BE49-F238E27FC236}">
              <a16:creationId xmlns:a16="http://schemas.microsoft.com/office/drawing/2014/main" xmlns="" id="{37F23094-57B5-4C66-9766-6C2AEB7EDAA5}"/>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385545F6-07B0-44B7-8A54-993EC9D6EBBC}"/>
            </a:ext>
          </a:extLst>
        </xdr:cNvPr>
        <xdr:cNvSpPr txBox="1"/>
      </xdr:nvSpPr>
      <xdr:spPr>
        <a:xfrm>
          <a:off x="4673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306" name="楕円 305">
          <a:extLst>
            <a:ext uri="{FF2B5EF4-FFF2-40B4-BE49-F238E27FC236}">
              <a16:creationId xmlns:a16="http://schemas.microsoft.com/office/drawing/2014/main" xmlns="" id="{FA21869F-1615-43E0-9941-EACF7498D6B6}"/>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129539</xdr:rowOff>
    </xdr:to>
    <xdr:cxnSp macro="">
      <xdr:nvCxnSpPr>
        <xdr:cNvPr id="307" name="直線コネクタ 306">
          <a:extLst>
            <a:ext uri="{FF2B5EF4-FFF2-40B4-BE49-F238E27FC236}">
              <a16:creationId xmlns:a16="http://schemas.microsoft.com/office/drawing/2014/main" xmlns="" id="{1DBF8FE1-5C34-4823-9499-4D374FBA2304}"/>
            </a:ext>
          </a:extLst>
        </xdr:cNvPr>
        <xdr:cNvCxnSpPr/>
      </xdr:nvCxnSpPr>
      <xdr:spPr>
        <a:xfrm>
          <a:off x="3797300" y="141492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160382</xdr:rowOff>
    </xdr:from>
    <xdr:to>
      <xdr:col>15</xdr:col>
      <xdr:colOff>101600</xdr:colOff>
      <xdr:row>82</xdr:row>
      <xdr:rowOff>90532</xdr:rowOff>
    </xdr:to>
    <xdr:sp macro="" textlink="">
      <xdr:nvSpPr>
        <xdr:cNvPr id="308" name="楕円 307">
          <a:extLst>
            <a:ext uri="{FF2B5EF4-FFF2-40B4-BE49-F238E27FC236}">
              <a16:creationId xmlns:a16="http://schemas.microsoft.com/office/drawing/2014/main" xmlns="" id="{CB9C874A-9932-49F1-AD67-41F6E620BF36}"/>
            </a:ext>
          </a:extLst>
        </xdr:cNvPr>
        <xdr:cNvSpPr/>
      </xdr:nvSpPr>
      <xdr:spPr>
        <a:xfrm>
          <a:off x="2857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39732</xdr:rowOff>
    </xdr:from>
    <xdr:to>
      <xdr:col>19</xdr:col>
      <xdr:colOff>177800</xdr:colOff>
      <xdr:row>82</xdr:row>
      <xdr:rowOff>90351</xdr:rowOff>
    </xdr:to>
    <xdr:cxnSp macro="">
      <xdr:nvCxnSpPr>
        <xdr:cNvPr id="309" name="直線コネクタ 308">
          <a:extLst>
            <a:ext uri="{FF2B5EF4-FFF2-40B4-BE49-F238E27FC236}">
              <a16:creationId xmlns:a16="http://schemas.microsoft.com/office/drawing/2014/main" xmlns="" id="{C5362407-EBAC-4DD7-9254-4A815F345A24}"/>
            </a:ext>
          </a:extLst>
        </xdr:cNvPr>
        <xdr:cNvCxnSpPr/>
      </xdr:nvCxnSpPr>
      <xdr:spPr>
        <a:xfrm>
          <a:off x="2908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83638</xdr:rowOff>
    </xdr:from>
    <xdr:to>
      <xdr:col>10</xdr:col>
      <xdr:colOff>165100</xdr:colOff>
      <xdr:row>82</xdr:row>
      <xdr:rowOff>13788</xdr:rowOff>
    </xdr:to>
    <xdr:sp macro="" textlink="">
      <xdr:nvSpPr>
        <xdr:cNvPr id="310" name="楕円 309">
          <a:extLst>
            <a:ext uri="{FF2B5EF4-FFF2-40B4-BE49-F238E27FC236}">
              <a16:creationId xmlns:a16="http://schemas.microsoft.com/office/drawing/2014/main" xmlns="" id="{0C14D728-3D20-46C9-B7BC-7402EE9244F7}"/>
            </a:ext>
          </a:extLst>
        </xdr:cNvPr>
        <xdr:cNvSpPr/>
      </xdr:nvSpPr>
      <xdr:spPr>
        <a:xfrm>
          <a:off x="1968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134438</xdr:rowOff>
    </xdr:from>
    <xdr:to>
      <xdr:col>15</xdr:col>
      <xdr:colOff>50800</xdr:colOff>
      <xdr:row>82</xdr:row>
      <xdr:rowOff>39732</xdr:rowOff>
    </xdr:to>
    <xdr:cxnSp macro="">
      <xdr:nvCxnSpPr>
        <xdr:cNvPr id="311" name="直線コネクタ 310">
          <a:extLst>
            <a:ext uri="{FF2B5EF4-FFF2-40B4-BE49-F238E27FC236}">
              <a16:creationId xmlns:a16="http://schemas.microsoft.com/office/drawing/2014/main" xmlns="" id="{294468B8-426E-4A88-8248-04FF8161C569}"/>
            </a:ext>
          </a:extLst>
        </xdr:cNvPr>
        <xdr:cNvCxnSpPr/>
      </xdr:nvCxnSpPr>
      <xdr:spPr>
        <a:xfrm>
          <a:off x="2019300" y="1402188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46082</xdr:rowOff>
    </xdr:from>
    <xdr:to>
      <xdr:col>6</xdr:col>
      <xdr:colOff>38100</xdr:colOff>
      <xdr:row>81</xdr:row>
      <xdr:rowOff>147682</xdr:rowOff>
    </xdr:to>
    <xdr:sp macro="" textlink="">
      <xdr:nvSpPr>
        <xdr:cNvPr id="312" name="楕円 311">
          <a:extLst>
            <a:ext uri="{FF2B5EF4-FFF2-40B4-BE49-F238E27FC236}">
              <a16:creationId xmlns:a16="http://schemas.microsoft.com/office/drawing/2014/main" xmlns="" id="{80EF22FF-4B04-4E15-8E13-90A43EECCF2B}"/>
            </a:ext>
          </a:extLst>
        </xdr:cNvPr>
        <xdr:cNvSpPr/>
      </xdr:nvSpPr>
      <xdr:spPr>
        <a:xfrm>
          <a:off x="1079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96882</xdr:rowOff>
    </xdr:from>
    <xdr:to>
      <xdr:col>10</xdr:col>
      <xdr:colOff>114300</xdr:colOff>
      <xdr:row>81</xdr:row>
      <xdr:rowOff>134438</xdr:rowOff>
    </xdr:to>
    <xdr:cxnSp macro="">
      <xdr:nvCxnSpPr>
        <xdr:cNvPr id="313" name="直線コネクタ 312">
          <a:extLst>
            <a:ext uri="{FF2B5EF4-FFF2-40B4-BE49-F238E27FC236}">
              <a16:creationId xmlns:a16="http://schemas.microsoft.com/office/drawing/2014/main" xmlns="" id="{28FBAC6B-CB7E-4346-8861-19E7B4254962}"/>
            </a:ext>
          </a:extLst>
        </xdr:cNvPr>
        <xdr:cNvCxnSpPr/>
      </xdr:nvCxnSpPr>
      <xdr:spPr>
        <a:xfrm>
          <a:off x="1130300" y="139843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a:extLst>
            <a:ext uri="{FF2B5EF4-FFF2-40B4-BE49-F238E27FC236}">
              <a16:creationId xmlns:a16="http://schemas.microsoft.com/office/drawing/2014/main" xmlns="" id="{C83B91B4-D279-4BD2-836B-B72629BB5CAB}"/>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5" name="n_2aveValue【福祉施設】&#10;有形固定資産減価償却率">
          <a:extLst>
            <a:ext uri="{FF2B5EF4-FFF2-40B4-BE49-F238E27FC236}">
              <a16:creationId xmlns:a16="http://schemas.microsoft.com/office/drawing/2014/main" xmlns="" id="{C5935FBF-2783-4136-A539-45B7D0FCDBD4}"/>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6" name="n_3aveValue【福祉施設】&#10;有形固定資産減価償却率">
          <a:extLst>
            <a:ext uri="{FF2B5EF4-FFF2-40B4-BE49-F238E27FC236}">
              <a16:creationId xmlns:a16="http://schemas.microsoft.com/office/drawing/2014/main" xmlns="" id="{2484819D-F278-4E83-AC85-5131BEAFEDA6}"/>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317" name="n_4aveValue【福祉施設】&#10;有形固定資産減価償却率">
          <a:extLst>
            <a:ext uri="{FF2B5EF4-FFF2-40B4-BE49-F238E27FC236}">
              <a16:creationId xmlns:a16="http://schemas.microsoft.com/office/drawing/2014/main" xmlns="" id="{AFCD6682-6521-4DD3-86E4-76B8487F6F65}"/>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318" name="n_1mainValue【福祉施設】&#10;有形固定資産減価償却率">
          <a:extLst>
            <a:ext uri="{FF2B5EF4-FFF2-40B4-BE49-F238E27FC236}">
              <a16:creationId xmlns:a16="http://schemas.microsoft.com/office/drawing/2014/main" xmlns="" id="{4126EC5A-EEC1-476F-810D-80CF1B154CE0}"/>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319" name="n_2mainValue【福祉施設】&#10;有形固定資産減価償却率">
          <a:extLst>
            <a:ext uri="{FF2B5EF4-FFF2-40B4-BE49-F238E27FC236}">
              <a16:creationId xmlns:a16="http://schemas.microsoft.com/office/drawing/2014/main" xmlns="" id="{14B75431-30AE-44BB-ACB3-07E8E5A9C84F}"/>
            </a:ext>
          </a:extLst>
        </xdr:cNvPr>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30315</xdr:rowOff>
    </xdr:from>
    <xdr:ext cx="405111" cy="259045"/>
    <xdr:sp macro="" textlink="">
      <xdr:nvSpPr>
        <xdr:cNvPr id="320" name="n_3mainValue【福祉施設】&#10;有形固定資産減価償却率">
          <a:extLst>
            <a:ext uri="{FF2B5EF4-FFF2-40B4-BE49-F238E27FC236}">
              <a16:creationId xmlns:a16="http://schemas.microsoft.com/office/drawing/2014/main" xmlns="" id="{0E5B3994-C3BE-47DA-AD39-598A41F7F9ED}"/>
            </a:ext>
          </a:extLst>
        </xdr:cNvPr>
        <xdr:cNvSpPr txBox="1"/>
      </xdr:nvSpPr>
      <xdr:spPr>
        <a:xfrm>
          <a:off x="1816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164209</xdr:rowOff>
    </xdr:from>
    <xdr:ext cx="405111" cy="259045"/>
    <xdr:sp macro="" textlink="">
      <xdr:nvSpPr>
        <xdr:cNvPr id="321" name="n_4mainValue【福祉施設】&#10;有形固定資産減価償却率">
          <a:extLst>
            <a:ext uri="{FF2B5EF4-FFF2-40B4-BE49-F238E27FC236}">
              <a16:creationId xmlns:a16="http://schemas.microsoft.com/office/drawing/2014/main" xmlns="" id="{27783EBB-AA68-4534-84F3-9E2A1228431C}"/>
            </a:ext>
          </a:extLst>
        </xdr:cNvPr>
        <xdr:cNvSpPr txBox="1"/>
      </xdr:nvSpPr>
      <xdr:spPr>
        <a:xfrm>
          <a:off x="927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D7CD6BEF-992D-42E7-9A93-24DAABF760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961C7723-2CFE-40F0-B8D3-5EA6E81629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838ED98D-1E42-4B2D-A94A-3E23E92644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3F504259-1F19-4133-88C3-D7A12E1371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88ADAE93-4F2E-4CFB-8F96-3F16963FD3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1F660CDE-3720-4C93-9C44-D703795955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2A10D4E6-0668-4B46-A5AD-E00117A6AB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A00BD9BC-D078-4FA3-9D08-FA2706C4B0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BB72831E-EE45-4402-A3A4-DB82597D2E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25D51AAC-08E8-4D1F-8AA1-B5496960B9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F253EE4B-3DFE-48F9-B89A-5156090B35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DA6E551F-83B1-4235-97B7-B1D64A0225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F6C0CA8B-2C58-4286-9429-6BE3A93C7F5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81A28811-668E-4724-9419-5FC87C6458B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C8008BCF-CF53-4352-B56D-2F71287DE78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897FF368-6617-4A56-8024-A96E1E6C227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FF23A4CB-1C28-4084-A78E-B54AF893E00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B725BC2A-3080-47CF-8285-5C4E1D5BD2F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4B254B52-457F-4F3E-B714-7C05977343F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5F1724C4-3FD4-4524-BD8C-898202A6891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483979EA-702C-47FA-8D28-267CE7A8FF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08AC7DEF-6B74-43AC-96F0-138B6AE277D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C8728CA2-CB8D-4D1C-B073-53773BE82D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xmlns="" id="{F0EF7A36-2413-4B79-BB70-E024DEA9D30D}"/>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xmlns="" id="{8D1F6DF2-87A8-420A-911F-F4809B822C6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xmlns="" id="{C0381611-4941-4615-BE5D-A8F08E71735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xmlns="" id="{0FB9B94A-EFA1-4968-B837-48C740615C05}"/>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xmlns="" id="{3969841B-0434-4034-BE65-B6B0F872E654}"/>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123462</xdr:rowOff>
    </xdr:from>
    <xdr:ext cx="469744" cy="259045"/>
    <xdr:sp macro="" textlink="">
      <xdr:nvSpPr>
        <xdr:cNvPr id="350" name="【福祉施設】&#10;一人当たり面積平均値テキスト">
          <a:extLst>
            <a:ext uri="{FF2B5EF4-FFF2-40B4-BE49-F238E27FC236}">
              <a16:creationId xmlns:a16="http://schemas.microsoft.com/office/drawing/2014/main" xmlns="" id="{311D7EAC-E52C-44CE-90A5-228243D70489}"/>
            </a:ext>
          </a:extLst>
        </xdr:cNvPr>
        <xdr:cNvSpPr txBox="1"/>
      </xdr:nvSpPr>
      <xdr:spPr>
        <a:xfrm>
          <a:off x="10515600" y="1452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xmlns="" id="{DEA6B30C-0C5F-4CA6-818F-CF338AE0EB8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xmlns="" id="{C3500DD5-B146-4DA7-B890-565BDE994489}"/>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xmlns="" id="{E572300C-07D7-4F31-A810-C37EAEA6672F}"/>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xmlns="" id="{08C58DB8-7B29-475B-A53D-043F1C1BFF43}"/>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xmlns="" id="{F07AA803-1118-43C2-84A6-6616533F6921}"/>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AAC04E5B-8F55-4A21-8B08-7C907595BC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1BEC8A3-9D65-4859-8C66-84C6C9FE19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5B4D779-160E-4680-93ED-EFE9173AE2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E9A969B9-73F0-4B2B-8CF2-7D24851919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51809BC-1AD1-4EA7-A126-0F809E1956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24637</xdr:rowOff>
    </xdr:from>
    <xdr:to>
      <xdr:col>55</xdr:col>
      <xdr:colOff>50800</xdr:colOff>
      <xdr:row>82</xdr:row>
      <xdr:rowOff>126237</xdr:rowOff>
    </xdr:to>
    <xdr:sp macro="" textlink="">
      <xdr:nvSpPr>
        <xdr:cNvPr id="361" name="楕円 360">
          <a:extLst>
            <a:ext uri="{FF2B5EF4-FFF2-40B4-BE49-F238E27FC236}">
              <a16:creationId xmlns:a16="http://schemas.microsoft.com/office/drawing/2014/main" xmlns="" id="{18D60890-CCDF-4016-8D88-ACA7D2F3A00D}"/>
            </a:ext>
          </a:extLst>
        </xdr:cNvPr>
        <xdr:cNvSpPr/>
      </xdr:nvSpPr>
      <xdr:spPr>
        <a:xfrm>
          <a:off x="104267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47514</xdr:rowOff>
    </xdr:from>
    <xdr:ext cx="469744" cy="259045"/>
    <xdr:sp macro="" textlink="">
      <xdr:nvSpPr>
        <xdr:cNvPr id="362" name="【福祉施設】&#10;一人当たり面積該当値テキスト">
          <a:extLst>
            <a:ext uri="{FF2B5EF4-FFF2-40B4-BE49-F238E27FC236}">
              <a16:creationId xmlns:a16="http://schemas.microsoft.com/office/drawing/2014/main" xmlns="" id="{D5787198-80DF-4127-86A7-75AC8C3BAB00}"/>
            </a:ext>
          </a:extLst>
        </xdr:cNvPr>
        <xdr:cNvSpPr txBox="1"/>
      </xdr:nvSpPr>
      <xdr:spPr>
        <a:xfrm>
          <a:off x="10515600" y="139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42163</xdr:rowOff>
    </xdr:from>
    <xdr:to>
      <xdr:col>50</xdr:col>
      <xdr:colOff>165100</xdr:colOff>
      <xdr:row>82</xdr:row>
      <xdr:rowOff>143763</xdr:rowOff>
    </xdr:to>
    <xdr:sp macro="" textlink="">
      <xdr:nvSpPr>
        <xdr:cNvPr id="363" name="楕円 362">
          <a:extLst>
            <a:ext uri="{FF2B5EF4-FFF2-40B4-BE49-F238E27FC236}">
              <a16:creationId xmlns:a16="http://schemas.microsoft.com/office/drawing/2014/main" xmlns="" id="{3082B6FE-0F84-4FA4-A70A-89DF74D5EFE3}"/>
            </a:ext>
          </a:extLst>
        </xdr:cNvPr>
        <xdr:cNvSpPr/>
      </xdr:nvSpPr>
      <xdr:spPr>
        <a:xfrm>
          <a:off x="958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75437</xdr:rowOff>
    </xdr:from>
    <xdr:to>
      <xdr:col>55</xdr:col>
      <xdr:colOff>0</xdr:colOff>
      <xdr:row>82</xdr:row>
      <xdr:rowOff>92963</xdr:rowOff>
    </xdr:to>
    <xdr:cxnSp macro="">
      <xdr:nvCxnSpPr>
        <xdr:cNvPr id="364" name="直線コネクタ 363">
          <a:extLst>
            <a:ext uri="{FF2B5EF4-FFF2-40B4-BE49-F238E27FC236}">
              <a16:creationId xmlns:a16="http://schemas.microsoft.com/office/drawing/2014/main" xmlns="" id="{30D9928C-00D5-479C-9A71-89C53CEB17AD}"/>
            </a:ext>
          </a:extLst>
        </xdr:cNvPr>
        <xdr:cNvCxnSpPr/>
      </xdr:nvCxnSpPr>
      <xdr:spPr>
        <a:xfrm flipV="1">
          <a:off x="9639300" y="14134337"/>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23113</xdr:rowOff>
    </xdr:from>
    <xdr:to>
      <xdr:col>46</xdr:col>
      <xdr:colOff>38100</xdr:colOff>
      <xdr:row>81</xdr:row>
      <xdr:rowOff>124713</xdr:rowOff>
    </xdr:to>
    <xdr:sp macro="" textlink="">
      <xdr:nvSpPr>
        <xdr:cNvPr id="365" name="楕円 364">
          <a:extLst>
            <a:ext uri="{FF2B5EF4-FFF2-40B4-BE49-F238E27FC236}">
              <a16:creationId xmlns:a16="http://schemas.microsoft.com/office/drawing/2014/main" xmlns="" id="{780C82AC-1A93-4890-9B54-06983DB20078}"/>
            </a:ext>
          </a:extLst>
        </xdr:cNvPr>
        <xdr:cNvSpPr/>
      </xdr:nvSpPr>
      <xdr:spPr>
        <a:xfrm>
          <a:off x="8699500" y="139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73913</xdr:rowOff>
    </xdr:from>
    <xdr:to>
      <xdr:col>50</xdr:col>
      <xdr:colOff>114300</xdr:colOff>
      <xdr:row>82</xdr:row>
      <xdr:rowOff>92963</xdr:rowOff>
    </xdr:to>
    <xdr:cxnSp macro="">
      <xdr:nvCxnSpPr>
        <xdr:cNvPr id="366" name="直線コネクタ 365">
          <a:extLst>
            <a:ext uri="{FF2B5EF4-FFF2-40B4-BE49-F238E27FC236}">
              <a16:creationId xmlns:a16="http://schemas.microsoft.com/office/drawing/2014/main" xmlns="" id="{2550517D-931D-44F1-A90D-0E9EF129E08D}"/>
            </a:ext>
          </a:extLst>
        </xdr:cNvPr>
        <xdr:cNvCxnSpPr/>
      </xdr:nvCxnSpPr>
      <xdr:spPr>
        <a:xfrm>
          <a:off x="8750300" y="13961363"/>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49785</xdr:rowOff>
    </xdr:from>
    <xdr:to>
      <xdr:col>41</xdr:col>
      <xdr:colOff>101600</xdr:colOff>
      <xdr:row>81</xdr:row>
      <xdr:rowOff>151385</xdr:rowOff>
    </xdr:to>
    <xdr:sp macro="" textlink="">
      <xdr:nvSpPr>
        <xdr:cNvPr id="367" name="楕円 366">
          <a:extLst>
            <a:ext uri="{FF2B5EF4-FFF2-40B4-BE49-F238E27FC236}">
              <a16:creationId xmlns:a16="http://schemas.microsoft.com/office/drawing/2014/main" xmlns="" id="{88E11E2C-015F-496F-A654-3132F873611E}"/>
            </a:ext>
          </a:extLst>
        </xdr:cNvPr>
        <xdr:cNvSpPr/>
      </xdr:nvSpPr>
      <xdr:spPr>
        <a:xfrm>
          <a:off x="7810500" y="139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73913</xdr:rowOff>
    </xdr:from>
    <xdr:to>
      <xdr:col>45</xdr:col>
      <xdr:colOff>177800</xdr:colOff>
      <xdr:row>81</xdr:row>
      <xdr:rowOff>100585</xdr:rowOff>
    </xdr:to>
    <xdr:cxnSp macro="">
      <xdr:nvCxnSpPr>
        <xdr:cNvPr id="368" name="直線コネクタ 367">
          <a:extLst>
            <a:ext uri="{FF2B5EF4-FFF2-40B4-BE49-F238E27FC236}">
              <a16:creationId xmlns:a16="http://schemas.microsoft.com/office/drawing/2014/main" xmlns="" id="{706EE520-7881-4DCA-9787-3E75B66EE4C3}"/>
            </a:ext>
          </a:extLst>
        </xdr:cNvPr>
        <xdr:cNvCxnSpPr/>
      </xdr:nvCxnSpPr>
      <xdr:spPr>
        <a:xfrm flipV="1">
          <a:off x="7861300" y="13961363"/>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71120</xdr:rowOff>
    </xdr:from>
    <xdr:to>
      <xdr:col>36</xdr:col>
      <xdr:colOff>165100</xdr:colOff>
      <xdr:row>82</xdr:row>
      <xdr:rowOff>1270</xdr:rowOff>
    </xdr:to>
    <xdr:sp macro="" textlink="">
      <xdr:nvSpPr>
        <xdr:cNvPr id="369" name="楕円 368">
          <a:extLst>
            <a:ext uri="{FF2B5EF4-FFF2-40B4-BE49-F238E27FC236}">
              <a16:creationId xmlns:a16="http://schemas.microsoft.com/office/drawing/2014/main" xmlns="" id="{85823CE4-5BD4-47BE-A40B-5E6D5A4D5D77}"/>
            </a:ext>
          </a:extLst>
        </xdr:cNvPr>
        <xdr:cNvSpPr/>
      </xdr:nvSpPr>
      <xdr:spPr>
        <a:xfrm>
          <a:off x="6921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100585</xdr:rowOff>
    </xdr:from>
    <xdr:to>
      <xdr:col>41</xdr:col>
      <xdr:colOff>50800</xdr:colOff>
      <xdr:row>81</xdr:row>
      <xdr:rowOff>121920</xdr:rowOff>
    </xdr:to>
    <xdr:cxnSp macro="">
      <xdr:nvCxnSpPr>
        <xdr:cNvPr id="370" name="直線コネクタ 369">
          <a:extLst>
            <a:ext uri="{FF2B5EF4-FFF2-40B4-BE49-F238E27FC236}">
              <a16:creationId xmlns:a16="http://schemas.microsoft.com/office/drawing/2014/main" xmlns="" id="{0F5279A6-4736-4BA6-8220-D0E6A6CC3275}"/>
            </a:ext>
          </a:extLst>
        </xdr:cNvPr>
        <xdr:cNvCxnSpPr/>
      </xdr:nvCxnSpPr>
      <xdr:spPr>
        <a:xfrm flipV="1">
          <a:off x="6972300" y="1398803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63264</xdr:rowOff>
    </xdr:from>
    <xdr:ext cx="469744" cy="259045"/>
    <xdr:sp macro="" textlink="">
      <xdr:nvSpPr>
        <xdr:cNvPr id="371" name="n_1aveValue【福祉施設】&#10;一人当たり面積">
          <a:extLst>
            <a:ext uri="{FF2B5EF4-FFF2-40B4-BE49-F238E27FC236}">
              <a16:creationId xmlns:a16="http://schemas.microsoft.com/office/drawing/2014/main" xmlns="" id="{094B5364-37C2-421F-BEE6-A60F38B3A71C}"/>
            </a:ext>
          </a:extLst>
        </xdr:cNvPr>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372" name="n_2aveValue【福祉施設】&#10;一人当たり面積">
          <a:extLst>
            <a:ext uri="{FF2B5EF4-FFF2-40B4-BE49-F238E27FC236}">
              <a16:creationId xmlns:a16="http://schemas.microsoft.com/office/drawing/2014/main" xmlns="" id="{E0172B4B-3368-4F57-B903-49157ECA487C}"/>
            </a:ext>
          </a:extLst>
        </xdr:cNvPr>
        <xdr:cNvSpPr txBox="1"/>
      </xdr:nvSpPr>
      <xdr:spPr>
        <a:xfrm>
          <a:off x="8515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88409</xdr:rowOff>
    </xdr:from>
    <xdr:ext cx="469744" cy="259045"/>
    <xdr:sp macro="" textlink="">
      <xdr:nvSpPr>
        <xdr:cNvPr id="373" name="n_3aveValue【福祉施設】&#10;一人当たり面積">
          <a:extLst>
            <a:ext uri="{FF2B5EF4-FFF2-40B4-BE49-F238E27FC236}">
              <a16:creationId xmlns:a16="http://schemas.microsoft.com/office/drawing/2014/main" xmlns="" id="{771CB585-497C-4CDE-BD2E-78432B4A0992}"/>
            </a:ext>
          </a:extLst>
        </xdr:cNvPr>
        <xdr:cNvSpPr txBox="1"/>
      </xdr:nvSpPr>
      <xdr:spPr>
        <a:xfrm>
          <a:off x="7626427" y="14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88409</xdr:rowOff>
    </xdr:from>
    <xdr:ext cx="469744" cy="259045"/>
    <xdr:sp macro="" textlink="">
      <xdr:nvSpPr>
        <xdr:cNvPr id="374" name="n_4aveValue【福祉施設】&#10;一人当たり面積">
          <a:extLst>
            <a:ext uri="{FF2B5EF4-FFF2-40B4-BE49-F238E27FC236}">
              <a16:creationId xmlns:a16="http://schemas.microsoft.com/office/drawing/2014/main" xmlns="" id="{316B6447-A115-4F12-853E-F5006E1C51DC}"/>
            </a:ext>
          </a:extLst>
        </xdr:cNvPr>
        <xdr:cNvSpPr txBox="1"/>
      </xdr:nvSpPr>
      <xdr:spPr>
        <a:xfrm>
          <a:off x="6737427" y="14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160290</xdr:rowOff>
    </xdr:from>
    <xdr:ext cx="469744" cy="259045"/>
    <xdr:sp macro="" textlink="">
      <xdr:nvSpPr>
        <xdr:cNvPr id="375" name="n_1mainValue【福祉施設】&#10;一人当たり面積">
          <a:extLst>
            <a:ext uri="{FF2B5EF4-FFF2-40B4-BE49-F238E27FC236}">
              <a16:creationId xmlns:a16="http://schemas.microsoft.com/office/drawing/2014/main" xmlns="" id="{8DCC5EF1-C749-488E-BD54-E1523E781CAA}"/>
            </a:ext>
          </a:extLst>
        </xdr:cNvPr>
        <xdr:cNvSpPr txBox="1"/>
      </xdr:nvSpPr>
      <xdr:spPr>
        <a:xfrm>
          <a:off x="93917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141240</xdr:rowOff>
    </xdr:from>
    <xdr:ext cx="469744" cy="259045"/>
    <xdr:sp macro="" textlink="">
      <xdr:nvSpPr>
        <xdr:cNvPr id="376" name="n_2mainValue【福祉施設】&#10;一人当たり面積">
          <a:extLst>
            <a:ext uri="{FF2B5EF4-FFF2-40B4-BE49-F238E27FC236}">
              <a16:creationId xmlns:a16="http://schemas.microsoft.com/office/drawing/2014/main" xmlns="" id="{79894D49-62C2-446B-98D0-65D2D747B83B}"/>
            </a:ext>
          </a:extLst>
        </xdr:cNvPr>
        <xdr:cNvSpPr txBox="1"/>
      </xdr:nvSpPr>
      <xdr:spPr>
        <a:xfrm>
          <a:off x="8515427" y="136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167912</xdr:rowOff>
    </xdr:from>
    <xdr:ext cx="469744" cy="259045"/>
    <xdr:sp macro="" textlink="">
      <xdr:nvSpPr>
        <xdr:cNvPr id="377" name="n_3mainValue【福祉施設】&#10;一人当たり面積">
          <a:extLst>
            <a:ext uri="{FF2B5EF4-FFF2-40B4-BE49-F238E27FC236}">
              <a16:creationId xmlns:a16="http://schemas.microsoft.com/office/drawing/2014/main" xmlns="" id="{90622319-C8EF-4613-9C9C-86B96E2521C0}"/>
            </a:ext>
          </a:extLst>
        </xdr:cNvPr>
        <xdr:cNvSpPr txBox="1"/>
      </xdr:nvSpPr>
      <xdr:spPr>
        <a:xfrm>
          <a:off x="7626427" y="1371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17797</xdr:rowOff>
    </xdr:from>
    <xdr:ext cx="469744" cy="259045"/>
    <xdr:sp macro="" textlink="">
      <xdr:nvSpPr>
        <xdr:cNvPr id="378" name="n_4mainValue【福祉施設】&#10;一人当たり面積">
          <a:extLst>
            <a:ext uri="{FF2B5EF4-FFF2-40B4-BE49-F238E27FC236}">
              <a16:creationId xmlns:a16="http://schemas.microsoft.com/office/drawing/2014/main" xmlns="" id="{3F502422-B9B9-4C71-8EA0-75CB72D6AB9D}"/>
            </a:ext>
          </a:extLst>
        </xdr:cNvPr>
        <xdr:cNvSpPr txBox="1"/>
      </xdr:nvSpPr>
      <xdr:spPr>
        <a:xfrm>
          <a:off x="67374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B7251A3E-55CD-411E-BEEE-9E998781C5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8B8FF42A-3D76-4AD2-B419-3B1C4BB703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C6E8594-9A67-435B-8379-E538AE8D69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237C0E8A-0D20-4C8E-BCFC-FEFBD30B76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7A3EE8F-5120-4E87-A81D-37D3E10C1C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A40331BA-651C-4790-972B-3CC465A41C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83EAFEA2-1079-47E8-8AC0-127897E105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D8711788-0226-4412-8361-3686C5A8AB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E064CF21-9666-4B4A-8F6F-9E415D50A0C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BD09895D-EE2D-4E0B-BD7D-2675042D7CB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F763BAD5-465B-4C21-871A-94A1D603E1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xmlns="" id="{CFAC24D6-2D7F-44EE-BA00-8A92EC5FF6C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xmlns="" id="{C4946372-CC96-4BE8-BA6A-607C97BC8C3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xmlns="" id="{2F680D21-EC4B-49D3-9BDC-DCC60D68BD2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xmlns="" id="{9D9AF3CC-D81F-4684-8059-BE73B27FB65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xmlns="" id="{6CC19782-0AFE-4FCD-BACF-322D1DE932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xmlns="" id="{9593490D-CF00-4437-A993-7E5C18D956B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xmlns="" id="{54823D77-4965-4997-B698-90834C709E3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xmlns="" id="{3503B0B7-E063-4E9B-AE0B-3574F4BFD26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xmlns="" id="{E688D972-DC90-4F9B-A744-A9CE9493F90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xmlns="" id="{4D6A45E2-A94B-4A00-8AA6-28C89B2A5C0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84F43158-8E91-4677-A858-49F34B7E3F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xmlns="" id="{BBB4FDF6-7630-477B-8FFB-DFC8D2B353C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xmlns="" id="{FFB44AE0-011B-4099-8DA0-CF241EBA8E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403" name="直線コネクタ 402">
          <a:extLst>
            <a:ext uri="{FF2B5EF4-FFF2-40B4-BE49-F238E27FC236}">
              <a16:creationId xmlns:a16="http://schemas.microsoft.com/office/drawing/2014/main" xmlns="" id="{156DA25D-2CD8-4FCB-BB96-E3249F84F4CE}"/>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404" name="【市民会館】&#10;有形固定資産減価償却率最小値テキスト">
          <a:extLst>
            <a:ext uri="{FF2B5EF4-FFF2-40B4-BE49-F238E27FC236}">
              <a16:creationId xmlns:a16="http://schemas.microsoft.com/office/drawing/2014/main" xmlns="" id="{07E1B197-F5B8-4CB0-80C1-7AC8DE3B11D1}"/>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405" name="直線コネクタ 404">
          <a:extLst>
            <a:ext uri="{FF2B5EF4-FFF2-40B4-BE49-F238E27FC236}">
              <a16:creationId xmlns:a16="http://schemas.microsoft.com/office/drawing/2014/main" xmlns="" id="{EB3C5BC0-DE75-4B4A-90C5-3C7687762963}"/>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406" name="【市民会館】&#10;有形固定資産減価償却率最大値テキスト">
          <a:extLst>
            <a:ext uri="{FF2B5EF4-FFF2-40B4-BE49-F238E27FC236}">
              <a16:creationId xmlns:a16="http://schemas.microsoft.com/office/drawing/2014/main" xmlns="" id="{5F664372-4A1D-4DC9-924C-83D524F8C770}"/>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407" name="直線コネクタ 406">
          <a:extLst>
            <a:ext uri="{FF2B5EF4-FFF2-40B4-BE49-F238E27FC236}">
              <a16:creationId xmlns:a16="http://schemas.microsoft.com/office/drawing/2014/main" xmlns="" id="{966660E8-326F-4C1C-AE03-E52D08801E1C}"/>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408" name="【市民会館】&#10;有形固定資産減価償却率平均値テキスト">
          <a:extLst>
            <a:ext uri="{FF2B5EF4-FFF2-40B4-BE49-F238E27FC236}">
              <a16:creationId xmlns:a16="http://schemas.microsoft.com/office/drawing/2014/main" xmlns="" id="{CBF46A5D-72EC-436A-AE47-F1F02D7C1B38}"/>
            </a:ext>
          </a:extLst>
        </xdr:cNvPr>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9" name="フローチャート: 判断 408">
          <a:extLst>
            <a:ext uri="{FF2B5EF4-FFF2-40B4-BE49-F238E27FC236}">
              <a16:creationId xmlns:a16="http://schemas.microsoft.com/office/drawing/2014/main" xmlns="" id="{23382EC3-A00B-4A56-8C14-FCE25B74F951}"/>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410" name="フローチャート: 判断 409">
          <a:extLst>
            <a:ext uri="{FF2B5EF4-FFF2-40B4-BE49-F238E27FC236}">
              <a16:creationId xmlns:a16="http://schemas.microsoft.com/office/drawing/2014/main" xmlns="" id="{F75DEB9E-4FB9-4CD8-A2C2-EDB202CEA5A0}"/>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a:extLst>
            <a:ext uri="{FF2B5EF4-FFF2-40B4-BE49-F238E27FC236}">
              <a16:creationId xmlns:a16="http://schemas.microsoft.com/office/drawing/2014/main" xmlns="" id="{DD9A641E-8DAE-4EBD-88F7-CD37543B2177}"/>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2" name="フローチャート: 判断 411">
          <a:extLst>
            <a:ext uri="{FF2B5EF4-FFF2-40B4-BE49-F238E27FC236}">
              <a16:creationId xmlns:a16="http://schemas.microsoft.com/office/drawing/2014/main" xmlns="" id="{4A76E821-2A8E-4F59-858C-67EF0D906DF7}"/>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3" name="フローチャート: 判断 412">
          <a:extLst>
            <a:ext uri="{FF2B5EF4-FFF2-40B4-BE49-F238E27FC236}">
              <a16:creationId xmlns:a16="http://schemas.microsoft.com/office/drawing/2014/main" xmlns="" id="{693D5FD2-4EEF-43DE-9EF3-AADA106A71EA}"/>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CECBE51C-0854-4883-BC99-302D58C31D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F90D7A2E-5ABA-432F-916E-4D636AF39F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44E3F1C3-A2E9-48BF-B107-7C203FE2E2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5DB14A31-9747-411E-A97A-291EC20979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CED83B01-094E-4D29-A94F-8DE37717C3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419" name="楕円 418">
          <a:extLst>
            <a:ext uri="{FF2B5EF4-FFF2-40B4-BE49-F238E27FC236}">
              <a16:creationId xmlns:a16="http://schemas.microsoft.com/office/drawing/2014/main" xmlns="" id="{BBBD3501-6E54-4C71-A09F-0E71ECF0CEE2}"/>
            </a:ext>
          </a:extLst>
        </xdr:cNvPr>
        <xdr:cNvSpPr/>
      </xdr:nvSpPr>
      <xdr:spPr>
        <a:xfrm>
          <a:off x="4584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72407</xdr:rowOff>
    </xdr:from>
    <xdr:ext cx="405111" cy="259045"/>
    <xdr:sp macro="" textlink="">
      <xdr:nvSpPr>
        <xdr:cNvPr id="420" name="【市民会館】&#10;有形固定資産減価償却率該当値テキスト">
          <a:extLst>
            <a:ext uri="{FF2B5EF4-FFF2-40B4-BE49-F238E27FC236}">
              <a16:creationId xmlns:a16="http://schemas.microsoft.com/office/drawing/2014/main" xmlns="" id="{47BEC885-1368-40DA-8C03-FBB7062AFD06}"/>
            </a:ext>
          </a:extLst>
        </xdr:cNvPr>
        <xdr:cNvSpPr txBox="1"/>
      </xdr:nvSpPr>
      <xdr:spPr>
        <a:xfrm>
          <a:off x="4673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50164</xdr:rowOff>
    </xdr:from>
    <xdr:to>
      <xdr:col>20</xdr:col>
      <xdr:colOff>38100</xdr:colOff>
      <xdr:row>105</xdr:row>
      <xdr:rowOff>151764</xdr:rowOff>
    </xdr:to>
    <xdr:sp macro="" textlink="">
      <xdr:nvSpPr>
        <xdr:cNvPr id="421" name="楕円 420">
          <a:extLst>
            <a:ext uri="{FF2B5EF4-FFF2-40B4-BE49-F238E27FC236}">
              <a16:creationId xmlns:a16="http://schemas.microsoft.com/office/drawing/2014/main" xmlns="" id="{C0A68B82-944E-4739-8273-E8132ED2CDD3}"/>
            </a:ext>
          </a:extLst>
        </xdr:cNvPr>
        <xdr:cNvSpPr/>
      </xdr:nvSpPr>
      <xdr:spPr>
        <a:xfrm>
          <a:off x="3746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100964</xdr:rowOff>
    </xdr:from>
    <xdr:to>
      <xdr:col>24</xdr:col>
      <xdr:colOff>63500</xdr:colOff>
      <xdr:row>105</xdr:row>
      <xdr:rowOff>144780</xdr:rowOff>
    </xdr:to>
    <xdr:cxnSp macro="">
      <xdr:nvCxnSpPr>
        <xdr:cNvPr id="422" name="直線コネクタ 421">
          <a:extLst>
            <a:ext uri="{FF2B5EF4-FFF2-40B4-BE49-F238E27FC236}">
              <a16:creationId xmlns:a16="http://schemas.microsoft.com/office/drawing/2014/main" xmlns="" id="{E2940F10-88F7-4279-9368-B39FD487F66A}"/>
            </a:ext>
          </a:extLst>
        </xdr:cNvPr>
        <xdr:cNvCxnSpPr/>
      </xdr:nvCxnSpPr>
      <xdr:spPr>
        <a:xfrm>
          <a:off x="3797300" y="181032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55880</xdr:rowOff>
    </xdr:from>
    <xdr:to>
      <xdr:col>15</xdr:col>
      <xdr:colOff>101600</xdr:colOff>
      <xdr:row>105</xdr:row>
      <xdr:rowOff>157480</xdr:rowOff>
    </xdr:to>
    <xdr:sp macro="" textlink="">
      <xdr:nvSpPr>
        <xdr:cNvPr id="423" name="楕円 422">
          <a:extLst>
            <a:ext uri="{FF2B5EF4-FFF2-40B4-BE49-F238E27FC236}">
              <a16:creationId xmlns:a16="http://schemas.microsoft.com/office/drawing/2014/main" xmlns="" id="{6180A34A-6FE7-4453-B673-7F8D2A6C3F3B}"/>
            </a:ext>
          </a:extLst>
        </xdr:cNvPr>
        <xdr:cNvSpPr/>
      </xdr:nvSpPr>
      <xdr:spPr>
        <a:xfrm>
          <a:off x="2857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100964</xdr:rowOff>
    </xdr:from>
    <xdr:to>
      <xdr:col>19</xdr:col>
      <xdr:colOff>177800</xdr:colOff>
      <xdr:row>105</xdr:row>
      <xdr:rowOff>106680</xdr:rowOff>
    </xdr:to>
    <xdr:cxnSp macro="">
      <xdr:nvCxnSpPr>
        <xdr:cNvPr id="424" name="直線コネクタ 423">
          <a:extLst>
            <a:ext uri="{FF2B5EF4-FFF2-40B4-BE49-F238E27FC236}">
              <a16:creationId xmlns:a16="http://schemas.microsoft.com/office/drawing/2014/main" xmlns="" id="{EE0D4F21-355D-4E9C-8326-9249FAD3D7CC}"/>
            </a:ext>
          </a:extLst>
        </xdr:cNvPr>
        <xdr:cNvCxnSpPr/>
      </xdr:nvCxnSpPr>
      <xdr:spPr>
        <a:xfrm flipV="1">
          <a:off x="2908300" y="181032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153036</xdr:rowOff>
    </xdr:from>
    <xdr:to>
      <xdr:col>10</xdr:col>
      <xdr:colOff>165100</xdr:colOff>
      <xdr:row>105</xdr:row>
      <xdr:rowOff>83186</xdr:rowOff>
    </xdr:to>
    <xdr:sp macro="" textlink="">
      <xdr:nvSpPr>
        <xdr:cNvPr id="425" name="楕円 424">
          <a:extLst>
            <a:ext uri="{FF2B5EF4-FFF2-40B4-BE49-F238E27FC236}">
              <a16:creationId xmlns:a16="http://schemas.microsoft.com/office/drawing/2014/main" xmlns="" id="{2FDA4752-EAD6-4469-AD1B-60F45D39354C}"/>
            </a:ext>
          </a:extLst>
        </xdr:cNvPr>
        <xdr:cNvSpPr/>
      </xdr:nvSpPr>
      <xdr:spPr>
        <a:xfrm>
          <a:off x="1968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32386</xdr:rowOff>
    </xdr:from>
    <xdr:to>
      <xdr:col>15</xdr:col>
      <xdr:colOff>50800</xdr:colOff>
      <xdr:row>105</xdr:row>
      <xdr:rowOff>106680</xdr:rowOff>
    </xdr:to>
    <xdr:cxnSp macro="">
      <xdr:nvCxnSpPr>
        <xdr:cNvPr id="426" name="直線コネクタ 425">
          <a:extLst>
            <a:ext uri="{FF2B5EF4-FFF2-40B4-BE49-F238E27FC236}">
              <a16:creationId xmlns:a16="http://schemas.microsoft.com/office/drawing/2014/main" xmlns="" id="{F6551E54-DF5F-4090-9D4B-38FC82D7CE3B}"/>
            </a:ext>
          </a:extLst>
        </xdr:cNvPr>
        <xdr:cNvCxnSpPr/>
      </xdr:nvCxnSpPr>
      <xdr:spPr>
        <a:xfrm>
          <a:off x="2019300" y="180346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111125</xdr:rowOff>
    </xdr:from>
    <xdr:to>
      <xdr:col>6</xdr:col>
      <xdr:colOff>38100</xdr:colOff>
      <xdr:row>105</xdr:row>
      <xdr:rowOff>41275</xdr:rowOff>
    </xdr:to>
    <xdr:sp macro="" textlink="">
      <xdr:nvSpPr>
        <xdr:cNvPr id="427" name="楕円 426">
          <a:extLst>
            <a:ext uri="{FF2B5EF4-FFF2-40B4-BE49-F238E27FC236}">
              <a16:creationId xmlns:a16="http://schemas.microsoft.com/office/drawing/2014/main" xmlns="" id="{504F6414-CBFA-429F-A504-40661019E4B3}"/>
            </a:ext>
          </a:extLst>
        </xdr:cNvPr>
        <xdr:cNvSpPr/>
      </xdr:nvSpPr>
      <xdr:spPr>
        <a:xfrm>
          <a:off x="1079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161925</xdr:rowOff>
    </xdr:from>
    <xdr:to>
      <xdr:col>10</xdr:col>
      <xdr:colOff>114300</xdr:colOff>
      <xdr:row>105</xdr:row>
      <xdr:rowOff>32386</xdr:rowOff>
    </xdr:to>
    <xdr:cxnSp macro="">
      <xdr:nvCxnSpPr>
        <xdr:cNvPr id="428" name="直線コネクタ 427">
          <a:extLst>
            <a:ext uri="{FF2B5EF4-FFF2-40B4-BE49-F238E27FC236}">
              <a16:creationId xmlns:a16="http://schemas.microsoft.com/office/drawing/2014/main" xmlns="" id="{E2AD4597-1268-463F-B549-CAF02578F854}"/>
            </a:ext>
          </a:extLst>
        </xdr:cNvPr>
        <xdr:cNvCxnSpPr/>
      </xdr:nvCxnSpPr>
      <xdr:spPr>
        <a:xfrm>
          <a:off x="1130300" y="1799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429" name="n_1aveValue【市民会館】&#10;有形固定資産減価償却率">
          <a:extLst>
            <a:ext uri="{FF2B5EF4-FFF2-40B4-BE49-F238E27FC236}">
              <a16:creationId xmlns:a16="http://schemas.microsoft.com/office/drawing/2014/main" xmlns="" id="{94CB69E6-B254-4843-AE0B-D79DB8292491}"/>
            </a:ext>
          </a:extLst>
        </xdr:cNvPr>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aveValue【市民会館】&#10;有形固定資産減価償却率">
          <a:extLst>
            <a:ext uri="{FF2B5EF4-FFF2-40B4-BE49-F238E27FC236}">
              <a16:creationId xmlns:a16="http://schemas.microsoft.com/office/drawing/2014/main" xmlns="" id="{A0670383-5CCA-4566-B2A3-07039D31BBFB}"/>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31" name="n_3aveValue【市民会館】&#10;有形固定資産減価償却率">
          <a:extLst>
            <a:ext uri="{FF2B5EF4-FFF2-40B4-BE49-F238E27FC236}">
              <a16:creationId xmlns:a16="http://schemas.microsoft.com/office/drawing/2014/main" xmlns="" id="{C117EBAA-199C-4732-9B9B-A027E4499B96}"/>
            </a:ext>
          </a:extLst>
        </xdr:cNvPr>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2" name="n_4aveValue【市民会館】&#10;有形固定資産減価償却率">
          <a:extLst>
            <a:ext uri="{FF2B5EF4-FFF2-40B4-BE49-F238E27FC236}">
              <a16:creationId xmlns:a16="http://schemas.microsoft.com/office/drawing/2014/main" xmlns="" id="{0DAFA3A5-BCAA-43D5-A227-8C62CD6DF47C}"/>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142891</xdr:rowOff>
    </xdr:from>
    <xdr:ext cx="405111" cy="259045"/>
    <xdr:sp macro="" textlink="">
      <xdr:nvSpPr>
        <xdr:cNvPr id="433" name="n_1mainValue【市民会館】&#10;有形固定資産減価償却率">
          <a:extLst>
            <a:ext uri="{FF2B5EF4-FFF2-40B4-BE49-F238E27FC236}">
              <a16:creationId xmlns:a16="http://schemas.microsoft.com/office/drawing/2014/main" xmlns="" id="{6AE18B4C-B947-4385-9064-23B1A0A8F82A}"/>
            </a:ext>
          </a:extLst>
        </xdr:cNvPr>
        <xdr:cNvSpPr txBox="1"/>
      </xdr:nvSpPr>
      <xdr:spPr>
        <a:xfrm>
          <a:off x="3582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148607</xdr:rowOff>
    </xdr:from>
    <xdr:ext cx="405111" cy="259045"/>
    <xdr:sp macro="" textlink="">
      <xdr:nvSpPr>
        <xdr:cNvPr id="434" name="n_2mainValue【市民会館】&#10;有形固定資産減価償却率">
          <a:extLst>
            <a:ext uri="{FF2B5EF4-FFF2-40B4-BE49-F238E27FC236}">
              <a16:creationId xmlns:a16="http://schemas.microsoft.com/office/drawing/2014/main" xmlns="" id="{2ECB6E6F-C822-44C0-A55E-0D43C9391AEE}"/>
            </a:ext>
          </a:extLst>
        </xdr:cNvPr>
        <xdr:cNvSpPr txBox="1"/>
      </xdr:nvSpPr>
      <xdr:spPr>
        <a:xfrm>
          <a:off x="2705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74313</xdr:rowOff>
    </xdr:from>
    <xdr:ext cx="405111" cy="259045"/>
    <xdr:sp macro="" textlink="">
      <xdr:nvSpPr>
        <xdr:cNvPr id="435" name="n_3mainValue【市民会館】&#10;有形固定資産減価償却率">
          <a:extLst>
            <a:ext uri="{FF2B5EF4-FFF2-40B4-BE49-F238E27FC236}">
              <a16:creationId xmlns:a16="http://schemas.microsoft.com/office/drawing/2014/main" xmlns="" id="{1234532C-EAB0-4060-B271-F09195FF9241}"/>
            </a:ext>
          </a:extLst>
        </xdr:cNvPr>
        <xdr:cNvSpPr txBox="1"/>
      </xdr:nvSpPr>
      <xdr:spPr>
        <a:xfrm>
          <a:off x="1816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32402</xdr:rowOff>
    </xdr:from>
    <xdr:ext cx="405111" cy="259045"/>
    <xdr:sp macro="" textlink="">
      <xdr:nvSpPr>
        <xdr:cNvPr id="436" name="n_4mainValue【市民会館】&#10;有形固定資産減価償却率">
          <a:extLst>
            <a:ext uri="{FF2B5EF4-FFF2-40B4-BE49-F238E27FC236}">
              <a16:creationId xmlns:a16="http://schemas.microsoft.com/office/drawing/2014/main" xmlns="" id="{3E4DCE26-8EEB-47C4-9980-8D9232DE2EF3}"/>
            </a:ext>
          </a:extLst>
        </xdr:cNvPr>
        <xdr:cNvSpPr txBox="1"/>
      </xdr:nvSpPr>
      <xdr:spPr>
        <a:xfrm>
          <a:off x="927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xmlns="" id="{225E4C39-23E6-44E5-B754-3B5EF82801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xmlns="" id="{743AF553-CD96-408E-9FA0-08CCE6E546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xmlns="" id="{0C8E8432-1AEE-4770-8923-EBE214604F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xmlns="" id="{F2C68EB6-BDBE-4C4A-885E-115254498C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xmlns="" id="{A31D7F7D-C718-4C11-A17F-F64F590CCC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xmlns="" id="{96093D91-371F-4EEF-BC2A-4443A5C703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xmlns="" id="{464005AA-6784-4176-8C85-FB18CEC9CF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xmlns="" id="{622B9B26-6427-436D-84B4-7DFBFF5019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xmlns="" id="{0F4C6BE1-B825-4FF4-A11C-8E1EBBB7A1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xmlns="" id="{B5695265-01EE-46F7-81D7-5F81391C7E0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xmlns="" id="{F7645F6D-1573-4EED-A081-66ED3FE0056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xmlns="" id="{16DF00BF-EE5E-4BA3-BB34-D0A215C00C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xmlns="" id="{7F2E8AC1-FD18-439B-9775-A6C5200CF5C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xmlns="" id="{D8C14FD6-6003-4284-B0AF-AD453208817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xmlns="" id="{A3E55A17-1D36-454E-8FB6-2148DD617AC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xmlns="" id="{D5D9A65B-E22A-4100-839A-10D79380E3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xmlns="" id="{7284C9EB-ABFC-4E83-9189-7E72A009E12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xmlns="" id="{530B11BA-49F4-4030-95D1-6997EF14E5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xmlns="" id="{564C95C7-70A8-4F55-8301-B2E6154EE9F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xmlns="" id="{E08CC28A-3868-4C09-AED8-B9EF30E527D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xmlns="" id="{AC3778C6-131E-4300-B8D5-DBA6E14EAD2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xmlns="" id="{652F53CB-59A9-4525-AB39-6193DDF1DA2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xmlns="" id="{9716A98B-6664-4A3D-9224-E6BBAB1B85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460" name="直線コネクタ 459">
          <a:extLst>
            <a:ext uri="{FF2B5EF4-FFF2-40B4-BE49-F238E27FC236}">
              <a16:creationId xmlns:a16="http://schemas.microsoft.com/office/drawing/2014/main" xmlns="" id="{07FE5DFD-884E-437E-B1F1-7181A1B6375B}"/>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1" name="【市民会館】&#10;一人当たり面積最小値テキスト">
          <a:extLst>
            <a:ext uri="{FF2B5EF4-FFF2-40B4-BE49-F238E27FC236}">
              <a16:creationId xmlns:a16="http://schemas.microsoft.com/office/drawing/2014/main" xmlns="" id="{57902917-ECED-4DA2-B62E-86D91C64C1EC}"/>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2" name="直線コネクタ 461">
          <a:extLst>
            <a:ext uri="{FF2B5EF4-FFF2-40B4-BE49-F238E27FC236}">
              <a16:creationId xmlns:a16="http://schemas.microsoft.com/office/drawing/2014/main" xmlns="" id="{668AE0A2-4EAF-4C86-8854-314B9B9465DD}"/>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463" name="【市民会館】&#10;一人当たり面積最大値テキスト">
          <a:extLst>
            <a:ext uri="{FF2B5EF4-FFF2-40B4-BE49-F238E27FC236}">
              <a16:creationId xmlns:a16="http://schemas.microsoft.com/office/drawing/2014/main" xmlns="" id="{11FF6365-0A0B-4DF6-821A-A3F1C9EC7B7C}"/>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464" name="直線コネクタ 463">
          <a:extLst>
            <a:ext uri="{FF2B5EF4-FFF2-40B4-BE49-F238E27FC236}">
              <a16:creationId xmlns:a16="http://schemas.microsoft.com/office/drawing/2014/main" xmlns="" id="{AFD80731-3D1D-4B96-A7D6-52DDB566A2DF}"/>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65" name="【市民会館】&#10;一人当たり面積平均値テキスト">
          <a:extLst>
            <a:ext uri="{FF2B5EF4-FFF2-40B4-BE49-F238E27FC236}">
              <a16:creationId xmlns:a16="http://schemas.microsoft.com/office/drawing/2014/main" xmlns="" id="{090280A1-A144-4C7A-9B39-B574BB6F78E4}"/>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6" name="フローチャート: 判断 465">
          <a:extLst>
            <a:ext uri="{FF2B5EF4-FFF2-40B4-BE49-F238E27FC236}">
              <a16:creationId xmlns:a16="http://schemas.microsoft.com/office/drawing/2014/main" xmlns="" id="{8021946A-8AEC-4E78-82E6-08E338C7C74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467" name="フローチャート: 判断 466">
          <a:extLst>
            <a:ext uri="{FF2B5EF4-FFF2-40B4-BE49-F238E27FC236}">
              <a16:creationId xmlns:a16="http://schemas.microsoft.com/office/drawing/2014/main" xmlns="" id="{29E158AA-2B97-4931-9450-16225B0D5E3B}"/>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68" name="フローチャート: 判断 467">
          <a:extLst>
            <a:ext uri="{FF2B5EF4-FFF2-40B4-BE49-F238E27FC236}">
              <a16:creationId xmlns:a16="http://schemas.microsoft.com/office/drawing/2014/main" xmlns="" id="{13A68681-9040-4923-9B5B-87BD90416C23}"/>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469" name="フローチャート: 判断 468">
          <a:extLst>
            <a:ext uri="{FF2B5EF4-FFF2-40B4-BE49-F238E27FC236}">
              <a16:creationId xmlns:a16="http://schemas.microsoft.com/office/drawing/2014/main" xmlns="" id="{1FFA9E6D-625B-4C22-8089-7839676EC52A}"/>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470" name="フローチャート: 判断 469">
          <a:extLst>
            <a:ext uri="{FF2B5EF4-FFF2-40B4-BE49-F238E27FC236}">
              <a16:creationId xmlns:a16="http://schemas.microsoft.com/office/drawing/2014/main" xmlns="" id="{CF66DF2E-65D7-48FE-AB57-1F1A705EFE39}"/>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D02454B9-4FE3-46C3-96B5-AACF1338EB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79B77661-AC51-4934-A864-90DD3DB813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B601C8BE-1356-40D6-899C-E6D111AE66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49972569-E16E-4652-91B6-91670ED593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D309CC93-37FA-4886-82EC-772D3131DA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125222</xdr:rowOff>
    </xdr:from>
    <xdr:to>
      <xdr:col>55</xdr:col>
      <xdr:colOff>50800</xdr:colOff>
      <xdr:row>107</xdr:row>
      <xdr:rowOff>55372</xdr:rowOff>
    </xdr:to>
    <xdr:sp macro="" textlink="">
      <xdr:nvSpPr>
        <xdr:cNvPr id="476" name="楕円 475">
          <a:extLst>
            <a:ext uri="{FF2B5EF4-FFF2-40B4-BE49-F238E27FC236}">
              <a16:creationId xmlns:a16="http://schemas.microsoft.com/office/drawing/2014/main" xmlns="" id="{AC5F0B17-A577-45DA-AE74-43055CCBA499}"/>
            </a:ext>
          </a:extLst>
        </xdr:cNvPr>
        <xdr:cNvSpPr/>
      </xdr:nvSpPr>
      <xdr:spPr>
        <a:xfrm>
          <a:off x="10426700" y="182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103649</xdr:rowOff>
    </xdr:from>
    <xdr:ext cx="469744" cy="259045"/>
    <xdr:sp macro="" textlink="">
      <xdr:nvSpPr>
        <xdr:cNvPr id="477" name="【市民会館】&#10;一人当たり面積該当値テキスト">
          <a:extLst>
            <a:ext uri="{FF2B5EF4-FFF2-40B4-BE49-F238E27FC236}">
              <a16:creationId xmlns:a16="http://schemas.microsoft.com/office/drawing/2014/main" xmlns="" id="{16FFC92C-5A93-4016-80AE-C870CF19DF37}"/>
            </a:ext>
          </a:extLst>
        </xdr:cNvPr>
        <xdr:cNvSpPr txBox="1"/>
      </xdr:nvSpPr>
      <xdr:spPr>
        <a:xfrm>
          <a:off x="10515600" y="1827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132842</xdr:rowOff>
    </xdr:from>
    <xdr:to>
      <xdr:col>50</xdr:col>
      <xdr:colOff>165100</xdr:colOff>
      <xdr:row>107</xdr:row>
      <xdr:rowOff>62992</xdr:rowOff>
    </xdr:to>
    <xdr:sp macro="" textlink="">
      <xdr:nvSpPr>
        <xdr:cNvPr id="478" name="楕円 477">
          <a:extLst>
            <a:ext uri="{FF2B5EF4-FFF2-40B4-BE49-F238E27FC236}">
              <a16:creationId xmlns:a16="http://schemas.microsoft.com/office/drawing/2014/main" xmlns="" id="{82F14491-79C5-4D05-86A1-67D583A81527}"/>
            </a:ext>
          </a:extLst>
        </xdr:cNvPr>
        <xdr:cNvSpPr/>
      </xdr:nvSpPr>
      <xdr:spPr>
        <a:xfrm>
          <a:off x="9588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xdr:rowOff>
    </xdr:from>
    <xdr:to>
      <xdr:col>55</xdr:col>
      <xdr:colOff>0</xdr:colOff>
      <xdr:row>107</xdr:row>
      <xdr:rowOff>12192</xdr:rowOff>
    </xdr:to>
    <xdr:cxnSp macro="">
      <xdr:nvCxnSpPr>
        <xdr:cNvPr id="479" name="直線コネクタ 478">
          <a:extLst>
            <a:ext uri="{FF2B5EF4-FFF2-40B4-BE49-F238E27FC236}">
              <a16:creationId xmlns:a16="http://schemas.microsoft.com/office/drawing/2014/main" xmlns="" id="{AB74D734-BA90-458B-A180-64DF11CC4580}"/>
            </a:ext>
          </a:extLst>
        </xdr:cNvPr>
        <xdr:cNvCxnSpPr/>
      </xdr:nvCxnSpPr>
      <xdr:spPr>
        <a:xfrm flipV="1">
          <a:off x="9639300" y="1834972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80" name="楕円 479">
          <a:extLst>
            <a:ext uri="{FF2B5EF4-FFF2-40B4-BE49-F238E27FC236}">
              <a16:creationId xmlns:a16="http://schemas.microsoft.com/office/drawing/2014/main" xmlns="" id="{66ACBCDF-611B-4FC2-8297-06AB2EECEF55}"/>
            </a:ext>
          </a:extLst>
        </xdr:cNvPr>
        <xdr:cNvSpPr/>
      </xdr:nvSpPr>
      <xdr:spPr>
        <a:xfrm>
          <a:off x="8699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12192</xdr:rowOff>
    </xdr:from>
    <xdr:to>
      <xdr:col>50</xdr:col>
      <xdr:colOff>114300</xdr:colOff>
      <xdr:row>107</xdr:row>
      <xdr:rowOff>22861</xdr:rowOff>
    </xdr:to>
    <xdr:cxnSp macro="">
      <xdr:nvCxnSpPr>
        <xdr:cNvPr id="481" name="直線コネクタ 480">
          <a:extLst>
            <a:ext uri="{FF2B5EF4-FFF2-40B4-BE49-F238E27FC236}">
              <a16:creationId xmlns:a16="http://schemas.microsoft.com/office/drawing/2014/main" xmlns="" id="{E77303A0-BFD0-4EA0-AFCD-C01726B24D46}"/>
            </a:ext>
          </a:extLst>
        </xdr:cNvPr>
        <xdr:cNvCxnSpPr/>
      </xdr:nvCxnSpPr>
      <xdr:spPr>
        <a:xfrm flipV="1">
          <a:off x="8750300" y="18357342"/>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151892</xdr:rowOff>
    </xdr:from>
    <xdr:to>
      <xdr:col>41</xdr:col>
      <xdr:colOff>101600</xdr:colOff>
      <xdr:row>107</xdr:row>
      <xdr:rowOff>82042</xdr:rowOff>
    </xdr:to>
    <xdr:sp macro="" textlink="">
      <xdr:nvSpPr>
        <xdr:cNvPr id="482" name="楕円 481">
          <a:extLst>
            <a:ext uri="{FF2B5EF4-FFF2-40B4-BE49-F238E27FC236}">
              <a16:creationId xmlns:a16="http://schemas.microsoft.com/office/drawing/2014/main" xmlns="" id="{6B5F6D62-16F5-4EF5-BA28-DD1561A0F1C8}"/>
            </a:ext>
          </a:extLst>
        </xdr:cNvPr>
        <xdr:cNvSpPr/>
      </xdr:nvSpPr>
      <xdr:spPr>
        <a:xfrm>
          <a:off x="7810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22861</xdr:rowOff>
    </xdr:from>
    <xdr:to>
      <xdr:col>45</xdr:col>
      <xdr:colOff>177800</xdr:colOff>
      <xdr:row>107</xdr:row>
      <xdr:rowOff>31242</xdr:rowOff>
    </xdr:to>
    <xdr:cxnSp macro="">
      <xdr:nvCxnSpPr>
        <xdr:cNvPr id="483" name="直線コネクタ 482">
          <a:extLst>
            <a:ext uri="{FF2B5EF4-FFF2-40B4-BE49-F238E27FC236}">
              <a16:creationId xmlns:a16="http://schemas.microsoft.com/office/drawing/2014/main" xmlns="" id="{AC426DF0-6578-4AB3-90C5-AAC6258BF6C9}"/>
            </a:ext>
          </a:extLst>
        </xdr:cNvPr>
        <xdr:cNvCxnSpPr/>
      </xdr:nvCxnSpPr>
      <xdr:spPr>
        <a:xfrm flipV="1">
          <a:off x="7861300" y="183680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159513</xdr:rowOff>
    </xdr:from>
    <xdr:to>
      <xdr:col>36</xdr:col>
      <xdr:colOff>165100</xdr:colOff>
      <xdr:row>107</xdr:row>
      <xdr:rowOff>89663</xdr:rowOff>
    </xdr:to>
    <xdr:sp macro="" textlink="">
      <xdr:nvSpPr>
        <xdr:cNvPr id="484" name="楕円 483">
          <a:extLst>
            <a:ext uri="{FF2B5EF4-FFF2-40B4-BE49-F238E27FC236}">
              <a16:creationId xmlns:a16="http://schemas.microsoft.com/office/drawing/2014/main" xmlns="" id="{8CCCE718-6DB1-4B53-BEDD-E902B0C557EC}"/>
            </a:ext>
          </a:extLst>
        </xdr:cNvPr>
        <xdr:cNvSpPr/>
      </xdr:nvSpPr>
      <xdr:spPr>
        <a:xfrm>
          <a:off x="6921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31242</xdr:rowOff>
    </xdr:from>
    <xdr:to>
      <xdr:col>41</xdr:col>
      <xdr:colOff>50800</xdr:colOff>
      <xdr:row>107</xdr:row>
      <xdr:rowOff>38863</xdr:rowOff>
    </xdr:to>
    <xdr:cxnSp macro="">
      <xdr:nvCxnSpPr>
        <xdr:cNvPr id="485" name="直線コネクタ 484">
          <a:extLst>
            <a:ext uri="{FF2B5EF4-FFF2-40B4-BE49-F238E27FC236}">
              <a16:creationId xmlns:a16="http://schemas.microsoft.com/office/drawing/2014/main" xmlns="" id="{3F5FD343-074F-40DB-A106-38A3CDB0E9A7}"/>
            </a:ext>
          </a:extLst>
        </xdr:cNvPr>
        <xdr:cNvCxnSpPr/>
      </xdr:nvCxnSpPr>
      <xdr:spPr>
        <a:xfrm flipV="1">
          <a:off x="6972300" y="183763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486" name="n_1aveValue【市民会館】&#10;一人当たり面積">
          <a:extLst>
            <a:ext uri="{FF2B5EF4-FFF2-40B4-BE49-F238E27FC236}">
              <a16:creationId xmlns:a16="http://schemas.microsoft.com/office/drawing/2014/main" xmlns="" id="{17510A61-C9CB-4B16-8DDA-C19E7DC716DD}"/>
            </a:ext>
          </a:extLst>
        </xdr:cNvPr>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487" name="n_2aveValue【市民会館】&#10;一人当たり面積">
          <a:extLst>
            <a:ext uri="{FF2B5EF4-FFF2-40B4-BE49-F238E27FC236}">
              <a16:creationId xmlns:a16="http://schemas.microsoft.com/office/drawing/2014/main" xmlns="" id="{02D60BAF-B6BC-4B23-9993-B35DEBE57411}"/>
            </a:ext>
          </a:extLst>
        </xdr:cNvPr>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488" name="n_3aveValue【市民会館】&#10;一人当たり面積">
          <a:extLst>
            <a:ext uri="{FF2B5EF4-FFF2-40B4-BE49-F238E27FC236}">
              <a16:creationId xmlns:a16="http://schemas.microsoft.com/office/drawing/2014/main" xmlns="" id="{32884004-7C04-4D53-ABE7-0841735F1AA9}"/>
            </a:ext>
          </a:extLst>
        </xdr:cNvPr>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489" name="n_4aveValue【市民会館】&#10;一人当たり面積">
          <a:extLst>
            <a:ext uri="{FF2B5EF4-FFF2-40B4-BE49-F238E27FC236}">
              <a16:creationId xmlns:a16="http://schemas.microsoft.com/office/drawing/2014/main" xmlns="" id="{1273556F-FC0A-48BE-A5CA-B3C8D13CD8EC}"/>
            </a:ext>
          </a:extLst>
        </xdr:cNvPr>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54119</xdr:rowOff>
    </xdr:from>
    <xdr:ext cx="469744" cy="259045"/>
    <xdr:sp macro="" textlink="">
      <xdr:nvSpPr>
        <xdr:cNvPr id="490" name="n_1mainValue【市民会館】&#10;一人当たり面積">
          <a:extLst>
            <a:ext uri="{FF2B5EF4-FFF2-40B4-BE49-F238E27FC236}">
              <a16:creationId xmlns:a16="http://schemas.microsoft.com/office/drawing/2014/main" xmlns="" id="{9168ED9C-A071-4AB7-AD11-E1D8146D1ECB}"/>
            </a:ext>
          </a:extLst>
        </xdr:cNvPr>
        <xdr:cNvSpPr txBox="1"/>
      </xdr:nvSpPr>
      <xdr:spPr>
        <a:xfrm>
          <a:off x="93917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491" name="n_2mainValue【市民会館】&#10;一人当たり面積">
          <a:extLst>
            <a:ext uri="{FF2B5EF4-FFF2-40B4-BE49-F238E27FC236}">
              <a16:creationId xmlns:a16="http://schemas.microsoft.com/office/drawing/2014/main" xmlns="" id="{60D917BE-41CA-4CC1-9BC6-67D07661E07C}"/>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98569</xdr:rowOff>
    </xdr:from>
    <xdr:ext cx="469744" cy="259045"/>
    <xdr:sp macro="" textlink="">
      <xdr:nvSpPr>
        <xdr:cNvPr id="492" name="n_3mainValue【市民会館】&#10;一人当たり面積">
          <a:extLst>
            <a:ext uri="{FF2B5EF4-FFF2-40B4-BE49-F238E27FC236}">
              <a16:creationId xmlns:a16="http://schemas.microsoft.com/office/drawing/2014/main" xmlns="" id="{4BDFB0E1-92A2-4198-9441-F00C2A146FFA}"/>
            </a:ext>
          </a:extLst>
        </xdr:cNvPr>
        <xdr:cNvSpPr txBox="1"/>
      </xdr:nvSpPr>
      <xdr:spPr>
        <a:xfrm>
          <a:off x="7626427" y="1810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106190</xdr:rowOff>
    </xdr:from>
    <xdr:ext cx="469744" cy="259045"/>
    <xdr:sp macro="" textlink="">
      <xdr:nvSpPr>
        <xdr:cNvPr id="493" name="n_4mainValue【市民会館】&#10;一人当たり面積">
          <a:extLst>
            <a:ext uri="{FF2B5EF4-FFF2-40B4-BE49-F238E27FC236}">
              <a16:creationId xmlns:a16="http://schemas.microsoft.com/office/drawing/2014/main" xmlns="" id="{5202CABA-716E-494F-99B7-1BC06398744D}"/>
            </a:ext>
          </a:extLst>
        </xdr:cNvPr>
        <xdr:cNvSpPr txBox="1"/>
      </xdr:nvSpPr>
      <xdr:spPr>
        <a:xfrm>
          <a:off x="6737427" y="1810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xmlns="" id="{C2BD0C81-40DB-48A8-B742-1D9A719F3E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xmlns="" id="{6A557077-4147-4828-BAA2-634BE8659C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xmlns="" id="{5E227B81-0DD1-4A88-B468-888D02289B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xmlns="" id="{5198AD55-358C-4E81-A414-F5EE17A076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xmlns="" id="{901BDB3B-775C-4D7B-820E-7D2356A679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xmlns="" id="{D348FBC2-D6E8-45A5-A3F0-5B35A5C40E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xmlns="" id="{59E49695-B99A-4D3A-BEFB-F8D854E855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xmlns="" id="{2F0DE91A-CB35-4291-943A-E1DC4C69DA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xmlns="" id="{7F2753CD-F715-4FBD-AE03-EFE0443762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xmlns="" id="{EC555C9D-27CD-482A-ABEC-DC0BCA2DFC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xmlns="" id="{87AD0324-3652-4A4B-B79D-96C55B88EE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xmlns="" id="{160C0FEB-E485-4B3E-87B9-FEE545F3EAC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xmlns="" id="{FC15551C-FF81-42CD-83D9-A746ED540A4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xmlns="" id="{A760A6C5-3E49-4AF9-88EB-D44C0A5304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xmlns="" id="{BC6C3213-C7AD-4252-95E2-F490134370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xmlns="" id="{219A439D-E4FA-4B59-A6B0-36AC7C5972A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xmlns="" id="{6793F87F-2752-494B-B48D-2E6C595E33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xmlns="" id="{4AF7CCFE-E01E-40F0-B1FB-5645C6AE067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xmlns="" id="{6F38816A-4AB3-4B54-8505-D9124A1D3B5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xmlns="" id="{788EB062-1175-4EC9-8B03-EE234BEB50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xmlns="" id="{1555CAB9-3240-4270-9DAE-884214E593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xmlns="" id="{47DD29F4-AB1D-4242-9725-AAECB537B4E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xmlns="" id="{26E4CC01-F2C6-487A-97B7-CAB4BDAC37A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xmlns="" id="{A24FAC6C-07F8-48F3-B0DB-1CD9502C7D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4C1AC404-A93E-432D-A7ED-BB069031A9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xmlns="" id="{21796955-CCB4-43CF-964E-A7817AF7676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xmlns="" id="{D12E9A62-C948-4390-8F15-ADDA3B9AB21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xmlns="" id="{AA18B3AA-97EE-4BAE-B8FE-48A1AB5C43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xmlns="" id="{558CE913-D6EB-49E8-BFD7-C46377C932B7}"/>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523" name="直線コネクタ 522">
          <a:extLst>
            <a:ext uri="{FF2B5EF4-FFF2-40B4-BE49-F238E27FC236}">
              <a16:creationId xmlns:a16="http://schemas.microsoft.com/office/drawing/2014/main" xmlns="" id="{CF90A56D-FFD6-469F-B5B6-16421342C859}"/>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C3439121-455C-41A0-ADC8-A9DE4F17AF38}"/>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525" name="フローチャート: 判断 524">
          <a:extLst>
            <a:ext uri="{FF2B5EF4-FFF2-40B4-BE49-F238E27FC236}">
              <a16:creationId xmlns:a16="http://schemas.microsoft.com/office/drawing/2014/main" xmlns="" id="{9091DBAD-ACAC-4E1B-9136-44993BDB4152}"/>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xmlns="" id="{8CF394E6-29B3-4E7E-A2C5-97FB02F3ACBB}"/>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7" name="フローチャート: 判断 526">
          <a:extLst>
            <a:ext uri="{FF2B5EF4-FFF2-40B4-BE49-F238E27FC236}">
              <a16:creationId xmlns:a16="http://schemas.microsoft.com/office/drawing/2014/main" xmlns="" id="{4A2E1F08-481D-4C5A-A6CB-FCAA5E91755A}"/>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528" name="フローチャート: 判断 527">
          <a:extLst>
            <a:ext uri="{FF2B5EF4-FFF2-40B4-BE49-F238E27FC236}">
              <a16:creationId xmlns:a16="http://schemas.microsoft.com/office/drawing/2014/main" xmlns="" id="{28A9CF92-271B-4834-AE1B-9AFA3F13032E}"/>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529" name="フローチャート: 判断 528">
          <a:extLst>
            <a:ext uri="{FF2B5EF4-FFF2-40B4-BE49-F238E27FC236}">
              <a16:creationId xmlns:a16="http://schemas.microsoft.com/office/drawing/2014/main" xmlns="" id="{F89BE8C9-1752-48C9-BD0A-6A9B783C2DD3}"/>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A48EB2D7-7347-4A8B-9D0C-A60907D1E7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E6164CC1-101B-43ED-AA29-7ADC6B3F91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A459F001-1013-4245-BD02-F96B2A5D02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9A670DE9-C801-43D9-84C3-64EE23F630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C02BE68C-2BFE-4EBE-B458-F4E2973F50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103777</xdr:rowOff>
    </xdr:from>
    <xdr:to>
      <xdr:col>85</xdr:col>
      <xdr:colOff>177800</xdr:colOff>
      <xdr:row>42</xdr:row>
      <xdr:rowOff>33927</xdr:rowOff>
    </xdr:to>
    <xdr:sp macro="" textlink="">
      <xdr:nvSpPr>
        <xdr:cNvPr id="535" name="楕円 534">
          <a:extLst>
            <a:ext uri="{FF2B5EF4-FFF2-40B4-BE49-F238E27FC236}">
              <a16:creationId xmlns:a16="http://schemas.microsoft.com/office/drawing/2014/main" xmlns="" id="{B4BD979E-93BA-4418-A2AE-DA47FB9A0451}"/>
            </a:ext>
          </a:extLst>
        </xdr:cNvPr>
        <xdr:cNvSpPr/>
      </xdr:nvSpPr>
      <xdr:spPr>
        <a:xfrm>
          <a:off x="162687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18704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ECAB248C-54CF-483D-BD8E-95E1331C01E7}"/>
            </a:ext>
          </a:extLst>
        </xdr:cNvPr>
        <xdr:cNvSpPr txBox="1"/>
      </xdr:nvSpPr>
      <xdr:spPr>
        <a:xfrm>
          <a:off x="16357600" y="704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537" name="楕円 536">
          <a:extLst>
            <a:ext uri="{FF2B5EF4-FFF2-40B4-BE49-F238E27FC236}">
              <a16:creationId xmlns:a16="http://schemas.microsoft.com/office/drawing/2014/main" xmlns="" id="{03BA449D-F1AA-439A-801E-B9772AA31CB1}"/>
            </a:ext>
          </a:extLst>
        </xdr:cNvPr>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154577</xdr:rowOff>
    </xdr:to>
    <xdr:cxnSp macro="">
      <xdr:nvCxnSpPr>
        <xdr:cNvPr id="538" name="直線コネクタ 537">
          <a:extLst>
            <a:ext uri="{FF2B5EF4-FFF2-40B4-BE49-F238E27FC236}">
              <a16:creationId xmlns:a16="http://schemas.microsoft.com/office/drawing/2014/main" xmlns="" id="{FF84EB83-4312-43CE-BA19-E0192F338864}"/>
            </a:ext>
          </a:extLst>
        </xdr:cNvPr>
        <xdr:cNvCxnSpPr/>
      </xdr:nvCxnSpPr>
      <xdr:spPr>
        <a:xfrm>
          <a:off x="15481300" y="71742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103777</xdr:rowOff>
    </xdr:from>
    <xdr:to>
      <xdr:col>76</xdr:col>
      <xdr:colOff>165100</xdr:colOff>
      <xdr:row>42</xdr:row>
      <xdr:rowOff>33927</xdr:rowOff>
    </xdr:to>
    <xdr:sp macro="" textlink="">
      <xdr:nvSpPr>
        <xdr:cNvPr id="539" name="楕円 538">
          <a:extLst>
            <a:ext uri="{FF2B5EF4-FFF2-40B4-BE49-F238E27FC236}">
              <a16:creationId xmlns:a16="http://schemas.microsoft.com/office/drawing/2014/main" xmlns="" id="{84D3AC32-9284-40B6-B703-2CA3BD1051B0}"/>
            </a:ext>
          </a:extLst>
        </xdr:cNvPr>
        <xdr:cNvSpPr/>
      </xdr:nvSpPr>
      <xdr:spPr>
        <a:xfrm>
          <a:off x="14541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154577</xdr:rowOff>
    </xdr:to>
    <xdr:cxnSp macro="">
      <xdr:nvCxnSpPr>
        <xdr:cNvPr id="540" name="直線コネクタ 539">
          <a:extLst>
            <a:ext uri="{FF2B5EF4-FFF2-40B4-BE49-F238E27FC236}">
              <a16:creationId xmlns:a16="http://schemas.microsoft.com/office/drawing/2014/main" xmlns="" id="{B8F82704-BC6E-4BCC-897B-B494A88E26D3}"/>
            </a:ext>
          </a:extLst>
        </xdr:cNvPr>
        <xdr:cNvCxnSpPr/>
      </xdr:nvCxnSpPr>
      <xdr:spPr>
        <a:xfrm flipV="1">
          <a:off x="14592300" y="71742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1" name="楕円 540">
          <a:extLst>
            <a:ext uri="{FF2B5EF4-FFF2-40B4-BE49-F238E27FC236}">
              <a16:creationId xmlns:a16="http://schemas.microsoft.com/office/drawing/2014/main" xmlns="" id="{1B347E0D-1FC9-4D6F-AA52-A611A736E01A}"/>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154577</xdr:rowOff>
    </xdr:to>
    <xdr:cxnSp macro="">
      <xdr:nvCxnSpPr>
        <xdr:cNvPr id="542" name="直線コネクタ 541">
          <a:extLst>
            <a:ext uri="{FF2B5EF4-FFF2-40B4-BE49-F238E27FC236}">
              <a16:creationId xmlns:a16="http://schemas.microsoft.com/office/drawing/2014/main" xmlns="" id="{2792A372-7935-4D98-8726-F13B8A533989}"/>
            </a:ext>
          </a:extLst>
        </xdr:cNvPr>
        <xdr:cNvCxnSpPr/>
      </xdr:nvCxnSpPr>
      <xdr:spPr>
        <a:xfrm>
          <a:off x="13703300" y="71628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43" name="楕円 542">
          <a:extLst>
            <a:ext uri="{FF2B5EF4-FFF2-40B4-BE49-F238E27FC236}">
              <a16:creationId xmlns:a16="http://schemas.microsoft.com/office/drawing/2014/main" xmlns="" id="{4F913756-3C6E-46E2-8C82-111BD310800E}"/>
            </a:ext>
          </a:extLst>
        </xdr:cNvPr>
        <xdr:cNvSpPr/>
      </xdr:nvSpPr>
      <xdr:spPr>
        <a:xfrm>
          <a:off x="1276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133350</xdr:rowOff>
    </xdr:to>
    <xdr:cxnSp macro="">
      <xdr:nvCxnSpPr>
        <xdr:cNvPr id="544" name="直線コネクタ 543">
          <a:extLst>
            <a:ext uri="{FF2B5EF4-FFF2-40B4-BE49-F238E27FC236}">
              <a16:creationId xmlns:a16="http://schemas.microsoft.com/office/drawing/2014/main" xmlns="" id="{FF92C7F2-CC3F-4A31-9F0B-203A2A28BBE4}"/>
            </a:ext>
          </a:extLst>
        </xdr:cNvPr>
        <xdr:cNvCxnSpPr/>
      </xdr:nvCxnSpPr>
      <xdr:spPr>
        <a:xfrm>
          <a:off x="12814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0512737F-D275-4881-A9A9-DC1CCE0C5E88}"/>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53D0688E-7AC6-4E01-89A1-4DC214100736}"/>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65F1E7FB-CFD1-4A5E-9E33-744C7560D793}"/>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ACAFB047-1705-465B-A7F7-1DE43C8AB33E}"/>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156242B1-9770-4A40-8219-4F58544F87C0}"/>
            </a:ext>
          </a:extLst>
        </xdr:cNvPr>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25054</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D6B238BF-D828-4774-AC12-4EEFCBEE2094}"/>
            </a:ext>
          </a:extLst>
        </xdr:cNvPr>
        <xdr:cNvSpPr txBox="1"/>
      </xdr:nvSpPr>
      <xdr:spPr>
        <a:xfrm>
          <a:off x="14389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824407D6-A26D-494D-84D3-3CB2A3CF8AF8}"/>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AEA8F6D2-117D-44AE-BE10-99C53F40BA07}"/>
            </a:ext>
          </a:extLst>
        </xdr:cNvPr>
        <xdr:cNvSpPr txBox="1"/>
      </xdr:nvSpPr>
      <xdr:spPr>
        <a:xfrm>
          <a:off x="12611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A1165B1B-0670-4697-AC28-2B4EB759A1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1D7A0F11-3EB8-446D-8C96-8C5034B023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772B9191-7DFC-4EA3-92E2-4EDEB97BF4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877ADABF-EE31-402C-905F-C9CF37AD20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A7C7A702-2031-4312-81FB-C8A5B04E1F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F3BEA628-B404-4197-9F4C-A28A0DC63D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7B1D0295-DA7C-49B6-A940-A0783E5741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B0A2B45E-C16B-44C2-A2AB-359157D6A5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51F445B8-6AF6-4281-A197-52C3CBFF79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7C5DDC13-C1CA-4591-8071-F6D89C7094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xmlns="" id="{AB29661B-D316-408E-BB18-721609F0CC2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xmlns="" id="{C48F6C10-820A-4AC3-9872-633748EED2C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xmlns="" id="{9270FCB3-26FB-4FF2-9D2A-524979DE965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xmlns="" id="{790CCAF5-5B8D-4201-A925-64CB0A62D4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xmlns="" id="{BFF30A64-512A-468B-96D5-C34CEB156BC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8" name="テキスト ボックス 567">
          <a:extLst>
            <a:ext uri="{FF2B5EF4-FFF2-40B4-BE49-F238E27FC236}">
              <a16:creationId xmlns:a16="http://schemas.microsoft.com/office/drawing/2014/main" xmlns="" id="{DB6AA746-0F6D-495E-814F-C5087E147A1F}"/>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xmlns="" id="{77DDA55E-2FBB-4FB3-A6AA-D8C711F968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0" name="テキスト ボックス 569">
          <a:extLst>
            <a:ext uri="{FF2B5EF4-FFF2-40B4-BE49-F238E27FC236}">
              <a16:creationId xmlns:a16="http://schemas.microsoft.com/office/drawing/2014/main" xmlns="" id="{FF66C6D5-B475-4D86-998E-00B7DA5BD606}"/>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xmlns="" id="{473231F5-84BD-4FB1-93DF-1D1B7F2D59A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2" name="テキスト ボックス 571">
          <a:extLst>
            <a:ext uri="{FF2B5EF4-FFF2-40B4-BE49-F238E27FC236}">
              <a16:creationId xmlns:a16="http://schemas.microsoft.com/office/drawing/2014/main" xmlns="" id="{B9FED977-75BF-47CE-8CC4-973201C8F72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1ED01ADD-C265-4719-89B5-29EC05533C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xmlns="" id="{00D2D6B5-2A81-471D-ADE4-E72C5D6CFE4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708C9678-7C99-4333-9FD8-C32FAD295A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576" name="直線コネクタ 575">
          <a:extLst>
            <a:ext uri="{FF2B5EF4-FFF2-40B4-BE49-F238E27FC236}">
              <a16:creationId xmlns:a16="http://schemas.microsoft.com/office/drawing/2014/main" xmlns="" id="{1074CDD4-85CD-4D7A-8960-D84F257CB5D3}"/>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E4084560-CF70-40B3-BBF4-F607F062911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578" name="直線コネクタ 577">
          <a:extLst>
            <a:ext uri="{FF2B5EF4-FFF2-40B4-BE49-F238E27FC236}">
              <a16:creationId xmlns:a16="http://schemas.microsoft.com/office/drawing/2014/main" xmlns="" id="{FD594CBC-A480-4D6F-92F6-164A17E84AB6}"/>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5FFD98EC-7FC3-48D7-8422-5F4A4525C657}"/>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580" name="直線コネクタ 579">
          <a:extLst>
            <a:ext uri="{FF2B5EF4-FFF2-40B4-BE49-F238E27FC236}">
              <a16:creationId xmlns:a16="http://schemas.microsoft.com/office/drawing/2014/main" xmlns="" id="{C8CBEE63-329B-4164-B5F7-E7A86B611561}"/>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75ACED4A-00A9-47A2-BCDE-E0D54E7610BD}"/>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582" name="フローチャート: 判断 581">
          <a:extLst>
            <a:ext uri="{FF2B5EF4-FFF2-40B4-BE49-F238E27FC236}">
              <a16:creationId xmlns:a16="http://schemas.microsoft.com/office/drawing/2014/main" xmlns="" id="{666642B6-C4ED-46DA-90FD-C0581050168F}"/>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583" name="フローチャート: 判断 582">
          <a:extLst>
            <a:ext uri="{FF2B5EF4-FFF2-40B4-BE49-F238E27FC236}">
              <a16:creationId xmlns:a16="http://schemas.microsoft.com/office/drawing/2014/main" xmlns="" id="{819170A8-84E9-4945-B382-DC6397B59C24}"/>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584" name="フローチャート: 判断 583">
          <a:extLst>
            <a:ext uri="{FF2B5EF4-FFF2-40B4-BE49-F238E27FC236}">
              <a16:creationId xmlns:a16="http://schemas.microsoft.com/office/drawing/2014/main" xmlns="" id="{8791E9A6-F0B9-4284-8CF9-DB7FFAA401CB}"/>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585" name="フローチャート: 判断 584">
          <a:extLst>
            <a:ext uri="{FF2B5EF4-FFF2-40B4-BE49-F238E27FC236}">
              <a16:creationId xmlns:a16="http://schemas.microsoft.com/office/drawing/2014/main" xmlns="" id="{EEA50F1C-5BD1-4E71-90C1-BAF0A9C04AF4}"/>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586" name="フローチャート: 判断 585">
          <a:extLst>
            <a:ext uri="{FF2B5EF4-FFF2-40B4-BE49-F238E27FC236}">
              <a16:creationId xmlns:a16="http://schemas.microsoft.com/office/drawing/2014/main" xmlns="" id="{2C008A0B-D980-4A42-BCBA-A77EA6404AE4}"/>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7558E0DD-8D04-4589-9653-9ECEEE5AAA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BF70010B-C5D3-4994-B130-4211824B86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6D05DE0D-B907-4D1E-82A3-8D3DD9627E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97B3CF86-4E3F-4DC1-978F-D23DF676E8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2FDFB0FB-64A4-4F5B-80AD-21AD3C34A3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28535</xdr:rowOff>
    </xdr:from>
    <xdr:to>
      <xdr:col>116</xdr:col>
      <xdr:colOff>114300</xdr:colOff>
      <xdr:row>41</xdr:row>
      <xdr:rowOff>130135</xdr:rowOff>
    </xdr:to>
    <xdr:sp macro="" textlink="">
      <xdr:nvSpPr>
        <xdr:cNvPr id="592" name="楕円 591">
          <a:extLst>
            <a:ext uri="{FF2B5EF4-FFF2-40B4-BE49-F238E27FC236}">
              <a16:creationId xmlns:a16="http://schemas.microsoft.com/office/drawing/2014/main" xmlns="" id="{B1510733-F233-41FF-95C9-A20F0952450A}"/>
            </a:ext>
          </a:extLst>
        </xdr:cNvPr>
        <xdr:cNvSpPr/>
      </xdr:nvSpPr>
      <xdr:spPr>
        <a:xfrm>
          <a:off x="22110700" y="70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51412</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DDCB3A74-C70E-4F37-A772-AA883D524A22}"/>
            </a:ext>
          </a:extLst>
        </xdr:cNvPr>
        <xdr:cNvSpPr txBox="1"/>
      </xdr:nvSpPr>
      <xdr:spPr>
        <a:xfrm>
          <a:off x="22199600" y="690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31999</xdr:rowOff>
    </xdr:from>
    <xdr:to>
      <xdr:col>112</xdr:col>
      <xdr:colOff>38100</xdr:colOff>
      <xdr:row>41</xdr:row>
      <xdr:rowOff>133599</xdr:rowOff>
    </xdr:to>
    <xdr:sp macro="" textlink="">
      <xdr:nvSpPr>
        <xdr:cNvPr id="594" name="楕円 593">
          <a:extLst>
            <a:ext uri="{FF2B5EF4-FFF2-40B4-BE49-F238E27FC236}">
              <a16:creationId xmlns:a16="http://schemas.microsoft.com/office/drawing/2014/main" xmlns="" id="{51693030-3FD6-41B9-A931-085DB777EC60}"/>
            </a:ext>
          </a:extLst>
        </xdr:cNvPr>
        <xdr:cNvSpPr/>
      </xdr:nvSpPr>
      <xdr:spPr>
        <a:xfrm>
          <a:off x="21272500" y="70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79335</xdr:rowOff>
    </xdr:from>
    <xdr:to>
      <xdr:col>116</xdr:col>
      <xdr:colOff>63500</xdr:colOff>
      <xdr:row>41</xdr:row>
      <xdr:rowOff>82799</xdr:rowOff>
    </xdr:to>
    <xdr:cxnSp macro="">
      <xdr:nvCxnSpPr>
        <xdr:cNvPr id="595" name="直線コネクタ 594">
          <a:extLst>
            <a:ext uri="{FF2B5EF4-FFF2-40B4-BE49-F238E27FC236}">
              <a16:creationId xmlns:a16="http://schemas.microsoft.com/office/drawing/2014/main" xmlns="" id="{B3B3F377-D4E1-4998-A1F5-F1051DAB63F9}"/>
            </a:ext>
          </a:extLst>
        </xdr:cNvPr>
        <xdr:cNvCxnSpPr/>
      </xdr:nvCxnSpPr>
      <xdr:spPr>
        <a:xfrm flipV="1">
          <a:off x="21323300" y="7108785"/>
          <a:ext cx="838200" cy="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13086</xdr:rowOff>
    </xdr:from>
    <xdr:to>
      <xdr:col>107</xdr:col>
      <xdr:colOff>101600</xdr:colOff>
      <xdr:row>41</xdr:row>
      <xdr:rowOff>114686</xdr:rowOff>
    </xdr:to>
    <xdr:sp macro="" textlink="">
      <xdr:nvSpPr>
        <xdr:cNvPr id="596" name="楕円 595">
          <a:extLst>
            <a:ext uri="{FF2B5EF4-FFF2-40B4-BE49-F238E27FC236}">
              <a16:creationId xmlns:a16="http://schemas.microsoft.com/office/drawing/2014/main" xmlns="" id="{23CEEDB8-20FA-419C-B1CA-B9BB8D616F87}"/>
            </a:ext>
          </a:extLst>
        </xdr:cNvPr>
        <xdr:cNvSpPr/>
      </xdr:nvSpPr>
      <xdr:spPr>
        <a:xfrm>
          <a:off x="20383500" y="70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63886</xdr:rowOff>
    </xdr:from>
    <xdr:to>
      <xdr:col>111</xdr:col>
      <xdr:colOff>177800</xdr:colOff>
      <xdr:row>41</xdr:row>
      <xdr:rowOff>82799</xdr:rowOff>
    </xdr:to>
    <xdr:cxnSp macro="">
      <xdr:nvCxnSpPr>
        <xdr:cNvPr id="597" name="直線コネクタ 596">
          <a:extLst>
            <a:ext uri="{FF2B5EF4-FFF2-40B4-BE49-F238E27FC236}">
              <a16:creationId xmlns:a16="http://schemas.microsoft.com/office/drawing/2014/main" xmlns="" id="{04D96CF8-62F7-4A1A-BE2A-B4BCB7D6B56F}"/>
            </a:ext>
          </a:extLst>
        </xdr:cNvPr>
        <xdr:cNvCxnSpPr/>
      </xdr:nvCxnSpPr>
      <xdr:spPr>
        <a:xfrm>
          <a:off x="20434300" y="7093336"/>
          <a:ext cx="889000" cy="1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18180</xdr:rowOff>
    </xdr:from>
    <xdr:to>
      <xdr:col>102</xdr:col>
      <xdr:colOff>165100</xdr:colOff>
      <xdr:row>41</xdr:row>
      <xdr:rowOff>119780</xdr:rowOff>
    </xdr:to>
    <xdr:sp macro="" textlink="">
      <xdr:nvSpPr>
        <xdr:cNvPr id="598" name="楕円 597">
          <a:extLst>
            <a:ext uri="{FF2B5EF4-FFF2-40B4-BE49-F238E27FC236}">
              <a16:creationId xmlns:a16="http://schemas.microsoft.com/office/drawing/2014/main" xmlns="" id="{D7373D0F-65B0-4D44-A24D-8800A3B9848C}"/>
            </a:ext>
          </a:extLst>
        </xdr:cNvPr>
        <xdr:cNvSpPr/>
      </xdr:nvSpPr>
      <xdr:spPr>
        <a:xfrm>
          <a:off x="19494500" y="70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63886</xdr:rowOff>
    </xdr:from>
    <xdr:to>
      <xdr:col>107</xdr:col>
      <xdr:colOff>50800</xdr:colOff>
      <xdr:row>41</xdr:row>
      <xdr:rowOff>68980</xdr:rowOff>
    </xdr:to>
    <xdr:cxnSp macro="">
      <xdr:nvCxnSpPr>
        <xdr:cNvPr id="599" name="直線コネクタ 598">
          <a:extLst>
            <a:ext uri="{FF2B5EF4-FFF2-40B4-BE49-F238E27FC236}">
              <a16:creationId xmlns:a16="http://schemas.microsoft.com/office/drawing/2014/main" xmlns="" id="{EC37218E-F536-4B4D-B101-EC113D2FD8D8}"/>
            </a:ext>
          </a:extLst>
        </xdr:cNvPr>
        <xdr:cNvCxnSpPr/>
      </xdr:nvCxnSpPr>
      <xdr:spPr>
        <a:xfrm flipV="1">
          <a:off x="19545300" y="7093336"/>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21703</xdr:rowOff>
    </xdr:from>
    <xdr:to>
      <xdr:col>98</xdr:col>
      <xdr:colOff>38100</xdr:colOff>
      <xdr:row>41</xdr:row>
      <xdr:rowOff>123303</xdr:rowOff>
    </xdr:to>
    <xdr:sp macro="" textlink="">
      <xdr:nvSpPr>
        <xdr:cNvPr id="600" name="楕円 599">
          <a:extLst>
            <a:ext uri="{FF2B5EF4-FFF2-40B4-BE49-F238E27FC236}">
              <a16:creationId xmlns:a16="http://schemas.microsoft.com/office/drawing/2014/main" xmlns="" id="{F88F5ED0-AB48-4619-80B6-C533160769B8}"/>
            </a:ext>
          </a:extLst>
        </xdr:cNvPr>
        <xdr:cNvSpPr/>
      </xdr:nvSpPr>
      <xdr:spPr>
        <a:xfrm>
          <a:off x="18605500" y="70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68980</xdr:rowOff>
    </xdr:from>
    <xdr:to>
      <xdr:col>102</xdr:col>
      <xdr:colOff>114300</xdr:colOff>
      <xdr:row>41</xdr:row>
      <xdr:rowOff>72503</xdr:rowOff>
    </xdr:to>
    <xdr:cxnSp macro="">
      <xdr:nvCxnSpPr>
        <xdr:cNvPr id="601" name="直線コネクタ 600">
          <a:extLst>
            <a:ext uri="{FF2B5EF4-FFF2-40B4-BE49-F238E27FC236}">
              <a16:creationId xmlns:a16="http://schemas.microsoft.com/office/drawing/2014/main" xmlns="" id="{99B2BC2A-6BCB-4641-9F8D-642BC9B3043B}"/>
            </a:ext>
          </a:extLst>
        </xdr:cNvPr>
        <xdr:cNvCxnSpPr/>
      </xdr:nvCxnSpPr>
      <xdr:spPr>
        <a:xfrm flipV="1">
          <a:off x="18656300" y="7098430"/>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xmlns="" id="{8C73F09F-0D54-4174-80E4-77EAA18B3BD9}"/>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xmlns="" id="{B3356F9E-7819-4FD8-B208-FEB21462F7F0}"/>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xmlns="" id="{E36222FB-88DE-4C49-8FC4-881018475D96}"/>
            </a:ext>
          </a:extLst>
        </xdr:cNvPr>
        <xdr:cNvSpPr txBox="1"/>
      </xdr:nvSpPr>
      <xdr:spPr>
        <a:xfrm>
          <a:off x="19245795" y="71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xmlns="" id="{DDC898C2-4110-4A8E-A67A-F455BF99A688}"/>
            </a:ext>
          </a:extLst>
        </xdr:cNvPr>
        <xdr:cNvSpPr txBox="1"/>
      </xdr:nvSpPr>
      <xdr:spPr>
        <a:xfrm>
          <a:off x="18356795"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150126</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xmlns="" id="{7B908398-11DF-47BD-9707-3F6D811D63E2}"/>
            </a:ext>
          </a:extLst>
        </xdr:cNvPr>
        <xdr:cNvSpPr txBox="1"/>
      </xdr:nvSpPr>
      <xdr:spPr>
        <a:xfrm>
          <a:off x="21011095" y="683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131213</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xmlns="" id="{6FA9A548-3D27-4372-A7B5-D69CB35FEBDF}"/>
            </a:ext>
          </a:extLst>
        </xdr:cNvPr>
        <xdr:cNvSpPr txBox="1"/>
      </xdr:nvSpPr>
      <xdr:spPr>
        <a:xfrm>
          <a:off x="20134795" y="681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136307</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xmlns="" id="{45873C56-30B4-4C76-A27B-BC1A0C594DCA}"/>
            </a:ext>
          </a:extLst>
        </xdr:cNvPr>
        <xdr:cNvSpPr txBox="1"/>
      </xdr:nvSpPr>
      <xdr:spPr>
        <a:xfrm>
          <a:off x="19245795" y="682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139830</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xmlns="" id="{47EB73E9-59BD-43C4-91EC-B4FF4F070B96}"/>
            </a:ext>
          </a:extLst>
        </xdr:cNvPr>
        <xdr:cNvSpPr txBox="1"/>
      </xdr:nvSpPr>
      <xdr:spPr>
        <a:xfrm>
          <a:off x="18356795" y="682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B633ACAD-8ED2-4FE2-99C3-5302B684BA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0B0C2E68-AE7F-45CB-95DC-7B89378F3C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20FA5F8A-48C8-47CC-AB7C-E14B046DC4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0F1D6F2E-2BA3-416C-A2A9-C7AE074412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3F2A7C68-82DA-460C-85EF-FF9736364D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C41D444C-0590-4EFB-B8C3-5189AF8FAF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80AC57B9-560E-4496-8E43-217EE35178B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435DFB2F-AD94-49BC-94E5-24A97A93E5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xmlns="" id="{F559F0BA-ED2E-4D7E-B208-76798B199C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xmlns="" id="{2F5D66F0-BE61-42BA-9814-9C7F9FB327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xmlns="" id="{5705BC79-3773-4553-AD02-018F8C486C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xmlns="" id="{A621EB15-B91E-4020-9E34-A95B3BE25D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xmlns="" id="{7C6A9BE0-9BCF-4492-ACC0-E771D63392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xmlns="" id="{E9693233-45C3-4B61-A7BC-96F866766C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xmlns="" id="{37D3DC09-25E5-4A54-91B4-E0DB402E4E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xmlns="" id="{E50AF0F0-44AD-4814-8E10-A222E13BA67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9B1421B0-9F78-429F-B9CF-638F7F5A23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F2A1F737-2780-4A82-B86E-0615BFC01D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BDDBF61F-C5CA-4825-B73E-B26F9ABB02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7C2DA67F-A142-4E03-B89B-65DDA44AE0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C7762AD5-990E-4D63-A2F6-706DC4751D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EE0CE720-00C1-46C3-A1B8-EFA8CB8BB8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DA8B6468-D18A-4AA5-A5C4-53E7CEB4B1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5E729CB5-219E-4450-9BB3-2A7B88D26B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F8239B74-8CB6-47EB-B668-114B581183B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8447CD91-4DED-4E70-A549-DF4165339B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DD99B513-DFB7-4412-A37B-B83FC1BDAA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xmlns="" id="{B6187554-A9EB-4447-AB83-E5BCEE0F3AD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xmlns="" id="{42BCDF46-B037-4507-913A-4DE6EF358A1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xmlns="" id="{BBC664AA-160E-4CF3-8114-A9ED15EC69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xmlns="" id="{DD9CD67A-970B-4329-BE6E-B814AD4F83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xmlns="" id="{163EFEDD-C854-4B2F-B57E-24FBD73D13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xmlns="" id="{5D1B54D8-DA24-4825-ACCF-5E7576A599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xmlns="" id="{FF330B0D-7A50-4A82-BA2A-536AACE0894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xmlns="" id="{2C99FE4A-531D-4B9B-8B1F-0A975AC672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xmlns="" id="{AEBF70F4-3C16-4954-871D-C8E28F22E36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xmlns="" id="{E038C8BE-A9CE-4D5A-B669-099F6A5A0C7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xmlns="" id="{029D12F4-A93B-4425-A3B0-43D3E920E0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xmlns="" id="{8BEC8FEE-1BE0-42A3-8EFD-FEEFCA92FF8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xmlns="" id="{B2849E0A-358F-48B1-8A5F-76B9588EE8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xmlns="" id="{78717FD0-BF5C-426A-817B-ABAB8BA98E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xmlns="" id="{FD3EFEF4-8A5E-4CD2-93FA-6577C759AB49}"/>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xmlns="" id="{0F6F6030-DAD5-4426-9233-966AEDD04AE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xmlns="" id="{2CAF78F5-6E36-4E38-A550-2373A4D260D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4" name="【消防施設】&#10;有形固定資産減価償却率最大値テキスト">
          <a:extLst>
            <a:ext uri="{FF2B5EF4-FFF2-40B4-BE49-F238E27FC236}">
              <a16:creationId xmlns:a16="http://schemas.microsoft.com/office/drawing/2014/main" xmlns="" id="{0AC0C71E-7109-44C0-ABD7-6EA3EE16512D}"/>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5" name="直線コネクタ 654">
          <a:extLst>
            <a:ext uri="{FF2B5EF4-FFF2-40B4-BE49-F238E27FC236}">
              <a16:creationId xmlns:a16="http://schemas.microsoft.com/office/drawing/2014/main" xmlns="" id="{BC5124FF-141D-4C2C-A5EE-BC256B4E39EB}"/>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656" name="【消防施設】&#10;有形固定資産減価償却率平均値テキスト">
          <a:extLst>
            <a:ext uri="{FF2B5EF4-FFF2-40B4-BE49-F238E27FC236}">
              <a16:creationId xmlns:a16="http://schemas.microsoft.com/office/drawing/2014/main" xmlns="" id="{7BA61731-BA06-471F-8115-0635697095E7}"/>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7" name="フローチャート: 判断 656">
          <a:extLst>
            <a:ext uri="{FF2B5EF4-FFF2-40B4-BE49-F238E27FC236}">
              <a16:creationId xmlns:a16="http://schemas.microsoft.com/office/drawing/2014/main" xmlns="" id="{87F81CF0-D6FD-4960-952E-7BC30D89872E}"/>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58" name="フローチャート: 判断 657">
          <a:extLst>
            <a:ext uri="{FF2B5EF4-FFF2-40B4-BE49-F238E27FC236}">
              <a16:creationId xmlns:a16="http://schemas.microsoft.com/office/drawing/2014/main" xmlns="" id="{152CEFB8-9E90-4917-AC0E-12ED17AC6B88}"/>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9" name="フローチャート: 判断 658">
          <a:extLst>
            <a:ext uri="{FF2B5EF4-FFF2-40B4-BE49-F238E27FC236}">
              <a16:creationId xmlns:a16="http://schemas.microsoft.com/office/drawing/2014/main" xmlns="" id="{4E33D9F8-B991-42CF-B78E-4F94F5528915}"/>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60" name="フローチャート: 判断 659">
          <a:extLst>
            <a:ext uri="{FF2B5EF4-FFF2-40B4-BE49-F238E27FC236}">
              <a16:creationId xmlns:a16="http://schemas.microsoft.com/office/drawing/2014/main" xmlns="" id="{21E99995-C7BE-4FBF-BBB3-789263EC9E9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61" name="フローチャート: 判断 660">
          <a:extLst>
            <a:ext uri="{FF2B5EF4-FFF2-40B4-BE49-F238E27FC236}">
              <a16:creationId xmlns:a16="http://schemas.microsoft.com/office/drawing/2014/main" xmlns="" id="{99EC6D7F-6D66-48CA-94EA-631BDB12DEC6}"/>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F5F068D6-BC25-49E2-8CF2-EBE6A519FC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3DC21DDF-067B-457C-8FE4-98311C88CB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292AFD88-260C-42C2-8B0D-C2DFD05898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CAFC0E29-E776-4AB9-B231-D95D6B674A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0AA17C81-BE02-4554-B38C-0F9D9A4BCF9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67" name="楕円 666">
          <a:extLst>
            <a:ext uri="{FF2B5EF4-FFF2-40B4-BE49-F238E27FC236}">
              <a16:creationId xmlns:a16="http://schemas.microsoft.com/office/drawing/2014/main" xmlns="" id="{FC9C7A91-5118-464D-BDDD-8249DDD4105A}"/>
            </a:ext>
          </a:extLst>
        </xdr:cNvPr>
        <xdr:cNvSpPr/>
      </xdr:nvSpPr>
      <xdr:spPr>
        <a:xfrm>
          <a:off x="16268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44466</xdr:rowOff>
    </xdr:from>
    <xdr:ext cx="405111" cy="259045"/>
    <xdr:sp macro="" textlink="">
      <xdr:nvSpPr>
        <xdr:cNvPr id="668" name="【消防施設】&#10;有形固定資産減価償却率該当値テキスト">
          <a:extLst>
            <a:ext uri="{FF2B5EF4-FFF2-40B4-BE49-F238E27FC236}">
              <a16:creationId xmlns:a16="http://schemas.microsoft.com/office/drawing/2014/main" xmlns="" id="{579354D9-4464-446A-9516-5E094143BA4C}"/>
            </a:ext>
          </a:extLst>
        </xdr:cNvPr>
        <xdr:cNvSpPr txBox="1"/>
      </xdr:nvSpPr>
      <xdr:spPr>
        <a:xfrm>
          <a:off x="16357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148952</xdr:rowOff>
    </xdr:from>
    <xdr:to>
      <xdr:col>81</xdr:col>
      <xdr:colOff>101600</xdr:colOff>
      <xdr:row>82</xdr:row>
      <xdr:rowOff>79102</xdr:rowOff>
    </xdr:to>
    <xdr:sp macro="" textlink="">
      <xdr:nvSpPr>
        <xdr:cNvPr id="669" name="楕円 668">
          <a:extLst>
            <a:ext uri="{FF2B5EF4-FFF2-40B4-BE49-F238E27FC236}">
              <a16:creationId xmlns:a16="http://schemas.microsoft.com/office/drawing/2014/main" xmlns="" id="{C01C50DF-137E-42CD-8AC9-22E6D0C25645}"/>
            </a:ext>
          </a:extLst>
        </xdr:cNvPr>
        <xdr:cNvSpPr/>
      </xdr:nvSpPr>
      <xdr:spPr>
        <a:xfrm>
          <a:off x="15430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28302</xdr:rowOff>
    </xdr:from>
    <xdr:to>
      <xdr:col>85</xdr:col>
      <xdr:colOff>127000</xdr:colOff>
      <xdr:row>82</xdr:row>
      <xdr:rowOff>72389</xdr:rowOff>
    </xdr:to>
    <xdr:cxnSp macro="">
      <xdr:nvCxnSpPr>
        <xdr:cNvPr id="670" name="直線コネクタ 669">
          <a:extLst>
            <a:ext uri="{FF2B5EF4-FFF2-40B4-BE49-F238E27FC236}">
              <a16:creationId xmlns:a16="http://schemas.microsoft.com/office/drawing/2014/main" xmlns="" id="{399D55F7-6CBC-4D5D-B5DC-4E9B2B3E9F17}"/>
            </a:ext>
          </a:extLst>
        </xdr:cNvPr>
        <xdr:cNvCxnSpPr/>
      </xdr:nvCxnSpPr>
      <xdr:spPr>
        <a:xfrm>
          <a:off x="15481300" y="1408720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671" name="楕円 670">
          <a:extLst>
            <a:ext uri="{FF2B5EF4-FFF2-40B4-BE49-F238E27FC236}">
              <a16:creationId xmlns:a16="http://schemas.microsoft.com/office/drawing/2014/main" xmlns="" id="{C92DA142-047A-4E7D-B641-C4B8A4CD19BE}"/>
            </a:ext>
          </a:extLst>
        </xdr:cNvPr>
        <xdr:cNvSpPr/>
      </xdr:nvSpPr>
      <xdr:spPr>
        <a:xfrm>
          <a:off x="14541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28302</xdr:rowOff>
    </xdr:from>
    <xdr:to>
      <xdr:col>81</xdr:col>
      <xdr:colOff>50800</xdr:colOff>
      <xdr:row>82</xdr:row>
      <xdr:rowOff>155666</xdr:rowOff>
    </xdr:to>
    <xdr:cxnSp macro="">
      <xdr:nvCxnSpPr>
        <xdr:cNvPr id="672" name="直線コネクタ 671">
          <a:extLst>
            <a:ext uri="{FF2B5EF4-FFF2-40B4-BE49-F238E27FC236}">
              <a16:creationId xmlns:a16="http://schemas.microsoft.com/office/drawing/2014/main" xmlns="" id="{A225400D-26D3-49FA-912F-5FDE4758EFC1}"/>
            </a:ext>
          </a:extLst>
        </xdr:cNvPr>
        <xdr:cNvCxnSpPr/>
      </xdr:nvCxnSpPr>
      <xdr:spPr>
        <a:xfrm flipV="1">
          <a:off x="14592300" y="14087202"/>
          <a:ext cx="8890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153851</xdr:rowOff>
    </xdr:from>
    <xdr:to>
      <xdr:col>72</xdr:col>
      <xdr:colOff>38100</xdr:colOff>
      <xdr:row>83</xdr:row>
      <xdr:rowOff>84001</xdr:rowOff>
    </xdr:to>
    <xdr:sp macro="" textlink="">
      <xdr:nvSpPr>
        <xdr:cNvPr id="673" name="楕円 672">
          <a:extLst>
            <a:ext uri="{FF2B5EF4-FFF2-40B4-BE49-F238E27FC236}">
              <a16:creationId xmlns:a16="http://schemas.microsoft.com/office/drawing/2014/main" xmlns="" id="{3DBAB907-7CC8-4496-8A8B-8F7D047536B9}"/>
            </a:ext>
          </a:extLst>
        </xdr:cNvPr>
        <xdr:cNvSpPr/>
      </xdr:nvSpPr>
      <xdr:spPr>
        <a:xfrm>
          <a:off x="13652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155666</xdr:rowOff>
    </xdr:from>
    <xdr:to>
      <xdr:col>76</xdr:col>
      <xdr:colOff>114300</xdr:colOff>
      <xdr:row>83</xdr:row>
      <xdr:rowOff>33201</xdr:rowOff>
    </xdr:to>
    <xdr:cxnSp macro="">
      <xdr:nvCxnSpPr>
        <xdr:cNvPr id="674" name="直線コネクタ 673">
          <a:extLst>
            <a:ext uri="{FF2B5EF4-FFF2-40B4-BE49-F238E27FC236}">
              <a16:creationId xmlns:a16="http://schemas.microsoft.com/office/drawing/2014/main" xmlns="" id="{5AAB35DE-D193-4849-BCAA-6CD93D3EDC21}"/>
            </a:ext>
          </a:extLst>
        </xdr:cNvPr>
        <xdr:cNvCxnSpPr/>
      </xdr:nvCxnSpPr>
      <xdr:spPr>
        <a:xfrm flipV="1">
          <a:off x="13703300" y="142145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675" name="楕円 674">
          <a:extLst>
            <a:ext uri="{FF2B5EF4-FFF2-40B4-BE49-F238E27FC236}">
              <a16:creationId xmlns:a16="http://schemas.microsoft.com/office/drawing/2014/main" xmlns="" id="{ED3C5BA4-65F7-4ABE-9CAA-EB47BD8B6820}"/>
            </a:ext>
          </a:extLst>
        </xdr:cNvPr>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33201</xdr:rowOff>
    </xdr:from>
    <xdr:to>
      <xdr:col>71</xdr:col>
      <xdr:colOff>177800</xdr:colOff>
      <xdr:row>83</xdr:row>
      <xdr:rowOff>83820</xdr:rowOff>
    </xdr:to>
    <xdr:cxnSp macro="">
      <xdr:nvCxnSpPr>
        <xdr:cNvPr id="676" name="直線コネクタ 675">
          <a:extLst>
            <a:ext uri="{FF2B5EF4-FFF2-40B4-BE49-F238E27FC236}">
              <a16:creationId xmlns:a16="http://schemas.microsoft.com/office/drawing/2014/main" xmlns="" id="{4D451110-2DFC-4511-905C-DFCB89DF29EC}"/>
            </a:ext>
          </a:extLst>
        </xdr:cNvPr>
        <xdr:cNvCxnSpPr/>
      </xdr:nvCxnSpPr>
      <xdr:spPr>
        <a:xfrm flipV="1">
          <a:off x="12814300" y="142635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77" name="n_1aveValue【消防施設】&#10;有形固定資産減価償却率">
          <a:extLst>
            <a:ext uri="{FF2B5EF4-FFF2-40B4-BE49-F238E27FC236}">
              <a16:creationId xmlns:a16="http://schemas.microsoft.com/office/drawing/2014/main" xmlns="" id="{4E23E7CC-FB4C-4336-8FBF-D362A16437F1}"/>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8" name="n_2aveValue【消防施設】&#10;有形固定資産減価償却率">
          <a:extLst>
            <a:ext uri="{FF2B5EF4-FFF2-40B4-BE49-F238E27FC236}">
              <a16:creationId xmlns:a16="http://schemas.microsoft.com/office/drawing/2014/main" xmlns="" id="{4E9A8456-4E73-4966-A85A-CECCE809CFFD}"/>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79" name="n_3aveValue【消防施設】&#10;有形固定資産減価償却率">
          <a:extLst>
            <a:ext uri="{FF2B5EF4-FFF2-40B4-BE49-F238E27FC236}">
              <a16:creationId xmlns:a16="http://schemas.microsoft.com/office/drawing/2014/main" xmlns="" id="{DAFF30E8-9603-490F-B5C7-0F4A31D881F7}"/>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680" name="n_4aveValue【消防施設】&#10;有形固定資産減価償却率">
          <a:extLst>
            <a:ext uri="{FF2B5EF4-FFF2-40B4-BE49-F238E27FC236}">
              <a16:creationId xmlns:a16="http://schemas.microsoft.com/office/drawing/2014/main" xmlns="" id="{F31CD947-1E9D-4DC1-A29C-65CFE8F1A22D}"/>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95629</xdr:rowOff>
    </xdr:from>
    <xdr:ext cx="405111" cy="259045"/>
    <xdr:sp macro="" textlink="">
      <xdr:nvSpPr>
        <xdr:cNvPr id="681" name="n_1mainValue【消防施設】&#10;有形固定資産減価償却率">
          <a:extLst>
            <a:ext uri="{FF2B5EF4-FFF2-40B4-BE49-F238E27FC236}">
              <a16:creationId xmlns:a16="http://schemas.microsoft.com/office/drawing/2014/main" xmlns="" id="{8503D449-031A-4219-81A4-6C5472889441}"/>
            </a:ext>
          </a:extLst>
        </xdr:cNvPr>
        <xdr:cNvSpPr txBox="1"/>
      </xdr:nvSpPr>
      <xdr:spPr>
        <a:xfrm>
          <a:off x="15266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51543</xdr:rowOff>
    </xdr:from>
    <xdr:ext cx="405111" cy="259045"/>
    <xdr:sp macro="" textlink="">
      <xdr:nvSpPr>
        <xdr:cNvPr id="682" name="n_2mainValue【消防施設】&#10;有形固定資産減価償却率">
          <a:extLst>
            <a:ext uri="{FF2B5EF4-FFF2-40B4-BE49-F238E27FC236}">
              <a16:creationId xmlns:a16="http://schemas.microsoft.com/office/drawing/2014/main" xmlns="" id="{13D95551-FF9A-48DD-AEC3-5A44F4B0A2E4}"/>
            </a:ext>
          </a:extLst>
        </xdr:cNvPr>
        <xdr:cNvSpPr txBox="1"/>
      </xdr:nvSpPr>
      <xdr:spPr>
        <a:xfrm>
          <a:off x="143897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75128</xdr:rowOff>
    </xdr:from>
    <xdr:ext cx="405111" cy="259045"/>
    <xdr:sp macro="" textlink="">
      <xdr:nvSpPr>
        <xdr:cNvPr id="683" name="n_3mainValue【消防施設】&#10;有形固定資産減価償却率">
          <a:extLst>
            <a:ext uri="{FF2B5EF4-FFF2-40B4-BE49-F238E27FC236}">
              <a16:creationId xmlns:a16="http://schemas.microsoft.com/office/drawing/2014/main" xmlns="" id="{D83F7361-4E86-4ADD-B16B-7AC2AB16DA3C}"/>
            </a:ext>
          </a:extLst>
        </xdr:cNvPr>
        <xdr:cNvSpPr txBox="1"/>
      </xdr:nvSpPr>
      <xdr:spPr>
        <a:xfrm>
          <a:off x="13500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684" name="n_4mainValue【消防施設】&#10;有形固定資産減価償却率">
          <a:extLst>
            <a:ext uri="{FF2B5EF4-FFF2-40B4-BE49-F238E27FC236}">
              <a16:creationId xmlns:a16="http://schemas.microsoft.com/office/drawing/2014/main" xmlns="" id="{ECCE97D9-A629-4ADE-BC68-582F27F642D0}"/>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xmlns="" id="{0CF88926-FAE4-4F82-9B72-CC03809CE7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xmlns="" id="{AAED76E9-9922-42DC-BB53-AF8C275EE5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xmlns="" id="{A308B943-DB61-4BFF-A019-675720E5728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xmlns="" id="{F05B67DA-B3BA-4C9A-985C-B772543BC4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xmlns="" id="{C0C3810B-80EF-4F57-90A6-4919F60491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xmlns="" id="{07693CF5-4FD2-4507-AC89-36E667D4F0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xmlns="" id="{102AE4EC-0AE1-49A0-9079-B8DD729ABB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xmlns="" id="{3E133136-4A57-4293-9583-B43B1BA4B1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xmlns="" id="{B595923F-D7F1-4106-A3B5-FF9E7CE461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xmlns="" id="{A859ADBB-9912-4466-BDA0-4955860664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xmlns="" id="{84CED449-16F4-40EE-9997-C3AE4BEAB5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xmlns="" id="{B1F8DCBD-9491-4192-98B5-EB07DC930A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xmlns="" id="{87B9D471-CE84-436A-B1A3-69E04C07E1A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xmlns="" id="{C2C31B74-9789-4E9F-AE0C-A348A626A8D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xmlns="" id="{E25A6A33-2710-4216-A13A-4C2A4D0D030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xmlns="" id="{0ED4562B-AB26-4956-9E64-59AC6897CB6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xmlns="" id="{F3A7BAC6-C5EF-499D-B40B-97E15D58B5F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xmlns="" id="{5354BB02-A004-4857-A624-7DB7764500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1D6D0410-F027-40C4-8263-7AB65AF2CD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A6438AC5-C54A-4BFE-8101-08F64DB4BFD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15DD51F3-CF7E-42D4-A31E-A29BEEE65D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xmlns="" id="{42161AB4-5DDD-4C4E-876B-238580D6418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消防施設】&#10;一人当たり面積最小値テキスト">
          <a:extLst>
            <a:ext uri="{FF2B5EF4-FFF2-40B4-BE49-F238E27FC236}">
              <a16:creationId xmlns:a16="http://schemas.microsoft.com/office/drawing/2014/main" xmlns="" id="{2B424305-9837-49D8-A2C5-DA2C2A762C5C}"/>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xmlns="" id="{80991914-D6C3-40A5-BF3A-2A52CC0A379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09" name="【消防施設】&#10;一人当たり面積最大値テキスト">
          <a:extLst>
            <a:ext uri="{FF2B5EF4-FFF2-40B4-BE49-F238E27FC236}">
              <a16:creationId xmlns:a16="http://schemas.microsoft.com/office/drawing/2014/main" xmlns="" id="{D4397EDA-2D43-4B1F-A841-57A181A759D9}"/>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10" name="直線コネクタ 709">
          <a:extLst>
            <a:ext uri="{FF2B5EF4-FFF2-40B4-BE49-F238E27FC236}">
              <a16:creationId xmlns:a16="http://schemas.microsoft.com/office/drawing/2014/main" xmlns="" id="{A8BA9BEC-CF48-48E2-BC5A-C6FA74D4A8B7}"/>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11" name="【消防施設】&#10;一人当たり面積平均値テキスト">
          <a:extLst>
            <a:ext uri="{FF2B5EF4-FFF2-40B4-BE49-F238E27FC236}">
              <a16:creationId xmlns:a16="http://schemas.microsoft.com/office/drawing/2014/main" xmlns="" id="{98623FBB-040C-4C62-B8F9-9678049BBACC}"/>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2" name="フローチャート: 判断 711">
          <a:extLst>
            <a:ext uri="{FF2B5EF4-FFF2-40B4-BE49-F238E27FC236}">
              <a16:creationId xmlns:a16="http://schemas.microsoft.com/office/drawing/2014/main" xmlns="" id="{B1B31155-B3E6-4397-94A1-335D56C6A358}"/>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13" name="フローチャート: 判断 712">
          <a:extLst>
            <a:ext uri="{FF2B5EF4-FFF2-40B4-BE49-F238E27FC236}">
              <a16:creationId xmlns:a16="http://schemas.microsoft.com/office/drawing/2014/main" xmlns="" id="{C9343F72-24DC-4987-B0FD-956ACDBF6A8B}"/>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714" name="フローチャート: 判断 713">
          <a:extLst>
            <a:ext uri="{FF2B5EF4-FFF2-40B4-BE49-F238E27FC236}">
              <a16:creationId xmlns:a16="http://schemas.microsoft.com/office/drawing/2014/main" xmlns="" id="{4C42AF9B-6B8E-4885-B85C-B79770DE37A1}"/>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5" name="フローチャート: 判断 714">
          <a:extLst>
            <a:ext uri="{FF2B5EF4-FFF2-40B4-BE49-F238E27FC236}">
              <a16:creationId xmlns:a16="http://schemas.microsoft.com/office/drawing/2014/main" xmlns="" id="{5670E8EB-2B3E-43C4-A45B-E7CFA71004C2}"/>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16" name="フローチャート: 判断 715">
          <a:extLst>
            <a:ext uri="{FF2B5EF4-FFF2-40B4-BE49-F238E27FC236}">
              <a16:creationId xmlns:a16="http://schemas.microsoft.com/office/drawing/2014/main" xmlns="" id="{6E2288C7-F769-4426-B3C6-3232811C84AC}"/>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4C79FD4E-5A04-4F24-BFE7-34A2312BB3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B43F3AAD-0139-4032-BE16-7A0CF11AAF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5D8A6AFF-5B9F-46D2-8062-379A4A7446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79212E26-595C-4EA5-A296-9909D1CAC5E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5F75E844-3268-489A-A9F5-CB88EB52957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117602</xdr:rowOff>
    </xdr:from>
    <xdr:to>
      <xdr:col>116</xdr:col>
      <xdr:colOff>114300</xdr:colOff>
      <xdr:row>85</xdr:row>
      <xdr:rowOff>47752</xdr:rowOff>
    </xdr:to>
    <xdr:sp macro="" textlink="">
      <xdr:nvSpPr>
        <xdr:cNvPr id="722" name="楕円 721">
          <a:extLst>
            <a:ext uri="{FF2B5EF4-FFF2-40B4-BE49-F238E27FC236}">
              <a16:creationId xmlns:a16="http://schemas.microsoft.com/office/drawing/2014/main" xmlns="" id="{9F12F6EB-7B3F-41F1-85DF-CF7170A1159B}"/>
            </a:ext>
          </a:extLst>
        </xdr:cNvPr>
        <xdr:cNvSpPr/>
      </xdr:nvSpPr>
      <xdr:spPr>
        <a:xfrm>
          <a:off x="22110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96029</xdr:rowOff>
    </xdr:from>
    <xdr:ext cx="469744" cy="259045"/>
    <xdr:sp macro="" textlink="">
      <xdr:nvSpPr>
        <xdr:cNvPr id="723" name="【消防施設】&#10;一人当たり面積該当値テキスト">
          <a:extLst>
            <a:ext uri="{FF2B5EF4-FFF2-40B4-BE49-F238E27FC236}">
              <a16:creationId xmlns:a16="http://schemas.microsoft.com/office/drawing/2014/main" xmlns="" id="{07F604D8-F3B3-46DC-AE5B-10D70AA261C8}"/>
            </a:ext>
          </a:extLst>
        </xdr:cNvPr>
        <xdr:cNvSpPr txBox="1"/>
      </xdr:nvSpPr>
      <xdr:spPr>
        <a:xfrm>
          <a:off x="22199600"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4" name="楕円 723">
          <a:extLst>
            <a:ext uri="{FF2B5EF4-FFF2-40B4-BE49-F238E27FC236}">
              <a16:creationId xmlns:a16="http://schemas.microsoft.com/office/drawing/2014/main" xmlns="" id="{EE98069F-6350-42FE-BBDD-D45FDA05D70E}"/>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168402</xdr:rowOff>
    </xdr:from>
    <xdr:to>
      <xdr:col>116</xdr:col>
      <xdr:colOff>63500</xdr:colOff>
      <xdr:row>85</xdr:row>
      <xdr:rowOff>3811</xdr:rowOff>
    </xdr:to>
    <xdr:cxnSp macro="">
      <xdr:nvCxnSpPr>
        <xdr:cNvPr id="725" name="直線コネクタ 724">
          <a:extLst>
            <a:ext uri="{FF2B5EF4-FFF2-40B4-BE49-F238E27FC236}">
              <a16:creationId xmlns:a16="http://schemas.microsoft.com/office/drawing/2014/main" xmlns="" id="{DAEFDBB7-FEE8-429A-837F-07AA89DA34D4}"/>
            </a:ext>
          </a:extLst>
        </xdr:cNvPr>
        <xdr:cNvCxnSpPr/>
      </xdr:nvCxnSpPr>
      <xdr:spPr>
        <a:xfrm flipV="1">
          <a:off x="21323300" y="1457020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131318</xdr:rowOff>
    </xdr:from>
    <xdr:to>
      <xdr:col>107</xdr:col>
      <xdr:colOff>101600</xdr:colOff>
      <xdr:row>85</xdr:row>
      <xdr:rowOff>61468</xdr:rowOff>
    </xdr:to>
    <xdr:sp macro="" textlink="">
      <xdr:nvSpPr>
        <xdr:cNvPr id="726" name="楕円 725">
          <a:extLst>
            <a:ext uri="{FF2B5EF4-FFF2-40B4-BE49-F238E27FC236}">
              <a16:creationId xmlns:a16="http://schemas.microsoft.com/office/drawing/2014/main" xmlns="" id="{A0144C44-5173-4B76-ABAD-FA310C122B46}"/>
            </a:ext>
          </a:extLst>
        </xdr:cNvPr>
        <xdr:cNvSpPr/>
      </xdr:nvSpPr>
      <xdr:spPr>
        <a:xfrm>
          <a:off x="20383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10668</xdr:rowOff>
    </xdr:to>
    <xdr:cxnSp macro="">
      <xdr:nvCxnSpPr>
        <xdr:cNvPr id="727" name="直線コネクタ 726">
          <a:extLst>
            <a:ext uri="{FF2B5EF4-FFF2-40B4-BE49-F238E27FC236}">
              <a16:creationId xmlns:a16="http://schemas.microsoft.com/office/drawing/2014/main" xmlns="" id="{0BC8267A-498C-4855-993E-85DE070B54AE}"/>
            </a:ext>
          </a:extLst>
        </xdr:cNvPr>
        <xdr:cNvCxnSpPr/>
      </xdr:nvCxnSpPr>
      <xdr:spPr>
        <a:xfrm flipV="1">
          <a:off x="20434300" y="145770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28" name="楕円 727">
          <a:extLst>
            <a:ext uri="{FF2B5EF4-FFF2-40B4-BE49-F238E27FC236}">
              <a16:creationId xmlns:a16="http://schemas.microsoft.com/office/drawing/2014/main" xmlns="" id="{71EC722A-4CA5-419D-A999-8E1BE5708351}"/>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xdr:rowOff>
    </xdr:from>
    <xdr:to>
      <xdr:col>107</xdr:col>
      <xdr:colOff>50800</xdr:colOff>
      <xdr:row>85</xdr:row>
      <xdr:rowOff>15239</xdr:rowOff>
    </xdr:to>
    <xdr:cxnSp macro="">
      <xdr:nvCxnSpPr>
        <xdr:cNvPr id="729" name="直線コネクタ 728">
          <a:extLst>
            <a:ext uri="{FF2B5EF4-FFF2-40B4-BE49-F238E27FC236}">
              <a16:creationId xmlns:a16="http://schemas.microsoft.com/office/drawing/2014/main" xmlns="" id="{79F656F4-552B-4661-87F3-B7DC5407E3F8}"/>
            </a:ext>
          </a:extLst>
        </xdr:cNvPr>
        <xdr:cNvCxnSpPr/>
      </xdr:nvCxnSpPr>
      <xdr:spPr>
        <a:xfrm flipV="1">
          <a:off x="19545300" y="145839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140463</xdr:rowOff>
    </xdr:from>
    <xdr:to>
      <xdr:col>98</xdr:col>
      <xdr:colOff>38100</xdr:colOff>
      <xdr:row>85</xdr:row>
      <xdr:rowOff>70613</xdr:rowOff>
    </xdr:to>
    <xdr:sp macro="" textlink="">
      <xdr:nvSpPr>
        <xdr:cNvPr id="730" name="楕円 729">
          <a:extLst>
            <a:ext uri="{FF2B5EF4-FFF2-40B4-BE49-F238E27FC236}">
              <a16:creationId xmlns:a16="http://schemas.microsoft.com/office/drawing/2014/main" xmlns="" id="{2D939239-AA2D-45AC-8E2D-CFCD24394A14}"/>
            </a:ext>
          </a:extLst>
        </xdr:cNvPr>
        <xdr:cNvSpPr/>
      </xdr:nvSpPr>
      <xdr:spPr>
        <a:xfrm>
          <a:off x="18605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19813</xdr:rowOff>
    </xdr:to>
    <xdr:cxnSp macro="">
      <xdr:nvCxnSpPr>
        <xdr:cNvPr id="731" name="直線コネクタ 730">
          <a:extLst>
            <a:ext uri="{FF2B5EF4-FFF2-40B4-BE49-F238E27FC236}">
              <a16:creationId xmlns:a16="http://schemas.microsoft.com/office/drawing/2014/main" xmlns="" id="{1F79D453-CB79-4789-A2FB-97F3C775D274}"/>
            </a:ext>
          </a:extLst>
        </xdr:cNvPr>
        <xdr:cNvCxnSpPr/>
      </xdr:nvCxnSpPr>
      <xdr:spPr>
        <a:xfrm flipV="1">
          <a:off x="18656300" y="145884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732" name="n_1aveValue【消防施設】&#10;一人当たり面積">
          <a:extLst>
            <a:ext uri="{FF2B5EF4-FFF2-40B4-BE49-F238E27FC236}">
              <a16:creationId xmlns:a16="http://schemas.microsoft.com/office/drawing/2014/main" xmlns="" id="{BBC94611-FEE7-46D7-9DFA-48EE65CC9991}"/>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733" name="n_2aveValue【消防施設】&#10;一人当たり面積">
          <a:extLst>
            <a:ext uri="{FF2B5EF4-FFF2-40B4-BE49-F238E27FC236}">
              <a16:creationId xmlns:a16="http://schemas.microsoft.com/office/drawing/2014/main" xmlns="" id="{95FE4B77-6EF7-451B-A48B-7F003873664B}"/>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4" name="n_3aveValue【消防施設】&#10;一人当たり面積">
          <a:extLst>
            <a:ext uri="{FF2B5EF4-FFF2-40B4-BE49-F238E27FC236}">
              <a16:creationId xmlns:a16="http://schemas.microsoft.com/office/drawing/2014/main" xmlns="" id="{4FFA6CCC-4A31-4E32-ADCA-14447FCAC8F7}"/>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735" name="n_4aveValue【消防施設】&#10;一人当たり面積">
          <a:extLst>
            <a:ext uri="{FF2B5EF4-FFF2-40B4-BE49-F238E27FC236}">
              <a16:creationId xmlns:a16="http://schemas.microsoft.com/office/drawing/2014/main" xmlns="" id="{B97646B9-CD46-4791-9F04-4318EAA2B40C}"/>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6" name="n_1mainValue【消防施設】&#10;一人当たり面積">
          <a:extLst>
            <a:ext uri="{FF2B5EF4-FFF2-40B4-BE49-F238E27FC236}">
              <a16:creationId xmlns:a16="http://schemas.microsoft.com/office/drawing/2014/main" xmlns="" id="{207B278B-FCAA-44BA-870F-4AC79C6ADBE6}"/>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52595</xdr:rowOff>
    </xdr:from>
    <xdr:ext cx="469744" cy="259045"/>
    <xdr:sp macro="" textlink="">
      <xdr:nvSpPr>
        <xdr:cNvPr id="737" name="n_2mainValue【消防施設】&#10;一人当たり面積">
          <a:extLst>
            <a:ext uri="{FF2B5EF4-FFF2-40B4-BE49-F238E27FC236}">
              <a16:creationId xmlns:a16="http://schemas.microsoft.com/office/drawing/2014/main" xmlns="" id="{0F009673-34D0-4F83-93DA-0560113B1534}"/>
            </a:ext>
          </a:extLst>
        </xdr:cNvPr>
        <xdr:cNvSpPr txBox="1"/>
      </xdr:nvSpPr>
      <xdr:spPr>
        <a:xfrm>
          <a:off x="20199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738" name="n_3mainValue【消防施設】&#10;一人当たり面積">
          <a:extLst>
            <a:ext uri="{FF2B5EF4-FFF2-40B4-BE49-F238E27FC236}">
              <a16:creationId xmlns:a16="http://schemas.microsoft.com/office/drawing/2014/main" xmlns="" id="{A9750BD7-772F-4770-83D5-E34AEAABCD5E}"/>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61740</xdr:rowOff>
    </xdr:from>
    <xdr:ext cx="469744" cy="259045"/>
    <xdr:sp macro="" textlink="">
      <xdr:nvSpPr>
        <xdr:cNvPr id="739" name="n_4mainValue【消防施設】&#10;一人当たり面積">
          <a:extLst>
            <a:ext uri="{FF2B5EF4-FFF2-40B4-BE49-F238E27FC236}">
              <a16:creationId xmlns:a16="http://schemas.microsoft.com/office/drawing/2014/main" xmlns="" id="{568468BD-5CBA-4117-AB98-115A55920CDD}"/>
            </a:ext>
          </a:extLst>
        </xdr:cNvPr>
        <xdr:cNvSpPr txBox="1"/>
      </xdr:nvSpPr>
      <xdr:spPr>
        <a:xfrm>
          <a:off x="18421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B8F68282-78A8-40D0-9405-205F03CEE8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76B22A08-036E-4564-AD36-D942549B4B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00220AFE-4B6B-4A6E-A8C5-E2D3A49B0A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A448339D-B33C-4DC1-B7E5-758F5184D3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CECF9923-8651-493B-A2AD-A84399EDBD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2CC4CDF0-6D89-4AA7-851C-D0BF42F4A6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958EFDDE-92C4-4EB1-985A-085594D015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0FCF6439-C44A-4632-9F56-09BCF38CA5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A9C53869-E989-44A6-9BFF-FA5E3A24D9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FFDE0C62-18BC-4078-92EE-1A5E8A3026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90D619B6-9869-4BF4-ABC0-256BB843C7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xmlns="" id="{9321BA0B-7522-49C6-A8B2-B169D9885B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xmlns="" id="{D4167031-CC5A-4F13-9A21-932A8C6A57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xmlns="" id="{DA6D8C05-5217-43AD-A27E-1CE598CE30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xmlns="" id="{17E56305-9273-4BE8-AFF5-13639040CE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xmlns="" id="{C98FB8AA-1536-4457-A1A7-3C576D4D835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xmlns="" id="{A9E54D9C-025C-463B-A54B-683395BD5B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xmlns="" id="{D0E67F56-30B9-4C2E-BA1B-5CD2FCF553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xmlns="" id="{DFA4B2B3-9053-48E2-9BFB-B306911BA3E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xmlns="" id="{1680EDCB-CC7D-44F6-9B6B-52C3261F7EB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xmlns="" id="{32172C76-056B-4FF1-8A36-0E50FA3EEF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xmlns="" id="{DDFF3EB8-03A9-4709-A27E-BEC3EB36763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xmlns="" id="{398595E2-7195-4DFB-9A17-3393C3824BB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A9069C4F-F33F-4069-8E61-8EB157778E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xmlns="" id="{660EC02E-F87B-4594-AB66-B96F86DA89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5" name="直線コネクタ 764">
          <a:extLst>
            <a:ext uri="{FF2B5EF4-FFF2-40B4-BE49-F238E27FC236}">
              <a16:creationId xmlns:a16="http://schemas.microsoft.com/office/drawing/2014/main" xmlns="" id="{D2C41BDC-316A-4CE5-AD17-FC8B707E8866}"/>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6" name="【庁舎】&#10;有形固定資産減価償却率最小値テキスト">
          <a:extLst>
            <a:ext uri="{FF2B5EF4-FFF2-40B4-BE49-F238E27FC236}">
              <a16:creationId xmlns:a16="http://schemas.microsoft.com/office/drawing/2014/main" xmlns="" id="{13046CED-F9EE-4427-984C-16F117A95C62}"/>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7" name="直線コネクタ 766">
          <a:extLst>
            <a:ext uri="{FF2B5EF4-FFF2-40B4-BE49-F238E27FC236}">
              <a16:creationId xmlns:a16="http://schemas.microsoft.com/office/drawing/2014/main" xmlns="" id="{887617AB-0499-4668-A3AE-96377DDBBE83}"/>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8" name="【庁舎】&#10;有形固定資産減価償却率最大値テキスト">
          <a:extLst>
            <a:ext uri="{FF2B5EF4-FFF2-40B4-BE49-F238E27FC236}">
              <a16:creationId xmlns:a16="http://schemas.microsoft.com/office/drawing/2014/main" xmlns="" id="{77565EBB-EA3D-4AC0-865D-D65F64BCF35A}"/>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9" name="直線コネクタ 768">
          <a:extLst>
            <a:ext uri="{FF2B5EF4-FFF2-40B4-BE49-F238E27FC236}">
              <a16:creationId xmlns:a16="http://schemas.microsoft.com/office/drawing/2014/main" xmlns="" id="{A92D1C2F-B6AD-48C7-9A5F-EB3964BAC448}"/>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70" name="【庁舎】&#10;有形固定資産減価償却率平均値テキスト">
          <a:extLst>
            <a:ext uri="{FF2B5EF4-FFF2-40B4-BE49-F238E27FC236}">
              <a16:creationId xmlns:a16="http://schemas.microsoft.com/office/drawing/2014/main" xmlns="" id="{D77BD4DA-F287-4CCD-88D9-CF7CE7E1771D}"/>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1" name="フローチャート: 判断 770">
          <a:extLst>
            <a:ext uri="{FF2B5EF4-FFF2-40B4-BE49-F238E27FC236}">
              <a16:creationId xmlns:a16="http://schemas.microsoft.com/office/drawing/2014/main" xmlns="" id="{A0A69A37-DA2D-4BB1-B224-17BCF22D1F3B}"/>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2" name="フローチャート: 判断 771">
          <a:extLst>
            <a:ext uri="{FF2B5EF4-FFF2-40B4-BE49-F238E27FC236}">
              <a16:creationId xmlns:a16="http://schemas.microsoft.com/office/drawing/2014/main" xmlns="" id="{402585EB-4A02-4884-A8DC-80C43A95FB25}"/>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3" name="フローチャート: 判断 772">
          <a:extLst>
            <a:ext uri="{FF2B5EF4-FFF2-40B4-BE49-F238E27FC236}">
              <a16:creationId xmlns:a16="http://schemas.microsoft.com/office/drawing/2014/main" xmlns="" id="{B236A731-EC07-4D4E-A85A-DB8DE9A2DDA8}"/>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74" name="フローチャート: 判断 773">
          <a:extLst>
            <a:ext uri="{FF2B5EF4-FFF2-40B4-BE49-F238E27FC236}">
              <a16:creationId xmlns:a16="http://schemas.microsoft.com/office/drawing/2014/main" xmlns="" id="{A1899549-24C7-4295-BBE2-A78237A429C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5" name="フローチャート: 判断 774">
          <a:extLst>
            <a:ext uri="{FF2B5EF4-FFF2-40B4-BE49-F238E27FC236}">
              <a16:creationId xmlns:a16="http://schemas.microsoft.com/office/drawing/2014/main" xmlns="" id="{827D0025-329E-4738-8888-EB9A736349D1}"/>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178C4EE2-354D-481F-B467-41B92C246A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B0A55E9B-7BB4-4632-A6C8-6209A2AC3A8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8A87BB66-D3EC-4E9F-917F-42904E4D36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693C42ED-4E11-42FA-A808-6CD3D35E16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38211B23-BEA7-4012-869F-12208F74A0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139700</xdr:rowOff>
    </xdr:from>
    <xdr:to>
      <xdr:col>85</xdr:col>
      <xdr:colOff>177800</xdr:colOff>
      <xdr:row>108</xdr:row>
      <xdr:rowOff>69850</xdr:rowOff>
    </xdr:to>
    <xdr:sp macro="" textlink="">
      <xdr:nvSpPr>
        <xdr:cNvPr id="781" name="楕円 780">
          <a:extLst>
            <a:ext uri="{FF2B5EF4-FFF2-40B4-BE49-F238E27FC236}">
              <a16:creationId xmlns:a16="http://schemas.microsoft.com/office/drawing/2014/main" xmlns="" id="{40A8316C-0CC2-4AFE-A723-21D798A6DBBD}"/>
            </a:ext>
          </a:extLst>
        </xdr:cNvPr>
        <xdr:cNvSpPr/>
      </xdr:nvSpPr>
      <xdr:spPr>
        <a:xfrm>
          <a:off x="16268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118127</xdr:rowOff>
    </xdr:from>
    <xdr:ext cx="405111" cy="259045"/>
    <xdr:sp macro="" textlink="">
      <xdr:nvSpPr>
        <xdr:cNvPr id="782" name="【庁舎】&#10;有形固定資産減価償却率該当値テキスト">
          <a:extLst>
            <a:ext uri="{FF2B5EF4-FFF2-40B4-BE49-F238E27FC236}">
              <a16:creationId xmlns:a16="http://schemas.microsoft.com/office/drawing/2014/main" xmlns="" id="{2ECF5B4D-D1E0-46CC-86A9-BF3CC2BDC610}"/>
            </a:ext>
          </a:extLst>
        </xdr:cNvPr>
        <xdr:cNvSpPr txBox="1"/>
      </xdr:nvSpPr>
      <xdr:spPr>
        <a:xfrm>
          <a:off x="163576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783" name="楕円 782">
          <a:extLst>
            <a:ext uri="{FF2B5EF4-FFF2-40B4-BE49-F238E27FC236}">
              <a16:creationId xmlns:a16="http://schemas.microsoft.com/office/drawing/2014/main" xmlns="" id="{BEB95D93-405A-4F30-991A-654C666D962B}"/>
            </a:ext>
          </a:extLst>
        </xdr:cNvPr>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108</xdr:row>
      <xdr:rowOff>19050</xdr:rowOff>
    </xdr:to>
    <xdr:cxnSp macro="">
      <xdr:nvCxnSpPr>
        <xdr:cNvPr id="784" name="直線コネクタ 783">
          <a:extLst>
            <a:ext uri="{FF2B5EF4-FFF2-40B4-BE49-F238E27FC236}">
              <a16:creationId xmlns:a16="http://schemas.microsoft.com/office/drawing/2014/main" xmlns="" id="{BF3CC729-2C4B-4920-83E8-3BCEF1BA37AF}"/>
            </a:ext>
          </a:extLst>
        </xdr:cNvPr>
        <xdr:cNvCxnSpPr/>
      </xdr:nvCxnSpPr>
      <xdr:spPr>
        <a:xfrm>
          <a:off x="15481300" y="184964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785" name="楕円 784">
          <a:extLst>
            <a:ext uri="{FF2B5EF4-FFF2-40B4-BE49-F238E27FC236}">
              <a16:creationId xmlns:a16="http://schemas.microsoft.com/office/drawing/2014/main" xmlns="" id="{7B968944-6883-4C13-9365-2B9114FF87AA}"/>
            </a:ext>
          </a:extLst>
        </xdr:cNvPr>
        <xdr:cNvSpPr/>
      </xdr:nvSpPr>
      <xdr:spPr>
        <a:xfrm>
          <a:off x="14541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151312</xdr:rowOff>
    </xdr:from>
    <xdr:to>
      <xdr:col>81</xdr:col>
      <xdr:colOff>50800</xdr:colOff>
      <xdr:row>107</xdr:row>
      <xdr:rowOff>151312</xdr:rowOff>
    </xdr:to>
    <xdr:cxnSp macro="">
      <xdr:nvCxnSpPr>
        <xdr:cNvPr id="786" name="直線コネクタ 785">
          <a:extLst>
            <a:ext uri="{FF2B5EF4-FFF2-40B4-BE49-F238E27FC236}">
              <a16:creationId xmlns:a16="http://schemas.microsoft.com/office/drawing/2014/main" xmlns="" id="{47E28962-DC14-4B0C-BC4C-49F9780C52AB}"/>
            </a:ext>
          </a:extLst>
        </xdr:cNvPr>
        <xdr:cNvCxnSpPr/>
      </xdr:nvCxnSpPr>
      <xdr:spPr>
        <a:xfrm>
          <a:off x="14592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787" name="楕円 786">
          <a:extLst>
            <a:ext uri="{FF2B5EF4-FFF2-40B4-BE49-F238E27FC236}">
              <a16:creationId xmlns:a16="http://schemas.microsoft.com/office/drawing/2014/main" xmlns="" id="{A0848AFD-4B21-4954-81CF-692B9DC6A432}"/>
            </a:ext>
          </a:extLst>
        </xdr:cNvPr>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151312</xdr:rowOff>
    </xdr:to>
    <xdr:cxnSp macro="">
      <xdr:nvCxnSpPr>
        <xdr:cNvPr id="788" name="直線コネクタ 787">
          <a:extLst>
            <a:ext uri="{FF2B5EF4-FFF2-40B4-BE49-F238E27FC236}">
              <a16:creationId xmlns:a16="http://schemas.microsoft.com/office/drawing/2014/main" xmlns="" id="{A403E505-F57F-4B13-9F65-40CF1AD1D480}"/>
            </a:ext>
          </a:extLst>
        </xdr:cNvPr>
        <xdr:cNvCxnSpPr/>
      </xdr:nvCxnSpPr>
      <xdr:spPr>
        <a:xfrm>
          <a:off x="13703300" y="184801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89" name="楕円 788">
          <a:extLst>
            <a:ext uri="{FF2B5EF4-FFF2-40B4-BE49-F238E27FC236}">
              <a16:creationId xmlns:a16="http://schemas.microsoft.com/office/drawing/2014/main" xmlns="" id="{F2B228FA-94E2-4DBA-8FF4-53426363960C}"/>
            </a:ext>
          </a:extLst>
        </xdr:cNvPr>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134982</xdr:rowOff>
    </xdr:to>
    <xdr:cxnSp macro="">
      <xdr:nvCxnSpPr>
        <xdr:cNvPr id="790" name="直線コネクタ 789">
          <a:extLst>
            <a:ext uri="{FF2B5EF4-FFF2-40B4-BE49-F238E27FC236}">
              <a16:creationId xmlns:a16="http://schemas.microsoft.com/office/drawing/2014/main" xmlns="" id="{A4C21173-C96A-449A-957E-74D438C296C4}"/>
            </a:ext>
          </a:extLst>
        </xdr:cNvPr>
        <xdr:cNvCxnSpPr/>
      </xdr:nvCxnSpPr>
      <xdr:spPr>
        <a:xfrm>
          <a:off x="12814300" y="1845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1" name="n_1aveValue【庁舎】&#10;有形固定資産減価償却率">
          <a:extLst>
            <a:ext uri="{FF2B5EF4-FFF2-40B4-BE49-F238E27FC236}">
              <a16:creationId xmlns:a16="http://schemas.microsoft.com/office/drawing/2014/main" xmlns="" id="{CA7BB90B-F74D-418D-8CE3-B363E085FE24}"/>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92" name="n_2aveValue【庁舎】&#10;有形固定資産減価償却率">
          <a:extLst>
            <a:ext uri="{FF2B5EF4-FFF2-40B4-BE49-F238E27FC236}">
              <a16:creationId xmlns:a16="http://schemas.microsoft.com/office/drawing/2014/main" xmlns="" id="{CCC8F0DC-0D51-4048-8B70-8724BE495EB7}"/>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793" name="n_3aveValue【庁舎】&#10;有形固定資産減価償却率">
          <a:extLst>
            <a:ext uri="{FF2B5EF4-FFF2-40B4-BE49-F238E27FC236}">
              <a16:creationId xmlns:a16="http://schemas.microsoft.com/office/drawing/2014/main" xmlns="" id="{D4581FD7-4B05-40BD-A594-6CDE09C014E2}"/>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94" name="n_4aveValue【庁舎】&#10;有形固定資産減価償却率">
          <a:extLst>
            <a:ext uri="{FF2B5EF4-FFF2-40B4-BE49-F238E27FC236}">
              <a16:creationId xmlns:a16="http://schemas.microsoft.com/office/drawing/2014/main" xmlns="" id="{6A0F4BBA-F799-4C82-A730-F36B85775937}"/>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795" name="n_1mainValue【庁舎】&#10;有形固定資産減価償却率">
          <a:extLst>
            <a:ext uri="{FF2B5EF4-FFF2-40B4-BE49-F238E27FC236}">
              <a16:creationId xmlns:a16="http://schemas.microsoft.com/office/drawing/2014/main" xmlns="" id="{418C7C9E-0B36-4A97-9FFA-3EA26862A893}"/>
            </a:ext>
          </a:extLst>
        </xdr:cNvPr>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796" name="n_2mainValue【庁舎】&#10;有形固定資産減価償却率">
          <a:extLst>
            <a:ext uri="{FF2B5EF4-FFF2-40B4-BE49-F238E27FC236}">
              <a16:creationId xmlns:a16="http://schemas.microsoft.com/office/drawing/2014/main" xmlns="" id="{4B9BAC6E-F12D-48D9-B485-4087547F78F5}"/>
            </a:ext>
          </a:extLst>
        </xdr:cNvPr>
        <xdr:cNvSpPr txBox="1"/>
      </xdr:nvSpPr>
      <xdr:spPr>
        <a:xfrm>
          <a:off x="14389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797" name="n_3mainValue【庁舎】&#10;有形固定資産減価償却率">
          <a:extLst>
            <a:ext uri="{FF2B5EF4-FFF2-40B4-BE49-F238E27FC236}">
              <a16:creationId xmlns:a16="http://schemas.microsoft.com/office/drawing/2014/main" xmlns="" id="{D92EBA40-993D-44B3-A123-A0992270D211}"/>
            </a:ext>
          </a:extLst>
        </xdr:cNvPr>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98" name="n_4mainValue【庁舎】&#10;有形固定資産減価償却率">
          <a:extLst>
            <a:ext uri="{FF2B5EF4-FFF2-40B4-BE49-F238E27FC236}">
              <a16:creationId xmlns:a16="http://schemas.microsoft.com/office/drawing/2014/main" xmlns="" id="{EEE59333-0D76-4FF6-8EF0-EDEF1FDE6E39}"/>
            </a:ext>
          </a:extLst>
        </xdr:cNvPr>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12A1C452-9EA1-41A8-A03D-C68E06E711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7BB6AEB2-363B-4A1D-B7BA-95653503CE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49D9193A-949F-4DB4-8358-C139037B68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9C25C4C0-61E1-4437-9DFD-85F3D5F110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4ABD52F9-504C-4D3F-9563-689EDFC830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9F0B20FC-D1E8-4683-AFF9-42068FA42C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38541E73-689B-449C-92E8-E522F431C0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7B7C0C70-7B13-4847-9FAA-3B90AABEF1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2143E6DE-CA6B-4531-8404-8514A1FF33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8E7A29BD-485F-40E9-BE3C-85AFB473B2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xmlns="" id="{6A59647F-81BB-4D44-A9D8-257CB29E6B4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xmlns="" id="{2C9BD267-5856-41CD-88AC-B9235EB3E9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xmlns="" id="{DD761BAF-70BD-4EE7-B0C8-4C3169F41CE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xmlns="" id="{4D684271-A265-4796-8E37-F3933FF019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xmlns="" id="{BC2AB2B0-4EAD-48A9-8325-1C6DDED3AB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xmlns="" id="{D8E5F24A-3517-4EC1-AA78-A907B604E3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xmlns="" id="{314C92BB-357E-4EC8-9E6F-BAE870A1092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xmlns="" id="{279A1926-481F-48F6-AD25-D15C2F692B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xmlns="" id="{996315DB-918D-41CA-A9B4-F7AE59B8BF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xmlns="" id="{50687C05-9DB5-4819-AC5E-9A03C75CEFF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xmlns="" id="{605F34EE-29F4-40C7-A291-9FA5DAD885B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xmlns="" id="{3465CAEC-AB37-4B44-8DFC-3FCD6EFEE47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xmlns="" id="{390EF16A-6D80-4D87-9E83-DC7FE379F3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xmlns="" id="{AF50AC62-63D3-440C-91C9-65E4B501EC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xmlns="" id="{25ECD853-DFCD-420E-B69D-82409593E9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4" name="直線コネクタ 823">
          <a:extLst>
            <a:ext uri="{FF2B5EF4-FFF2-40B4-BE49-F238E27FC236}">
              <a16:creationId xmlns:a16="http://schemas.microsoft.com/office/drawing/2014/main" xmlns="" id="{8A05232A-CC30-407A-A30F-05DC5374D4C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5" name="【庁舎】&#10;一人当たり面積最小値テキスト">
          <a:extLst>
            <a:ext uri="{FF2B5EF4-FFF2-40B4-BE49-F238E27FC236}">
              <a16:creationId xmlns:a16="http://schemas.microsoft.com/office/drawing/2014/main" xmlns="" id="{BDDB11E5-55ED-4C8C-8FBD-EA1D36C0E395}"/>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6" name="直線コネクタ 825">
          <a:extLst>
            <a:ext uri="{FF2B5EF4-FFF2-40B4-BE49-F238E27FC236}">
              <a16:creationId xmlns:a16="http://schemas.microsoft.com/office/drawing/2014/main" xmlns="" id="{A2E11584-D2FD-4957-93A2-D554FED518B6}"/>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庁舎】&#10;一人当たり面積最大値テキスト">
          <a:extLst>
            <a:ext uri="{FF2B5EF4-FFF2-40B4-BE49-F238E27FC236}">
              <a16:creationId xmlns:a16="http://schemas.microsoft.com/office/drawing/2014/main" xmlns="" id="{718EF6DA-F601-41D2-9705-EDABBB79A4FC}"/>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a:extLst>
            <a:ext uri="{FF2B5EF4-FFF2-40B4-BE49-F238E27FC236}">
              <a16:creationId xmlns:a16="http://schemas.microsoft.com/office/drawing/2014/main" xmlns="" id="{BD7529F4-183D-47D0-B1F7-FDB464B943AD}"/>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829" name="【庁舎】&#10;一人当たり面積平均値テキスト">
          <a:extLst>
            <a:ext uri="{FF2B5EF4-FFF2-40B4-BE49-F238E27FC236}">
              <a16:creationId xmlns:a16="http://schemas.microsoft.com/office/drawing/2014/main" xmlns="" id="{E74B5274-E7F2-4C96-AAE0-0D2234B6DBB0}"/>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0" name="フローチャート: 判断 829">
          <a:extLst>
            <a:ext uri="{FF2B5EF4-FFF2-40B4-BE49-F238E27FC236}">
              <a16:creationId xmlns:a16="http://schemas.microsoft.com/office/drawing/2014/main" xmlns="" id="{700B4421-E157-49A1-A6D5-FFE1081D2958}"/>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31" name="フローチャート: 判断 830">
          <a:extLst>
            <a:ext uri="{FF2B5EF4-FFF2-40B4-BE49-F238E27FC236}">
              <a16:creationId xmlns:a16="http://schemas.microsoft.com/office/drawing/2014/main" xmlns="" id="{29807249-BC5B-4528-A200-E759155BC169}"/>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832" name="フローチャート: 判断 831">
          <a:extLst>
            <a:ext uri="{FF2B5EF4-FFF2-40B4-BE49-F238E27FC236}">
              <a16:creationId xmlns:a16="http://schemas.microsoft.com/office/drawing/2014/main" xmlns="" id="{A0366E5D-2BC7-4533-8BFA-264FFFA5FE8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833" name="フローチャート: 判断 832">
          <a:extLst>
            <a:ext uri="{FF2B5EF4-FFF2-40B4-BE49-F238E27FC236}">
              <a16:creationId xmlns:a16="http://schemas.microsoft.com/office/drawing/2014/main" xmlns="" id="{1BF4EB48-C5B8-4273-BFAF-B5361043F461}"/>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34" name="フローチャート: 判断 833">
          <a:extLst>
            <a:ext uri="{FF2B5EF4-FFF2-40B4-BE49-F238E27FC236}">
              <a16:creationId xmlns:a16="http://schemas.microsoft.com/office/drawing/2014/main" xmlns="" id="{528DF07D-F055-486C-B394-5A30E51178D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0D85A8B8-5C28-490E-BA9A-C77E473942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554635EE-E945-41BB-AF04-1C87F74F28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5E3E2929-FD6F-4983-98CC-33889FF276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2527B400-22C7-492B-A382-C0CA54304F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BDA27CC6-9FB8-4321-807B-6C80DC2664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103232</xdr:rowOff>
    </xdr:from>
    <xdr:to>
      <xdr:col>116</xdr:col>
      <xdr:colOff>114300</xdr:colOff>
      <xdr:row>106</xdr:row>
      <xdr:rowOff>33382</xdr:rowOff>
    </xdr:to>
    <xdr:sp macro="" textlink="">
      <xdr:nvSpPr>
        <xdr:cNvPr id="840" name="楕円 839">
          <a:extLst>
            <a:ext uri="{FF2B5EF4-FFF2-40B4-BE49-F238E27FC236}">
              <a16:creationId xmlns:a16="http://schemas.microsoft.com/office/drawing/2014/main" xmlns="" id="{6C06B698-86BB-4C79-A4A7-544531291C55}"/>
            </a:ext>
          </a:extLst>
        </xdr:cNvPr>
        <xdr:cNvSpPr/>
      </xdr:nvSpPr>
      <xdr:spPr>
        <a:xfrm>
          <a:off x="22110700" y="18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81659</xdr:rowOff>
    </xdr:from>
    <xdr:ext cx="469744" cy="259045"/>
    <xdr:sp macro="" textlink="">
      <xdr:nvSpPr>
        <xdr:cNvPr id="841" name="【庁舎】&#10;一人当たり面積該当値テキスト">
          <a:extLst>
            <a:ext uri="{FF2B5EF4-FFF2-40B4-BE49-F238E27FC236}">
              <a16:creationId xmlns:a16="http://schemas.microsoft.com/office/drawing/2014/main" xmlns="" id="{2E3D3A22-7432-4F13-A338-D923E9B48275}"/>
            </a:ext>
          </a:extLst>
        </xdr:cNvPr>
        <xdr:cNvSpPr txBox="1"/>
      </xdr:nvSpPr>
      <xdr:spPr>
        <a:xfrm>
          <a:off x="22199600" y="1808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116295</xdr:rowOff>
    </xdr:from>
    <xdr:to>
      <xdr:col>112</xdr:col>
      <xdr:colOff>38100</xdr:colOff>
      <xdr:row>106</xdr:row>
      <xdr:rowOff>46445</xdr:rowOff>
    </xdr:to>
    <xdr:sp macro="" textlink="">
      <xdr:nvSpPr>
        <xdr:cNvPr id="842" name="楕円 841">
          <a:extLst>
            <a:ext uri="{FF2B5EF4-FFF2-40B4-BE49-F238E27FC236}">
              <a16:creationId xmlns:a16="http://schemas.microsoft.com/office/drawing/2014/main" xmlns="" id="{F386B538-279C-40B7-84F1-BDA35E7DE751}"/>
            </a:ext>
          </a:extLst>
        </xdr:cNvPr>
        <xdr:cNvSpPr/>
      </xdr:nvSpPr>
      <xdr:spPr>
        <a:xfrm>
          <a:off x="21272500" y="181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154032</xdr:rowOff>
    </xdr:from>
    <xdr:to>
      <xdr:col>116</xdr:col>
      <xdr:colOff>63500</xdr:colOff>
      <xdr:row>105</xdr:row>
      <xdr:rowOff>167095</xdr:rowOff>
    </xdr:to>
    <xdr:cxnSp macro="">
      <xdr:nvCxnSpPr>
        <xdr:cNvPr id="843" name="直線コネクタ 842">
          <a:extLst>
            <a:ext uri="{FF2B5EF4-FFF2-40B4-BE49-F238E27FC236}">
              <a16:creationId xmlns:a16="http://schemas.microsoft.com/office/drawing/2014/main" xmlns="" id="{B552EAF5-2E00-478F-9DB0-BF00E0B3AAEC}"/>
            </a:ext>
          </a:extLst>
        </xdr:cNvPr>
        <xdr:cNvCxnSpPr/>
      </xdr:nvCxnSpPr>
      <xdr:spPr>
        <a:xfrm flipV="1">
          <a:off x="21323300" y="1815628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844" name="楕円 843">
          <a:extLst>
            <a:ext uri="{FF2B5EF4-FFF2-40B4-BE49-F238E27FC236}">
              <a16:creationId xmlns:a16="http://schemas.microsoft.com/office/drawing/2014/main" xmlns="" id="{42B760B1-2479-4554-8C55-601CFBEC6840}"/>
            </a:ext>
          </a:extLst>
        </xdr:cNvPr>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167095</xdr:rowOff>
    </xdr:from>
    <xdr:to>
      <xdr:col>111</xdr:col>
      <xdr:colOff>177800</xdr:colOff>
      <xdr:row>106</xdr:row>
      <xdr:rowOff>4355</xdr:rowOff>
    </xdr:to>
    <xdr:cxnSp macro="">
      <xdr:nvCxnSpPr>
        <xdr:cNvPr id="845" name="直線コネクタ 844">
          <a:extLst>
            <a:ext uri="{FF2B5EF4-FFF2-40B4-BE49-F238E27FC236}">
              <a16:creationId xmlns:a16="http://schemas.microsoft.com/office/drawing/2014/main" xmlns="" id="{79E5C2CF-4024-491D-AC8D-AB000B5DBD9B}"/>
            </a:ext>
          </a:extLst>
        </xdr:cNvPr>
        <xdr:cNvCxnSpPr/>
      </xdr:nvCxnSpPr>
      <xdr:spPr>
        <a:xfrm flipV="1">
          <a:off x="20434300" y="18169345"/>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846" name="楕円 845">
          <a:extLst>
            <a:ext uri="{FF2B5EF4-FFF2-40B4-BE49-F238E27FC236}">
              <a16:creationId xmlns:a16="http://schemas.microsoft.com/office/drawing/2014/main" xmlns="" id="{63A343C7-DB24-4308-9119-268F095AAA83}"/>
            </a:ext>
          </a:extLst>
        </xdr:cNvPr>
        <xdr:cNvSpPr/>
      </xdr:nvSpPr>
      <xdr:spPr>
        <a:xfrm>
          <a:off x="19494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4355</xdr:rowOff>
    </xdr:from>
    <xdr:to>
      <xdr:col>107</xdr:col>
      <xdr:colOff>50800</xdr:colOff>
      <xdr:row>106</xdr:row>
      <xdr:rowOff>20682</xdr:rowOff>
    </xdr:to>
    <xdr:cxnSp macro="">
      <xdr:nvCxnSpPr>
        <xdr:cNvPr id="847" name="直線コネクタ 846">
          <a:extLst>
            <a:ext uri="{FF2B5EF4-FFF2-40B4-BE49-F238E27FC236}">
              <a16:creationId xmlns:a16="http://schemas.microsoft.com/office/drawing/2014/main" xmlns="" id="{E91A0EFD-14CB-405B-A99E-12A8F08036A1}"/>
            </a:ext>
          </a:extLst>
        </xdr:cNvPr>
        <xdr:cNvCxnSpPr/>
      </xdr:nvCxnSpPr>
      <xdr:spPr>
        <a:xfrm flipV="1">
          <a:off x="19545300" y="181780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48" name="楕円 847">
          <a:extLst>
            <a:ext uri="{FF2B5EF4-FFF2-40B4-BE49-F238E27FC236}">
              <a16:creationId xmlns:a16="http://schemas.microsoft.com/office/drawing/2014/main" xmlns="" id="{1E049063-E9EE-4353-807A-FDC6C1664AEC}"/>
            </a:ext>
          </a:extLst>
        </xdr:cNvPr>
        <xdr:cNvSpPr/>
      </xdr:nvSpPr>
      <xdr:spPr>
        <a:xfrm>
          <a:off x="18605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20682</xdr:rowOff>
    </xdr:from>
    <xdr:to>
      <xdr:col>102</xdr:col>
      <xdr:colOff>114300</xdr:colOff>
      <xdr:row>106</xdr:row>
      <xdr:rowOff>33745</xdr:rowOff>
    </xdr:to>
    <xdr:cxnSp macro="">
      <xdr:nvCxnSpPr>
        <xdr:cNvPr id="849" name="直線コネクタ 848">
          <a:extLst>
            <a:ext uri="{FF2B5EF4-FFF2-40B4-BE49-F238E27FC236}">
              <a16:creationId xmlns:a16="http://schemas.microsoft.com/office/drawing/2014/main" xmlns="" id="{1B24DD62-9CE5-46A0-BB5B-30316E82C9C7}"/>
            </a:ext>
          </a:extLst>
        </xdr:cNvPr>
        <xdr:cNvCxnSpPr/>
      </xdr:nvCxnSpPr>
      <xdr:spPr>
        <a:xfrm flipV="1">
          <a:off x="18656300" y="181943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850" name="n_1aveValue【庁舎】&#10;一人当たり面積">
          <a:extLst>
            <a:ext uri="{FF2B5EF4-FFF2-40B4-BE49-F238E27FC236}">
              <a16:creationId xmlns:a16="http://schemas.microsoft.com/office/drawing/2014/main" xmlns="" id="{D09869DE-58DC-4A4D-B346-F8A15C9C7B10}"/>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851" name="n_2aveValue【庁舎】&#10;一人当たり面積">
          <a:extLst>
            <a:ext uri="{FF2B5EF4-FFF2-40B4-BE49-F238E27FC236}">
              <a16:creationId xmlns:a16="http://schemas.microsoft.com/office/drawing/2014/main" xmlns="" id="{76EA193B-96AD-4BF1-A0D3-11112706CFA3}"/>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852" name="n_3aveValue【庁舎】&#10;一人当たり面積">
          <a:extLst>
            <a:ext uri="{FF2B5EF4-FFF2-40B4-BE49-F238E27FC236}">
              <a16:creationId xmlns:a16="http://schemas.microsoft.com/office/drawing/2014/main" xmlns="" id="{3321454E-F696-4DC4-B4B2-EA4C7CC04F73}"/>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853" name="n_4aveValue【庁舎】&#10;一人当たり面積">
          <a:extLst>
            <a:ext uri="{FF2B5EF4-FFF2-40B4-BE49-F238E27FC236}">
              <a16:creationId xmlns:a16="http://schemas.microsoft.com/office/drawing/2014/main" xmlns="" id="{A38E6316-A7D1-4A01-AB1A-A4071DB2C67D}"/>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37572</xdr:rowOff>
    </xdr:from>
    <xdr:ext cx="469744" cy="259045"/>
    <xdr:sp macro="" textlink="">
      <xdr:nvSpPr>
        <xdr:cNvPr id="854" name="n_1mainValue【庁舎】&#10;一人当たり面積">
          <a:extLst>
            <a:ext uri="{FF2B5EF4-FFF2-40B4-BE49-F238E27FC236}">
              <a16:creationId xmlns:a16="http://schemas.microsoft.com/office/drawing/2014/main" xmlns="" id="{AA94C83D-5A05-4EFB-960F-60D1700EEB43}"/>
            </a:ext>
          </a:extLst>
        </xdr:cNvPr>
        <xdr:cNvSpPr txBox="1"/>
      </xdr:nvSpPr>
      <xdr:spPr>
        <a:xfrm>
          <a:off x="21075727" y="18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46282</xdr:rowOff>
    </xdr:from>
    <xdr:ext cx="469744" cy="259045"/>
    <xdr:sp macro="" textlink="">
      <xdr:nvSpPr>
        <xdr:cNvPr id="855" name="n_2mainValue【庁舎】&#10;一人当たり面積">
          <a:extLst>
            <a:ext uri="{FF2B5EF4-FFF2-40B4-BE49-F238E27FC236}">
              <a16:creationId xmlns:a16="http://schemas.microsoft.com/office/drawing/2014/main" xmlns="" id="{7488E7CF-2A0B-4A1F-A7E2-2387F4D0AEFF}"/>
            </a:ext>
          </a:extLst>
        </xdr:cNvPr>
        <xdr:cNvSpPr txBox="1"/>
      </xdr:nvSpPr>
      <xdr:spPr>
        <a:xfrm>
          <a:off x="20199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856" name="n_3mainValue【庁舎】&#10;一人当たり面積">
          <a:extLst>
            <a:ext uri="{FF2B5EF4-FFF2-40B4-BE49-F238E27FC236}">
              <a16:creationId xmlns:a16="http://schemas.microsoft.com/office/drawing/2014/main" xmlns="" id="{530B6D2E-A24A-4095-B95F-F18E803FC4E8}"/>
            </a:ext>
          </a:extLst>
        </xdr:cNvPr>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857" name="n_4mainValue【庁舎】&#10;一人当たり面積">
          <a:extLst>
            <a:ext uri="{FF2B5EF4-FFF2-40B4-BE49-F238E27FC236}">
              <a16:creationId xmlns:a16="http://schemas.microsoft.com/office/drawing/2014/main" xmlns="" id="{FD74F879-3B53-444A-890B-AEE3B15904B4}"/>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xmlns="" id="{6547548D-F00C-4F4A-ABD8-8CC429F5BC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xmlns="" id="{1674EA2E-CBE8-4F6B-A215-258EBAC21A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xmlns="" id="{C2AAB502-2BFB-4790-9034-943EF11D27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　</a:t>
          </a:r>
          <a:r>
            <a:rPr kumimoji="1" lang="ja-JP" altLang="ja-JP" sz="1100" b="0" i="0" baseline="0">
              <a:solidFill>
                <a:schemeClr val="dk1"/>
              </a:solidFill>
              <a:effectLst/>
              <a:latin typeface="+mn-lt"/>
              <a:ea typeface="+mn-ea"/>
              <a:cs typeface="+mn-cs"/>
            </a:rPr>
            <a:t>有形固定資産減価償却率において、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の施設は類似団体と比較し特に数値が高い。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a:t>
          </a:r>
          <a:r>
            <a:rPr kumimoji="1" lang="ja-JP" altLang="en-US" sz="1100" b="0" i="0" baseline="0">
              <a:solidFill>
                <a:schemeClr val="dk1"/>
              </a:solidFill>
              <a:effectLst/>
              <a:latin typeface="+mn-lt"/>
              <a:ea typeface="+mn-ea"/>
              <a:cs typeface="+mn-cs"/>
            </a:rPr>
            <a:t>は建設から</a:t>
          </a:r>
          <a:r>
            <a:rPr kumimoji="1" lang="en-US" altLang="ja-JP" sz="1100" b="0" i="0" baseline="0">
              <a:solidFill>
                <a:schemeClr val="dk1"/>
              </a:solidFill>
              <a:effectLst/>
              <a:latin typeface="+mn-lt"/>
              <a:ea typeface="+mn-ea"/>
              <a:cs typeface="+mn-cs"/>
            </a:rPr>
            <a:t>40</a:t>
          </a:r>
          <a:r>
            <a:rPr kumimoji="1" lang="ja-JP" altLang="en-US" sz="1100" b="0" i="0" baseline="0">
              <a:solidFill>
                <a:schemeClr val="dk1"/>
              </a:solidFill>
              <a:effectLst/>
              <a:latin typeface="+mn-lt"/>
              <a:ea typeface="+mn-ea"/>
              <a:cs typeface="+mn-cs"/>
            </a:rPr>
            <a:t>年以上が経過し老朽化が著しく</a:t>
          </a:r>
          <a:r>
            <a:rPr kumimoji="1" lang="ja-JP" altLang="ja-JP" sz="1100" b="0" i="0" baseline="0">
              <a:solidFill>
                <a:schemeClr val="dk1"/>
              </a:solidFill>
              <a:effectLst/>
              <a:latin typeface="+mn-lt"/>
              <a:ea typeface="+mn-ea"/>
              <a:cs typeface="+mn-cs"/>
            </a:rPr>
            <a:t>有形固定資産減価償却率が類似団体より</a:t>
          </a:r>
          <a:r>
            <a:rPr kumimoji="1" lang="ja-JP" altLang="en-US" sz="1100" b="0" i="0" baseline="0">
              <a:solidFill>
                <a:schemeClr val="dk1"/>
              </a:solidFill>
              <a:effectLst/>
              <a:latin typeface="+mn-lt"/>
              <a:ea typeface="+mn-ea"/>
              <a:cs typeface="+mn-cs"/>
            </a:rPr>
            <a:t>特に高く</a:t>
          </a:r>
          <a:r>
            <a:rPr kumimoji="1" lang="ja-JP" altLang="ja-JP" sz="1100" b="0" i="0" baseline="0">
              <a:solidFill>
                <a:schemeClr val="dk1"/>
              </a:solidFill>
              <a:effectLst/>
              <a:latin typeface="+mn-lt"/>
              <a:ea typeface="+mn-ea"/>
              <a:cs typeface="+mn-cs"/>
            </a:rPr>
            <a:t>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定期的な点検</a:t>
          </a:r>
          <a:r>
            <a:rPr kumimoji="1" lang="ja-JP" altLang="en-US" sz="1100" b="0" i="0" baseline="0">
              <a:solidFill>
                <a:schemeClr val="dk1"/>
              </a:solidFill>
              <a:effectLst/>
              <a:latin typeface="+mn-lt"/>
              <a:ea typeface="+mn-ea"/>
              <a:cs typeface="+mn-cs"/>
            </a:rPr>
            <a:t>や改修など維持補修を行ってきたがその費用も年々負担が大きくなっている。今後は建替え等も視野に入れ対策を検討しなければならないが、財源の調達が難しく多額の町負担が生じるため、長期的な計画を講じる必要があ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一般廃棄物処理施設</a:t>
          </a:r>
          <a:r>
            <a:rPr kumimoji="1" lang="en-US"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については一部事務組合の資産が計上されているが、近年中に現在建設中の新施設へ移行する予定である。</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　なお</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保健センター・保健所</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については、保健センター・保健所の機能が平成</a:t>
          </a:r>
          <a:r>
            <a:rPr kumimoji="1" lang="en-US" altLang="ja-JP" sz="1100" b="0" i="0" baseline="0">
              <a:solidFill>
                <a:schemeClr val="tx1"/>
              </a:solidFill>
              <a:effectLst/>
              <a:latin typeface="+mn-lt"/>
              <a:ea typeface="+mn-ea"/>
              <a:cs typeface="+mn-cs"/>
            </a:rPr>
            <a:t>29</a:t>
          </a:r>
          <a:r>
            <a:rPr kumimoji="1" lang="ja-JP" altLang="ja-JP" sz="1100" b="0" i="0" baseline="0">
              <a:solidFill>
                <a:schemeClr val="tx1"/>
              </a:solidFill>
              <a:effectLst/>
              <a:latin typeface="+mn-lt"/>
              <a:ea typeface="+mn-ea"/>
              <a:cs typeface="+mn-cs"/>
            </a:rPr>
            <a:t>年度まで使用していた施設から県の施設内に移動となったため、平成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年度以降は</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該当数値なし</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となっている。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人口の減少や全国平均を上回る高齢化率（令和４年度末</a:t>
          </a:r>
          <a:r>
            <a:rPr kumimoji="1" lang="en-US" altLang="ja-JP" sz="1300">
              <a:latin typeface="ＭＳ Ｐゴシック" panose="020B0600070205080204" pitchFamily="50" charset="-128"/>
              <a:ea typeface="ＭＳ Ｐゴシック" panose="020B0600070205080204" pitchFamily="50" charset="-128"/>
            </a:rPr>
            <a:t>45.04</a:t>
          </a:r>
          <a:r>
            <a:rPr kumimoji="1" lang="ja-JP" altLang="en-US" sz="13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歳入については、普通交付税が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百万円、地方特例交付金が７百万円減少した。歳出については、平成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年度に借入れた過疎対策事業債や令和２年度に借入れた緊急防災減災事業債の償還が開始されたことに伴い公債費が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百万円増加し、障がい福祉サービス事業費や障がい者医療費などの扶助費が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百万円増加した。このため経常収支比率は前年度に比べ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ポイント増加している。今後は小中学校建設事業など大型事業の借入により、公債費の増加が予想されることから、各事業の見直しを行い、経常経費の削減に努める。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65</xdr:row>
      <xdr:rowOff>80264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1007344"/>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34544</xdr:rowOff>
    </xdr:from>
    <xdr:to>
      <xdr:col>19</xdr:col>
      <xdr:colOff>133350</xdr:colOff>
      <xdr:row>65</xdr:row>
      <xdr:rowOff>143002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0073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164592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28725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159766</xdr:rowOff>
    </xdr:from>
    <xdr:to>
      <xdr:col>11</xdr:col>
      <xdr:colOff>31750</xdr:colOff>
      <xdr:row>66</xdr:row>
      <xdr:rowOff>164592</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1541</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14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113792</xdr:rowOff>
    </xdr:from>
    <xdr:to>
      <xdr:col>11</xdr:col>
      <xdr:colOff>82550</xdr:colOff>
      <xdr:row>67</xdr:row>
      <xdr:rowOff>43942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28719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108966</xdr:rowOff>
    </xdr:from>
    <xdr:to>
      <xdr:col>7</xdr:col>
      <xdr:colOff>31750</xdr:colOff>
      <xdr:row>67</xdr:row>
      <xdr:rowOff>39116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23893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が、維持補修費は類似団体平均に比べ高くなっている。河川や林道等の老朽化が進み、例年以上に維持補修を実施したため増額となったことが要因である。今後は人件費、物件費、維持補修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10030</xdr:rowOff>
    </xdr:from>
    <xdr:to>
      <xdr:col>23</xdr:col>
      <xdr:colOff>133350</xdr:colOff>
      <xdr:row>81</xdr:row>
      <xdr:rowOff>31998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897480"/>
          <a:ext cx="8382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10030</xdr:rowOff>
    </xdr:from>
    <xdr:to>
      <xdr:col>19</xdr:col>
      <xdr:colOff>133350</xdr:colOff>
      <xdr:row>81</xdr:row>
      <xdr:rowOff>22702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3225800" y="13897480"/>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142880</xdr:rowOff>
    </xdr:from>
    <xdr:to>
      <xdr:col>15</xdr:col>
      <xdr:colOff>82550</xdr:colOff>
      <xdr:row>81</xdr:row>
      <xdr:rowOff>22702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85888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128922</xdr:rowOff>
    </xdr:from>
    <xdr:to>
      <xdr:col>11</xdr:col>
      <xdr:colOff>31750</xdr:colOff>
      <xdr:row>80</xdr:row>
      <xdr:rowOff>142880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844922"/>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152648</xdr:rowOff>
    </xdr:from>
    <xdr:to>
      <xdr:col>23</xdr:col>
      <xdr:colOff>184150</xdr:colOff>
      <xdr:row>81</xdr:row>
      <xdr:rowOff>82798</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8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169175</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7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130680</xdr:rowOff>
    </xdr:from>
    <xdr:to>
      <xdr:col>19</xdr:col>
      <xdr:colOff>184150</xdr:colOff>
      <xdr:row>81</xdr:row>
      <xdr:rowOff>60830</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8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71007</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615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143352</xdr:rowOff>
    </xdr:from>
    <xdr:to>
      <xdr:col>15</xdr:col>
      <xdr:colOff>133350</xdr:colOff>
      <xdr:row>81</xdr:row>
      <xdr:rowOff>73502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83679</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62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92080</xdr:rowOff>
    </xdr:from>
    <xdr:to>
      <xdr:col>11</xdr:col>
      <xdr:colOff>82550</xdr:colOff>
      <xdr:row>81</xdr:row>
      <xdr:rowOff>22230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32407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57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78122</xdr:rowOff>
    </xdr:from>
    <xdr:to>
      <xdr:col>7</xdr:col>
      <xdr:colOff>31750</xdr:colOff>
      <xdr:row>81</xdr:row>
      <xdr:rowOff>8272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7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18449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5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ポイント増加となっている。</a:t>
          </a:r>
        </a:p>
        <a:p>
          <a:r>
            <a:rPr kumimoji="1" lang="ja-JP" altLang="en-US" sz="1300">
              <a:latin typeface="ＭＳ Ｐゴシック" panose="020B0600070205080204" pitchFamily="50" charset="-128"/>
              <a:ea typeface="ＭＳ Ｐゴシック" panose="020B0600070205080204" pitchFamily="50" charset="-128"/>
            </a:rPr>
            <a:t>今後も国及び近隣自治体の状況を注視し、ラスパイレス指数の急激な上昇を招くことがないよう給与の適正化に努める。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86</xdr:row>
      <xdr:rowOff>9677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696923"/>
          <a:ext cx="8382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123673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135164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今後は行財政改革の方針に基づき適正な定員管理に努める。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43645</xdr:rowOff>
    </xdr:from>
    <xdr:to>
      <xdr:col>81</xdr:col>
      <xdr:colOff>44450</xdr:colOff>
      <xdr:row>62</xdr:row>
      <xdr:rowOff>61341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179800" y="10673545"/>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6646</xdr:rowOff>
    </xdr:from>
    <xdr:to>
      <xdr:col>77</xdr:col>
      <xdr:colOff>44450</xdr:colOff>
      <xdr:row>62</xdr:row>
      <xdr:rowOff>43645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63654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164423</xdr:rowOff>
    </xdr:from>
    <xdr:to>
      <xdr:col>72</xdr:col>
      <xdr:colOff>203200</xdr:colOff>
      <xdr:row>62</xdr:row>
      <xdr:rowOff>6646</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4401800" y="10622873"/>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154770</xdr:rowOff>
    </xdr:from>
    <xdr:to>
      <xdr:col>68</xdr:col>
      <xdr:colOff>152400</xdr:colOff>
      <xdr:row>61</xdr:row>
      <xdr:rowOff>164423</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613220"/>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10541</xdr:rowOff>
    </xdr:from>
    <xdr:to>
      <xdr:col>81</xdr:col>
      <xdr:colOff>95250</xdr:colOff>
      <xdr:row>62</xdr:row>
      <xdr:rowOff>112141</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27068</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164295</xdr:rowOff>
    </xdr:from>
    <xdr:to>
      <xdr:col>77</xdr:col>
      <xdr:colOff>95250</xdr:colOff>
      <xdr:row>62</xdr:row>
      <xdr:rowOff>94445</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104622</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1039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127296</xdr:rowOff>
    </xdr:from>
    <xdr:to>
      <xdr:col>73</xdr:col>
      <xdr:colOff>44450</xdr:colOff>
      <xdr:row>62</xdr:row>
      <xdr:rowOff>57446</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67623</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1035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113623</xdr:rowOff>
    </xdr:from>
    <xdr:to>
      <xdr:col>68</xdr:col>
      <xdr:colOff>203200</xdr:colOff>
      <xdr:row>62</xdr:row>
      <xdr:rowOff>43773</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53950</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103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103970</xdr:rowOff>
    </xdr:from>
    <xdr:to>
      <xdr:col>64</xdr:col>
      <xdr:colOff>152400</xdr:colOff>
      <xdr:row>62</xdr:row>
      <xdr:rowOff>34120</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44297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1033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交付税措置のある過疎対策事業債等の償還終了に伴う算入公債費の減少や、公営住宅建設事業債の償還が開始されたため、実質公債費比率は前年度に比べ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今後は公営住宅建設事業の大型事業に加え、学校建設事業の借入を行うことから、新規起債発行事業については、重要度や必要性を十分考慮する。また、起債の繰上償還を計画的に実施し、実質公債費比率の上昇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37846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64718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132080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141732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656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将来負担比率は「－％（数値なし）」である。</a:t>
          </a:r>
        </a:p>
        <a:p>
          <a:r>
            <a:rPr lang="ja-JP" altLang="en-US" sz="1300">
              <a:effectLst/>
              <a:latin typeface="ＭＳ Ｐゴシック" panose="020B0600070205080204" pitchFamily="50" charset="-128"/>
              <a:ea typeface="ＭＳ Ｐゴシック" panose="020B0600070205080204" pitchFamily="50" charset="-128"/>
            </a:rPr>
            <a:t>今後も公債費等の義務的経費の削減を行い、財政の健全化を図る。</a:t>
          </a: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人件費については、退職者と新規採用者の基本給の差により前年度と比較して減少しているが、今後は増加が見込まれるため会計年度任用職員も含めた人件費の抑制に向けた取組を行う。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3220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459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925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24130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925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129286</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938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ポイント増加しており、扶助費に係る経常収支比率は類似団体平均を上回っている。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町単独事業で中学校卒業までの医療費の無料化や児童発達支援事業等を行っているためである。また、扶助費が増加傾向なのは、障がい者医療費等によるものであり、今後も増加が見込まれることから、各種事業の見直し等を行い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60</xdr:row>
      <xdr:rowOff>61685</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89770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34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60</xdr:row>
      <xdr:rowOff>61685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10103757"/>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125384</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21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61</xdr:row>
      <xdr:rowOff>4535</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10103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92528</xdr:rowOff>
    </xdr:from>
    <xdr:to>
      <xdr:col>20</xdr:col>
      <xdr:colOff>38100</xdr:colOff>
      <xdr:row>55</xdr:row>
      <xdr:rowOff>22678</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4535</xdr:rowOff>
    </xdr:from>
    <xdr:to>
      <xdr:col>15</xdr:col>
      <xdr:colOff>98425</xdr:colOff>
      <xdr:row>61</xdr:row>
      <xdr:rowOff>86178</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2209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20865</xdr:rowOff>
    </xdr:from>
    <xdr:to>
      <xdr:col>11</xdr:col>
      <xdr:colOff>9525</xdr:colOff>
      <xdr:row>61</xdr:row>
      <xdr:rowOff>86178</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10479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90912</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141515</xdr:rowOff>
    </xdr:from>
    <xdr:to>
      <xdr:col>6</xdr:col>
      <xdr:colOff>171450</xdr:colOff>
      <xdr:row>61</xdr:row>
      <xdr:rowOff>71665</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56442</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その他の経費については前年度と同じ数値となっており、類似団体と比べると上回っている。主な要因としては、河川施設・林道施設や学校施設等の維持補修費が増額になったためである。</a:t>
          </a:r>
        </a:p>
        <a:p>
          <a:r>
            <a:rPr kumimoji="1" lang="ja-JP" altLang="en-US" sz="1300">
              <a:latin typeface="ＭＳ Ｐゴシック" panose="020B0600070205080204" pitchFamily="50" charset="-128"/>
              <a:ea typeface="ＭＳ Ｐゴシック" panose="020B0600070205080204" pitchFamily="50" charset="-128"/>
            </a:rPr>
            <a:t>今後も施設の老朽化等により増額が見込まれることから、計画的に施設の更新等を行い修繕費等の抑制に向けた取り組みを行う。</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24130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4782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24130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893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8890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004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や負担金を伴う事業の見直しによる削減で各団体への補助金や負担金が減少したことにより補助費等に係る経常収支比率が類似団体平均を下回っているが、障がい者自立支援給付費負担金や障がい者医療費負担金の前年度精算返還金により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ポイント増加している。このことから引き続き更なる経常経費の縮減に努める。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108712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5671800" y="62031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30988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4782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30988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893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近年の大型事業により地方債の元利償還金が膨らみ、類似団体平均を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れた過疎対策事業債や令和２年度に借入れた緊急防災減災事業債の償還が開始されたためである。今後も大型事業等の借入により公債費の増加が見込まれることから、地方債の発行については、事業内容を十分考慮し、事業を実施するとともに起債の繰上償還を計画的に実施す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20320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31610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153670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27939</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183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50800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113047</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上回っている。その主な要因は、維持補修費・補助費等である。なお、扶助費については今後増加が予想されることから、物件費や人件費を抑制する必要があるため、物件費については、公共施設等総合管理計画に基づき施設配置の見直しや、町単独で実施している事業は廃止を含めた事業見直しを行い、人件費については、会計年度任用職員も含めた人件費の抑制に向けた取組を行う。</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78</xdr:row>
      <xdr:rowOff>96520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3591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157480</xdr:rowOff>
    </xdr:from>
    <xdr:to>
      <xdr:col>78</xdr:col>
      <xdr:colOff>69850</xdr:colOff>
      <xdr:row>79</xdr:row>
      <xdr:rowOff>12700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4782800" y="133591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xdr:rowOff>
    </xdr:from>
    <xdr:to>
      <xdr:col>73</xdr:col>
      <xdr:colOff>180975</xdr:colOff>
      <xdr:row>79</xdr:row>
      <xdr:rowOff>119380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5572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79</xdr:row>
      <xdr:rowOff>119380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637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106680</xdr:rowOff>
    </xdr:from>
    <xdr:to>
      <xdr:col>78</xdr:col>
      <xdr:colOff>120650</xdr:colOff>
      <xdr:row>78</xdr:row>
      <xdr:rowOff>36830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68580</xdr:rowOff>
    </xdr:from>
    <xdr:to>
      <xdr:col>69</xdr:col>
      <xdr:colOff>142875</xdr:colOff>
      <xdr:row>79</xdr:row>
      <xdr:rowOff>170180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154957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74033</xdr:rowOff>
    </xdr:from>
    <xdr:to>
      <xdr:col>29</xdr:col>
      <xdr:colOff>127000</xdr:colOff>
      <xdr:row>16</xdr:row>
      <xdr:rowOff>110975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2864858"/>
          <a:ext cx="647700" cy="3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74033</xdr:rowOff>
    </xdr:from>
    <xdr:to>
      <xdr:col>26</xdr:col>
      <xdr:colOff>50800</xdr:colOff>
      <xdr:row>16</xdr:row>
      <xdr:rowOff>107973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864858"/>
          <a:ext cx="698500" cy="3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107973</xdr:rowOff>
    </xdr:from>
    <xdr:to>
      <xdr:col>22</xdr:col>
      <xdr:colOff>114300</xdr:colOff>
      <xdr:row>16</xdr:row>
      <xdr:rowOff>116896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898798"/>
          <a:ext cx="6985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116896</xdr:rowOff>
    </xdr:from>
    <xdr:to>
      <xdr:col>18</xdr:col>
      <xdr:colOff>177800</xdr:colOff>
      <xdr:row>16</xdr:row>
      <xdr:rowOff>136098</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90772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60175</xdr:rowOff>
    </xdr:from>
    <xdr:to>
      <xdr:col>29</xdr:col>
      <xdr:colOff>177800</xdr:colOff>
      <xdr:row>16</xdr:row>
      <xdr:rowOff>161775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5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32252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8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23233</xdr:rowOff>
    </xdr:from>
    <xdr:to>
      <xdr:col>26</xdr:col>
      <xdr:colOff>101600</xdr:colOff>
      <xdr:row>16</xdr:row>
      <xdr:rowOff>124833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81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109610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90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57173</xdr:rowOff>
    </xdr:from>
    <xdr:to>
      <xdr:col>22</xdr:col>
      <xdr:colOff>165100</xdr:colOff>
      <xdr:row>16</xdr:row>
      <xdr:rowOff>158773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84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143550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93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66096</xdr:rowOff>
    </xdr:from>
    <xdr:to>
      <xdr:col>19</xdr:col>
      <xdr:colOff>38100</xdr:colOff>
      <xdr:row>16</xdr:row>
      <xdr:rowOff>167696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85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152473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9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85298</xdr:rowOff>
    </xdr:from>
    <xdr:to>
      <xdr:col>15</xdr:col>
      <xdr:colOff>101600</xdr:colOff>
      <xdr:row>17</xdr:row>
      <xdr:rowOff>15448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87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225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96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114705</xdr:rowOff>
    </xdr:from>
    <xdr:to>
      <xdr:col>29</xdr:col>
      <xdr:colOff>127000</xdr:colOff>
      <xdr:row>37</xdr:row>
      <xdr:rowOff>223093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239405"/>
          <a:ext cx="647700" cy="108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223093</xdr:rowOff>
    </xdr:from>
    <xdr:to>
      <xdr:col>26</xdr:col>
      <xdr:colOff>50800</xdr:colOff>
      <xdr:row>37</xdr:row>
      <xdr:rowOff>271736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347793"/>
          <a:ext cx="698500" cy="48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271736</xdr:rowOff>
    </xdr:from>
    <xdr:to>
      <xdr:col>22</xdr:col>
      <xdr:colOff>114300</xdr:colOff>
      <xdr:row>37</xdr:row>
      <xdr:rowOff>301944</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396436"/>
          <a:ext cx="6985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300361</xdr:rowOff>
    </xdr:from>
    <xdr:to>
      <xdr:col>18</xdr:col>
      <xdr:colOff>177800</xdr:colOff>
      <xdr:row>37</xdr:row>
      <xdr:rowOff>301944</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425061"/>
          <a:ext cx="698500" cy="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63905</xdr:rowOff>
    </xdr:from>
    <xdr:to>
      <xdr:col>29</xdr:col>
      <xdr:colOff>177800</xdr:colOff>
      <xdr:row>37</xdr:row>
      <xdr:rowOff>165505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188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35982</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16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172293</xdr:rowOff>
    </xdr:from>
    <xdr:to>
      <xdr:col>26</xdr:col>
      <xdr:colOff>101600</xdr:colOff>
      <xdr:row>37</xdr:row>
      <xdr:rowOff>273893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2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258670</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383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220936</xdr:rowOff>
    </xdr:from>
    <xdr:to>
      <xdr:col>22</xdr:col>
      <xdr:colOff>165100</xdr:colOff>
      <xdr:row>37</xdr:row>
      <xdr:rowOff>322536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307313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4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251144</xdr:rowOff>
    </xdr:from>
    <xdr:to>
      <xdr:col>19</xdr:col>
      <xdr:colOff>38100</xdr:colOff>
      <xdr:row>38</xdr:row>
      <xdr:rowOff>9844</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37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337521</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46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249561</xdr:rowOff>
    </xdr:from>
    <xdr:to>
      <xdr:col>15</xdr:col>
      <xdr:colOff>101600</xdr:colOff>
      <xdr:row>38</xdr:row>
      <xdr:rowOff>8261</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37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335938</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46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142931</xdr:rowOff>
    </xdr:from>
    <xdr:to>
      <xdr:col>24</xdr:col>
      <xdr:colOff>63500</xdr:colOff>
      <xdr:row>36</xdr:row>
      <xdr:rowOff>40358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143681"/>
          <a:ext cx="8382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142931</xdr:rowOff>
    </xdr:from>
    <xdr:to>
      <xdr:col>19</xdr:col>
      <xdr:colOff>177800</xdr:colOff>
      <xdr:row>35</xdr:row>
      <xdr:rowOff>147480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143681"/>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147480</xdr:rowOff>
    </xdr:from>
    <xdr:to>
      <xdr:col>15</xdr:col>
      <xdr:colOff>50800</xdr:colOff>
      <xdr:row>36</xdr:row>
      <xdr:rowOff>53167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1482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53167</xdr:rowOff>
    </xdr:from>
    <xdr:to>
      <xdr:col>10</xdr:col>
      <xdr:colOff>114300</xdr:colOff>
      <xdr:row>36</xdr:row>
      <xdr:rowOff>61747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25367"/>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161008</xdr:rowOff>
    </xdr:from>
    <xdr:to>
      <xdr:col>24</xdr:col>
      <xdr:colOff>114300</xdr:colOff>
      <xdr:row>36</xdr:row>
      <xdr:rowOff>91158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139435</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92131</xdr:rowOff>
    </xdr:from>
    <xdr:to>
      <xdr:col>20</xdr:col>
      <xdr:colOff>38100</xdr:colOff>
      <xdr:row>36</xdr:row>
      <xdr:rowOff>22281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13408</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96680</xdr:rowOff>
    </xdr:from>
    <xdr:to>
      <xdr:col>15</xdr:col>
      <xdr:colOff>101600</xdr:colOff>
      <xdr:row>36</xdr:row>
      <xdr:rowOff>26830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17957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2367</xdr:rowOff>
    </xdr:from>
    <xdr:to>
      <xdr:col>10</xdr:col>
      <xdr:colOff>165100</xdr:colOff>
      <xdr:row>36</xdr:row>
      <xdr:rowOff>103967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95094</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xdr:rowOff>
    </xdr:from>
    <xdr:to>
      <xdr:col>6</xdr:col>
      <xdr:colOff>38100</xdr:colOff>
      <xdr:row>36</xdr:row>
      <xdr:rowOff>112547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103674</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27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142136</xdr:rowOff>
    </xdr:from>
    <xdr:to>
      <xdr:col>24</xdr:col>
      <xdr:colOff>63500</xdr:colOff>
      <xdr:row>58</xdr:row>
      <xdr:rowOff>2151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914786"/>
          <a:ext cx="8382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153313</xdr:rowOff>
    </xdr:from>
    <xdr:to>
      <xdr:col>19</xdr:col>
      <xdr:colOff>177800</xdr:colOff>
      <xdr:row>58</xdr:row>
      <xdr:rowOff>2151</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925963"/>
          <a:ext cx="8890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153313</xdr:rowOff>
    </xdr:from>
    <xdr:to>
      <xdr:col>15</xdr:col>
      <xdr:colOff>50800</xdr:colOff>
      <xdr:row>58</xdr:row>
      <xdr:rowOff>13593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925963"/>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13593</xdr:rowOff>
    </xdr:from>
    <xdr:to>
      <xdr:col>10</xdr:col>
      <xdr:colOff>114300</xdr:colOff>
      <xdr:row>58</xdr:row>
      <xdr:rowOff>19555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95769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91336</xdr:rowOff>
    </xdr:from>
    <xdr:to>
      <xdr:col>24</xdr:col>
      <xdr:colOff>114300</xdr:colOff>
      <xdr:row>58</xdr:row>
      <xdr:rowOff>21486</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8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69763</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4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122801</xdr:rowOff>
    </xdr:from>
    <xdr:to>
      <xdr:col>20</xdr:col>
      <xdr:colOff>38100</xdr:colOff>
      <xdr:row>58</xdr:row>
      <xdr:rowOff>52951</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8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44078</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9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102513</xdr:rowOff>
    </xdr:from>
    <xdr:to>
      <xdr:col>15</xdr:col>
      <xdr:colOff>101600</xdr:colOff>
      <xdr:row>58</xdr:row>
      <xdr:rowOff>32663</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8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23790</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96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134243</xdr:rowOff>
    </xdr:from>
    <xdr:to>
      <xdr:col>10</xdr:col>
      <xdr:colOff>165100</xdr:colOff>
      <xdr:row>58</xdr:row>
      <xdr:rowOff>64393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55520</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9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140205</xdr:rowOff>
    </xdr:from>
    <xdr:to>
      <xdr:col>6</xdr:col>
      <xdr:colOff>38100</xdr:colOff>
      <xdr:row>58</xdr:row>
      <xdr:rowOff>70355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61482</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10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132823</xdr:rowOff>
    </xdr:from>
    <xdr:to>
      <xdr:col>24</xdr:col>
      <xdr:colOff>63500</xdr:colOff>
      <xdr:row>77</xdr:row>
      <xdr:rowOff>134843</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3334473"/>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132823</xdr:rowOff>
    </xdr:from>
    <xdr:to>
      <xdr:col>19</xdr:col>
      <xdr:colOff>177800</xdr:colOff>
      <xdr:row>77</xdr:row>
      <xdr:rowOff>153797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334473"/>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153797</xdr:rowOff>
    </xdr:from>
    <xdr:to>
      <xdr:col>15</xdr:col>
      <xdr:colOff>50800</xdr:colOff>
      <xdr:row>78</xdr:row>
      <xdr:rowOff>21152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3355447"/>
          <a:ext cx="8890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9455</xdr:rowOff>
    </xdr:from>
    <xdr:to>
      <xdr:col>10</xdr:col>
      <xdr:colOff>114300</xdr:colOff>
      <xdr:row>78</xdr:row>
      <xdr:rowOff>21152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38255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84043</xdr:rowOff>
    </xdr:from>
    <xdr:to>
      <xdr:col>24</xdr:col>
      <xdr:colOff>114300</xdr:colOff>
      <xdr:row>78</xdr:row>
      <xdr:rowOff>14193</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2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106920</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1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82023</xdr:rowOff>
    </xdr:from>
    <xdr:to>
      <xdr:col>20</xdr:col>
      <xdr:colOff>38100</xdr:colOff>
      <xdr:row>78</xdr:row>
      <xdr:rowOff>12173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28700</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30111" y="130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102997</xdr:rowOff>
    </xdr:from>
    <xdr:to>
      <xdr:col>15</xdr:col>
      <xdr:colOff>101600</xdr:colOff>
      <xdr:row>78</xdr:row>
      <xdr:rowOff>33147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49674</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41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141802</xdr:rowOff>
    </xdr:from>
    <xdr:to>
      <xdr:col>10</xdr:col>
      <xdr:colOff>165100</xdr:colOff>
      <xdr:row>78</xdr:row>
      <xdr:rowOff>71952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88479</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52111" y="131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130105</xdr:rowOff>
    </xdr:from>
    <xdr:to>
      <xdr:col>6</xdr:col>
      <xdr:colOff>38100</xdr:colOff>
      <xdr:row>78</xdr:row>
      <xdr:rowOff>60255</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3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76782</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63111" y="131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130218</xdr:rowOff>
    </xdr:from>
    <xdr:to>
      <xdr:col>24</xdr:col>
      <xdr:colOff>63500</xdr:colOff>
      <xdr:row>93</xdr:row>
      <xdr:rowOff>44559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5903618"/>
          <a:ext cx="838200" cy="8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130218</xdr:rowOff>
    </xdr:from>
    <xdr:to>
      <xdr:col>19</xdr:col>
      <xdr:colOff>177800</xdr:colOff>
      <xdr:row>94</xdr:row>
      <xdr:rowOff>77172</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5903618"/>
          <a:ext cx="889000" cy="28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77172</xdr:rowOff>
    </xdr:from>
    <xdr:to>
      <xdr:col>15</xdr:col>
      <xdr:colOff>50800</xdr:colOff>
      <xdr:row>94</xdr:row>
      <xdr:rowOff>113390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193472"/>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113390</xdr:rowOff>
    </xdr:from>
    <xdr:to>
      <xdr:col>10</xdr:col>
      <xdr:colOff>114300</xdr:colOff>
      <xdr:row>94</xdr:row>
      <xdr:rowOff>146624</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229690"/>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165209</xdr:rowOff>
    </xdr:from>
    <xdr:to>
      <xdr:col>24</xdr:col>
      <xdr:colOff>114300</xdr:colOff>
      <xdr:row>93</xdr:row>
      <xdr:rowOff>95359</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59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16636</xdr:rowOff>
    </xdr:from>
    <xdr:ext cx="599010"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79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79418</xdr:rowOff>
    </xdr:from>
    <xdr:to>
      <xdr:col>20</xdr:col>
      <xdr:colOff>38100</xdr:colOff>
      <xdr:row>93</xdr:row>
      <xdr:rowOff>9568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58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26095</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795" y="1562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26372</xdr:rowOff>
    </xdr:from>
    <xdr:to>
      <xdr:col>15</xdr:col>
      <xdr:colOff>101600</xdr:colOff>
      <xdr:row>94</xdr:row>
      <xdr:rowOff>127972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1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144499</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08795" y="159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62590</xdr:rowOff>
    </xdr:from>
    <xdr:to>
      <xdr:col>10</xdr:col>
      <xdr:colOff>165100</xdr:colOff>
      <xdr:row>94</xdr:row>
      <xdr:rowOff>164190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1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9267</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19795" y="159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95824</xdr:rowOff>
    </xdr:from>
    <xdr:to>
      <xdr:col>6</xdr:col>
      <xdr:colOff>38100</xdr:colOff>
      <xdr:row>95</xdr:row>
      <xdr:rowOff>25974</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2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42501</xdr:rowOff>
    </xdr:from>
    <xdr:ext cx="599010"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30795" y="1598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154441</xdr:rowOff>
    </xdr:from>
    <xdr:to>
      <xdr:col>55</xdr:col>
      <xdr:colOff>0</xdr:colOff>
      <xdr:row>38</xdr:row>
      <xdr:rowOff>32650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6498091"/>
          <a:ext cx="8382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13000</xdr:rowOff>
    </xdr:from>
    <xdr:to>
      <xdr:col>50</xdr:col>
      <xdr:colOff>114300</xdr:colOff>
      <xdr:row>38</xdr:row>
      <xdr:rowOff>32650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185200"/>
          <a:ext cx="889000" cy="3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13000</xdr:rowOff>
    </xdr:from>
    <xdr:to>
      <xdr:col>45</xdr:col>
      <xdr:colOff>177800</xdr:colOff>
      <xdr:row>38</xdr:row>
      <xdr:rowOff>92899</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6185200"/>
          <a:ext cx="889000" cy="4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73560</xdr:rowOff>
    </xdr:from>
    <xdr:to>
      <xdr:col>41</xdr:col>
      <xdr:colOff>50800</xdr:colOff>
      <xdr:row>38</xdr:row>
      <xdr:rowOff>92899</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588660"/>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103641</xdr:rowOff>
    </xdr:from>
    <xdr:to>
      <xdr:col>55</xdr:col>
      <xdr:colOff>50800</xdr:colOff>
      <xdr:row>38</xdr:row>
      <xdr:rowOff>33792</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447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18568</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3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153300</xdr:rowOff>
    </xdr:from>
    <xdr:to>
      <xdr:col>50</xdr:col>
      <xdr:colOff>165100</xdr:colOff>
      <xdr:row>38</xdr:row>
      <xdr:rowOff>83450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4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74577</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5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133650</xdr:rowOff>
    </xdr:from>
    <xdr:to>
      <xdr:col>46</xdr:col>
      <xdr:colOff>38100</xdr:colOff>
      <xdr:row>36</xdr:row>
      <xdr:rowOff>63800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54927</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50795" y="62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42099</xdr:rowOff>
    </xdr:from>
    <xdr:to>
      <xdr:col>41</xdr:col>
      <xdr:colOff>101600</xdr:colOff>
      <xdr:row>38</xdr:row>
      <xdr:rowOff>143699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5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134826</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6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22760</xdr:rowOff>
    </xdr:from>
    <xdr:to>
      <xdr:col>36</xdr:col>
      <xdr:colOff>165100</xdr:colOff>
      <xdr:row>38</xdr:row>
      <xdr:rowOff>124360</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5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115487</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63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10917</xdr:rowOff>
    </xdr:from>
    <xdr:to>
      <xdr:col>55</xdr:col>
      <xdr:colOff>0</xdr:colOff>
      <xdr:row>58</xdr:row>
      <xdr:rowOff>17269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9955017"/>
          <a:ext cx="8382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17269</xdr:rowOff>
    </xdr:from>
    <xdr:to>
      <xdr:col>50</xdr:col>
      <xdr:colOff>114300</xdr:colOff>
      <xdr:row>58</xdr:row>
      <xdr:rowOff>74889</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9961369"/>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39319</xdr:rowOff>
    </xdr:from>
    <xdr:to>
      <xdr:col>45</xdr:col>
      <xdr:colOff>177800</xdr:colOff>
      <xdr:row>58</xdr:row>
      <xdr:rowOff>74889</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9983419"/>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39319</xdr:rowOff>
    </xdr:from>
    <xdr:to>
      <xdr:col>41</xdr:col>
      <xdr:colOff>50800</xdr:colOff>
      <xdr:row>58</xdr:row>
      <xdr:rowOff>82450</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9983419"/>
          <a:ext cx="889000" cy="4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131567</xdr:rowOff>
    </xdr:from>
    <xdr:to>
      <xdr:col>55</xdr:col>
      <xdr:colOff>50800</xdr:colOff>
      <xdr:row>58</xdr:row>
      <xdr:rowOff>61717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90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154444</xdr:rowOff>
    </xdr:from>
    <xdr:ext cx="599010"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75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137919</xdr:rowOff>
    </xdr:from>
    <xdr:to>
      <xdr:col>50</xdr:col>
      <xdr:colOff>165100</xdr:colOff>
      <xdr:row>58</xdr:row>
      <xdr:rowOff>68069</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9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84596</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39795" y="968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24089</xdr:rowOff>
    </xdr:from>
    <xdr:to>
      <xdr:col>46</xdr:col>
      <xdr:colOff>38100</xdr:colOff>
      <xdr:row>58</xdr:row>
      <xdr:rowOff>125689</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9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116816</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1006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159969</xdr:rowOff>
    </xdr:from>
    <xdr:to>
      <xdr:col>41</xdr:col>
      <xdr:colOff>101600</xdr:colOff>
      <xdr:row>58</xdr:row>
      <xdr:rowOff>90119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81246</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61795" y="100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31650</xdr:rowOff>
    </xdr:from>
    <xdr:to>
      <xdr:col>36</xdr:col>
      <xdr:colOff>165100</xdr:colOff>
      <xdr:row>58</xdr:row>
      <xdr:rowOff>133250</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9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124377</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672795" y="1006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168469</xdr:rowOff>
    </xdr:from>
    <xdr:to>
      <xdr:col>55</xdr:col>
      <xdr:colOff>0</xdr:colOff>
      <xdr:row>79</xdr:row>
      <xdr:rowOff>18645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541569"/>
          <a:ext cx="8382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13292</xdr:rowOff>
    </xdr:from>
    <xdr:to>
      <xdr:col>50</xdr:col>
      <xdr:colOff>114300</xdr:colOff>
      <xdr:row>79</xdr:row>
      <xdr:rowOff>18645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557842"/>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13292</xdr:rowOff>
    </xdr:from>
    <xdr:to>
      <xdr:col>45</xdr:col>
      <xdr:colOff>177800</xdr:colOff>
      <xdr:row>79</xdr:row>
      <xdr:rowOff>26363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57842"/>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15461</xdr:rowOff>
    </xdr:from>
    <xdr:to>
      <xdr:col>41</xdr:col>
      <xdr:colOff>50800</xdr:colOff>
      <xdr:row>79</xdr:row>
      <xdr:rowOff>26363</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6972300" y="13560011"/>
          <a:ext cx="889000" cy="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117669</xdr:rowOff>
    </xdr:from>
    <xdr:to>
      <xdr:col>55</xdr:col>
      <xdr:colOff>50800</xdr:colOff>
      <xdr:row>79</xdr:row>
      <xdr:rowOff>47819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4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139295</xdr:rowOff>
    </xdr:from>
    <xdr:to>
      <xdr:col>50</xdr:col>
      <xdr:colOff>165100</xdr:colOff>
      <xdr:row>79</xdr:row>
      <xdr:rowOff>69445</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5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60572</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6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133942</xdr:rowOff>
    </xdr:from>
    <xdr:to>
      <xdr:col>46</xdr:col>
      <xdr:colOff>38100</xdr:colOff>
      <xdr:row>79</xdr:row>
      <xdr:rowOff>64092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5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55219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5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147013</xdr:rowOff>
    </xdr:from>
    <xdr:to>
      <xdr:col>41</xdr:col>
      <xdr:colOff>101600</xdr:colOff>
      <xdr:row>79</xdr:row>
      <xdr:rowOff>77163</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68290</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594111" y="13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136111</xdr:rowOff>
    </xdr:from>
    <xdr:to>
      <xdr:col>36</xdr:col>
      <xdr:colOff>165100</xdr:colOff>
      <xdr:row>79</xdr:row>
      <xdr:rowOff>66261</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57388</xdr:rowOff>
    </xdr:from>
    <xdr:ext cx="534377"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05111" y="136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xmlns=""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70952</xdr:rowOff>
    </xdr:from>
    <xdr:to>
      <xdr:col>55</xdr:col>
      <xdr:colOff>0</xdr:colOff>
      <xdr:row>96</xdr:row>
      <xdr:rowOff>114798</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9639300" y="16530152"/>
          <a:ext cx="838200" cy="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70952</xdr:rowOff>
    </xdr:from>
    <xdr:to>
      <xdr:col>50</xdr:col>
      <xdr:colOff>114300</xdr:colOff>
      <xdr:row>97</xdr:row>
      <xdr:rowOff>77578</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8750300" y="16530152"/>
          <a:ext cx="889000" cy="17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101836</xdr:rowOff>
    </xdr:from>
    <xdr:to>
      <xdr:col>45</xdr:col>
      <xdr:colOff>177800</xdr:colOff>
      <xdr:row>97</xdr:row>
      <xdr:rowOff>77578</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7861300" y="16561036"/>
          <a:ext cx="8890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101836</xdr:rowOff>
    </xdr:from>
    <xdr:to>
      <xdr:col>41</xdr:col>
      <xdr:colOff>50800</xdr:colOff>
      <xdr:row>97</xdr:row>
      <xdr:rowOff>98814</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6972300" y="16561036"/>
          <a:ext cx="889000" cy="1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63998</xdr:rowOff>
    </xdr:from>
    <xdr:to>
      <xdr:col>55</xdr:col>
      <xdr:colOff>50800</xdr:colOff>
      <xdr:row>96</xdr:row>
      <xdr:rowOff>165598</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10426700" y="165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86875</xdr:rowOff>
    </xdr:from>
    <xdr:ext cx="599010" cy="259045"/>
    <xdr:sp macro="" textlink="">
      <xdr:nvSpPr>
        <xdr:cNvPr id="485" name="普通建設事業費 （ うち更新整備　）該当値テキスト">
          <a:extLst>
            <a:ext uri="{FF2B5EF4-FFF2-40B4-BE49-F238E27FC236}">
              <a16:creationId xmlns:a16="http://schemas.microsoft.com/office/drawing/2014/main" xmlns="" id="{00000000-0008-0000-0600-0000E5010000}"/>
            </a:ext>
          </a:extLst>
        </xdr:cNvPr>
        <xdr:cNvSpPr txBox="1"/>
      </xdr:nvSpPr>
      <xdr:spPr>
        <a:xfrm>
          <a:off x="10528300" y="163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20152</xdr:rowOff>
    </xdr:from>
    <xdr:to>
      <xdr:col>50</xdr:col>
      <xdr:colOff>165100</xdr:colOff>
      <xdr:row>96</xdr:row>
      <xdr:rowOff>121752</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9588500" y="164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138279</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339795" y="1625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26778</xdr:rowOff>
    </xdr:from>
    <xdr:to>
      <xdr:col>46</xdr:col>
      <xdr:colOff>38100</xdr:colOff>
      <xdr:row>97</xdr:row>
      <xdr:rowOff>128378</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8699500" y="166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144905</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483111" y="164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51036</xdr:rowOff>
    </xdr:from>
    <xdr:to>
      <xdr:col>41</xdr:col>
      <xdr:colOff>101600</xdr:colOff>
      <xdr:row>96</xdr:row>
      <xdr:rowOff>152636</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7810500" y="165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169163</xdr:rowOff>
    </xdr:from>
    <xdr:ext cx="59901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7561795" y="1628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48014</xdr:rowOff>
    </xdr:from>
    <xdr:to>
      <xdr:col>36</xdr:col>
      <xdr:colOff>165100</xdr:colOff>
      <xdr:row>97</xdr:row>
      <xdr:rowOff>149614</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6921500" y="1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166141</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6705111" y="164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xmlns=""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xmlns=""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xmlns=""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95664</xdr:rowOff>
    </xdr:from>
    <xdr:to>
      <xdr:col>85</xdr:col>
      <xdr:colOff>127000</xdr:colOff>
      <xdr:row>38</xdr:row>
      <xdr:rowOff>71836</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5481300" y="6267864"/>
          <a:ext cx="838200" cy="3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a:extLst>
            <a:ext uri="{FF2B5EF4-FFF2-40B4-BE49-F238E27FC236}">
              <a16:creationId xmlns:a16="http://schemas.microsoft.com/office/drawing/2014/main" xmlns="" id="{00000000-0008-0000-0600-00000B020000}"/>
            </a:ext>
          </a:extLst>
        </xdr:cNvPr>
        <xdr:cNvSpPr txBox="1"/>
      </xdr:nvSpPr>
      <xdr:spPr>
        <a:xfrm>
          <a:off x="16370300" y="659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95664</xdr:rowOff>
    </xdr:from>
    <xdr:to>
      <xdr:col>81</xdr:col>
      <xdr:colOff>50800</xdr:colOff>
      <xdr:row>36</xdr:row>
      <xdr:rowOff>140980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4592300" y="6267864"/>
          <a:ext cx="889000" cy="4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87488</xdr:rowOff>
    </xdr:from>
    <xdr:to>
      <xdr:col>76</xdr:col>
      <xdr:colOff>114300</xdr:colOff>
      <xdr:row>36</xdr:row>
      <xdr:rowOff>140980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3703300" y="6259688"/>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98865</xdr:rowOff>
    </xdr:from>
    <xdr:to>
      <xdr:col>71</xdr:col>
      <xdr:colOff>177800</xdr:colOff>
      <xdr:row>36</xdr:row>
      <xdr:rowOff>87488</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2814300" y="6099615"/>
          <a:ext cx="889000" cy="16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21036</xdr:rowOff>
    </xdr:from>
    <xdr:to>
      <xdr:col>85</xdr:col>
      <xdr:colOff>177800</xdr:colOff>
      <xdr:row>38</xdr:row>
      <xdr:rowOff>122636</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6268700" y="65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43913</xdr:rowOff>
    </xdr:from>
    <xdr:ext cx="534377" cy="259045"/>
    <xdr:sp macro="" textlink="">
      <xdr:nvSpPr>
        <xdr:cNvPr id="542" name="災害復旧事業費該当値テキスト">
          <a:extLst>
            <a:ext uri="{FF2B5EF4-FFF2-40B4-BE49-F238E27FC236}">
              <a16:creationId xmlns:a16="http://schemas.microsoft.com/office/drawing/2014/main" xmlns="" id="{00000000-0008-0000-0600-00001E020000}"/>
            </a:ext>
          </a:extLst>
        </xdr:cNvPr>
        <xdr:cNvSpPr txBox="1"/>
      </xdr:nvSpPr>
      <xdr:spPr>
        <a:xfrm>
          <a:off x="16370300" y="63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44864</xdr:rowOff>
    </xdr:from>
    <xdr:to>
      <xdr:col>81</xdr:col>
      <xdr:colOff>101600</xdr:colOff>
      <xdr:row>36</xdr:row>
      <xdr:rowOff>146464</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5430500" y="62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162991</xdr:rowOff>
    </xdr:from>
    <xdr:ext cx="534377"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14111" y="59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90180</xdr:rowOff>
    </xdr:from>
    <xdr:to>
      <xdr:col>76</xdr:col>
      <xdr:colOff>165100</xdr:colOff>
      <xdr:row>37</xdr:row>
      <xdr:rowOff>20330</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4541500" y="62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36857</xdr:rowOff>
    </xdr:from>
    <xdr:ext cx="534377"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325111" y="60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36688</xdr:rowOff>
    </xdr:from>
    <xdr:to>
      <xdr:col>72</xdr:col>
      <xdr:colOff>38100</xdr:colOff>
      <xdr:row>36</xdr:row>
      <xdr:rowOff>138288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3652500" y="62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154815</xdr:rowOff>
    </xdr:from>
    <xdr:ext cx="534377"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3436111" y="5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48065</xdr:rowOff>
    </xdr:from>
    <xdr:to>
      <xdr:col>67</xdr:col>
      <xdr:colOff>101600</xdr:colOff>
      <xdr:row>35</xdr:row>
      <xdr:rowOff>149665</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2763500" y="60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166192</xdr:rowOff>
    </xdr:from>
    <xdr:ext cx="534377"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547111" y="58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58756</xdr:rowOff>
    </xdr:from>
    <xdr:to>
      <xdr:col>85</xdr:col>
      <xdr:colOff>127000</xdr:colOff>
      <xdr:row>77</xdr:row>
      <xdr:rowOff>87660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5481300" y="13260406"/>
          <a:ext cx="838200" cy="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87660</xdr:rowOff>
    </xdr:from>
    <xdr:to>
      <xdr:col>81</xdr:col>
      <xdr:colOff>50800</xdr:colOff>
      <xdr:row>77</xdr:row>
      <xdr:rowOff>112863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4592300" y="13289310"/>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112863</xdr:rowOff>
    </xdr:from>
    <xdr:to>
      <xdr:col>76</xdr:col>
      <xdr:colOff>114300</xdr:colOff>
      <xdr:row>77</xdr:row>
      <xdr:rowOff>113258</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3703300" y="1331451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104434</xdr:rowOff>
    </xdr:from>
    <xdr:to>
      <xdr:col>71</xdr:col>
      <xdr:colOff>177800</xdr:colOff>
      <xdr:row>77</xdr:row>
      <xdr:rowOff>113258</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814300" y="1330608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7956</xdr:rowOff>
    </xdr:from>
    <xdr:to>
      <xdr:col>85</xdr:col>
      <xdr:colOff>177800</xdr:colOff>
      <xdr:row>77</xdr:row>
      <xdr:rowOff>109556</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2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157833</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1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36860</xdr:rowOff>
    </xdr:from>
    <xdr:to>
      <xdr:col>81</xdr:col>
      <xdr:colOff>101600</xdr:colOff>
      <xdr:row>77</xdr:row>
      <xdr:rowOff>138460</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2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129587</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333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62063</xdr:rowOff>
    </xdr:from>
    <xdr:to>
      <xdr:col>76</xdr:col>
      <xdr:colOff>165100</xdr:colOff>
      <xdr:row>77</xdr:row>
      <xdr:rowOff>163663</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154790</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33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62458</xdr:rowOff>
    </xdr:from>
    <xdr:to>
      <xdr:col>72</xdr:col>
      <xdr:colOff>38100</xdr:colOff>
      <xdr:row>77</xdr:row>
      <xdr:rowOff>164058</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2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9135</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0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53634</xdr:rowOff>
    </xdr:from>
    <xdr:to>
      <xdr:col>67</xdr:col>
      <xdr:colOff>101600</xdr:colOff>
      <xdr:row>77</xdr:row>
      <xdr:rowOff>155234</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2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146361</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3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xmlns=""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xmlns=""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xmlns=""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130901</xdr:rowOff>
    </xdr:from>
    <xdr:to>
      <xdr:col>85</xdr:col>
      <xdr:colOff>127000</xdr:colOff>
      <xdr:row>98</xdr:row>
      <xdr:rowOff>161621</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5481300" y="16933001"/>
          <a:ext cx="8382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xmlns=""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130901</xdr:rowOff>
    </xdr:from>
    <xdr:to>
      <xdr:col>81</xdr:col>
      <xdr:colOff>50800</xdr:colOff>
      <xdr:row>99</xdr:row>
      <xdr:rowOff>23005</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4592300" y="16933001"/>
          <a:ext cx="889000" cy="6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23005</xdr:rowOff>
    </xdr:from>
    <xdr:to>
      <xdr:col>76</xdr:col>
      <xdr:colOff>114300</xdr:colOff>
      <xdr:row>99</xdr:row>
      <xdr:rowOff>29121</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3703300" y="16996555"/>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29121</xdr:rowOff>
    </xdr:from>
    <xdr:to>
      <xdr:col>71</xdr:col>
      <xdr:colOff>177800</xdr:colOff>
      <xdr:row>99</xdr:row>
      <xdr:rowOff>39464</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2814300" y="1700267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110821</xdr:rowOff>
    </xdr:from>
    <xdr:to>
      <xdr:col>85</xdr:col>
      <xdr:colOff>177800</xdr:colOff>
      <xdr:row>99</xdr:row>
      <xdr:rowOff>40971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6268700" y="16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25748</xdr:rowOff>
    </xdr:from>
    <xdr:ext cx="534377" cy="259045"/>
    <xdr:sp macro="" textlink="">
      <xdr:nvSpPr>
        <xdr:cNvPr id="705" name="積立金該当値テキスト">
          <a:extLst>
            <a:ext uri="{FF2B5EF4-FFF2-40B4-BE49-F238E27FC236}">
              <a16:creationId xmlns:a16="http://schemas.microsoft.com/office/drawing/2014/main" xmlns="" id="{00000000-0008-0000-0600-0000C1020000}"/>
            </a:ext>
          </a:extLst>
        </xdr:cNvPr>
        <xdr:cNvSpPr txBox="1"/>
      </xdr:nvSpPr>
      <xdr:spPr>
        <a:xfrm>
          <a:off x="16370300" y="168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80101</xdr:rowOff>
    </xdr:from>
    <xdr:to>
      <xdr:col>81</xdr:col>
      <xdr:colOff>101600</xdr:colOff>
      <xdr:row>99</xdr:row>
      <xdr:rowOff>10251</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5430500" y="168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1378</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5214111" y="169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143655</xdr:rowOff>
    </xdr:from>
    <xdr:to>
      <xdr:col>76</xdr:col>
      <xdr:colOff>165100</xdr:colOff>
      <xdr:row>99</xdr:row>
      <xdr:rowOff>73805</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4541500" y="169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64932</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4325111" y="1703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149771</xdr:rowOff>
    </xdr:from>
    <xdr:to>
      <xdr:col>72</xdr:col>
      <xdr:colOff>38100</xdr:colOff>
      <xdr:row>99</xdr:row>
      <xdr:rowOff>79921</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3652500" y="169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71048</xdr:rowOff>
    </xdr:from>
    <xdr:ext cx="469744"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3468428" y="170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160114</xdr:rowOff>
    </xdr:from>
    <xdr:to>
      <xdr:col>67</xdr:col>
      <xdr:colOff>101600</xdr:colOff>
      <xdr:row>99</xdr:row>
      <xdr:rowOff>90264</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2763500" y="169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81391</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2579428" y="1705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139632</xdr:rowOff>
    </xdr:from>
    <xdr:to>
      <xdr:col>116</xdr:col>
      <xdr:colOff>63500</xdr:colOff>
      <xdr:row>58</xdr:row>
      <xdr:rowOff>139633</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083732"/>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139633</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0434300" y="10083733"/>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88832</xdr:rowOff>
    </xdr:from>
    <xdr:to>
      <xdr:col>116</xdr:col>
      <xdr:colOff>114300</xdr:colOff>
      <xdr:row>59</xdr:row>
      <xdr:rowOff>18982</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41151</xdr:rowOff>
    </xdr:from>
    <xdr:ext cx="313932"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85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88833</xdr:rowOff>
    </xdr:from>
    <xdr:to>
      <xdr:col>112</xdr:col>
      <xdr:colOff>38100</xdr:colOff>
      <xdr:row>59</xdr:row>
      <xdr:rowOff>18983</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3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10110</xdr:rowOff>
    </xdr:from>
    <xdr:ext cx="313932"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66333" y="10125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91440</xdr:rowOff>
    </xdr:from>
    <xdr:to>
      <xdr:col>116</xdr:col>
      <xdr:colOff>63500</xdr:colOff>
      <xdr:row>74</xdr:row>
      <xdr:rowOff>94818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2778740"/>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91440</xdr:rowOff>
    </xdr:from>
    <xdr:to>
      <xdr:col>111</xdr:col>
      <xdr:colOff>177800</xdr:colOff>
      <xdr:row>74</xdr:row>
      <xdr:rowOff>134518</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2778740"/>
          <a:ext cx="8890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134518</xdr:rowOff>
    </xdr:from>
    <xdr:to>
      <xdr:col>107</xdr:col>
      <xdr:colOff>50800</xdr:colOff>
      <xdr:row>75</xdr:row>
      <xdr:rowOff>24778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821818"/>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22123</xdr:rowOff>
    </xdr:from>
    <xdr:to>
      <xdr:col>102</xdr:col>
      <xdr:colOff>114300</xdr:colOff>
      <xdr:row>75</xdr:row>
      <xdr:rowOff>24778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656300" y="1288087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44018</xdr:rowOff>
    </xdr:from>
    <xdr:to>
      <xdr:col>116</xdr:col>
      <xdr:colOff>114300</xdr:colOff>
      <xdr:row>74</xdr:row>
      <xdr:rowOff>145618</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7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22445</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7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40640</xdr:rowOff>
    </xdr:from>
    <xdr:to>
      <xdr:col>112</xdr:col>
      <xdr:colOff>38100</xdr:colOff>
      <xdr:row>74</xdr:row>
      <xdr:rowOff>142240</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7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133367</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8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83718</xdr:rowOff>
    </xdr:from>
    <xdr:to>
      <xdr:col>107</xdr:col>
      <xdr:colOff>101600</xdr:colOff>
      <xdr:row>75</xdr:row>
      <xdr:rowOff>13868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7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4995</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8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145428</xdr:rowOff>
    </xdr:from>
    <xdr:to>
      <xdr:col>102</xdr:col>
      <xdr:colOff>165100</xdr:colOff>
      <xdr:row>75</xdr:row>
      <xdr:rowOff>75578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8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66705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9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142773</xdr:rowOff>
    </xdr:from>
    <xdr:to>
      <xdr:col>98</xdr:col>
      <xdr:colOff>38100</xdr:colOff>
      <xdr:row>75</xdr:row>
      <xdr:rowOff>72923</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8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64050</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9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836,101</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円となっている。類似団体平均を上回っている項目は、維持補修費、扶助費、災害復旧費及び普通建設事業である。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129,490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円となっており、類似団体と比較して高い状況となっている。これは、町単独事業として中学校卒業までの医療費の無料化や児童発達支援事業等を実施しているためである。</a:t>
          </a:r>
        </a:p>
        <a:p>
          <a:r>
            <a:rPr kumimoji="1" lang="ja-JP" altLang="en-US" sz="1300">
              <a:latin typeface="ＭＳ Ｐゴシック" panose="020B0600070205080204" pitchFamily="50" charset="-128"/>
              <a:ea typeface="ＭＳ Ｐゴシック" panose="020B0600070205080204" pitchFamily="50" charset="-128"/>
            </a:rPr>
            <a:t>災害復旧費については、近年続けて発生した豪雨災害によるものであり、前年度決算額と比較すると一人当たり</a:t>
          </a:r>
          <a:r>
            <a:rPr kumimoji="1" lang="en-US" altLang="ja-JP" sz="1300">
              <a:latin typeface="ＭＳ Ｐゴシック" panose="020B0600070205080204" pitchFamily="50" charset="-128"/>
              <a:ea typeface="ＭＳ Ｐゴシック" panose="020B0600070205080204" pitchFamily="50" charset="-128"/>
            </a:rPr>
            <a:t>41,873</a:t>
          </a:r>
          <a:r>
            <a:rPr kumimoji="1" lang="ja-JP" altLang="en-US" sz="1300">
              <a:latin typeface="ＭＳ Ｐゴシック" panose="020B0600070205080204" pitchFamily="50" charset="-128"/>
              <a:ea typeface="ＭＳ Ｐゴシック" panose="020B0600070205080204" pitchFamily="50" charset="-128"/>
            </a:rPr>
            <a:t>円の減となっているが、類似団体と比較すると上回っている状況である。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今後は学校建設事業の財源として地方費を借入れることを予定しているため、 新規事業については、事業の緊急性や重要性を十分考慮した計画を作成し、計画に基づいた事業を実施する。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79692</xdr:rowOff>
    </xdr:from>
    <xdr:to>
      <xdr:col>24</xdr:col>
      <xdr:colOff>63500</xdr:colOff>
      <xdr:row>35</xdr:row>
      <xdr:rowOff>17209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908992"/>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34</xdr:row>
      <xdr:rowOff>79692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546090"/>
          <a:ext cx="889000" cy="3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59690</xdr:rowOff>
    </xdr:from>
    <xdr:to>
      <xdr:col>15</xdr:col>
      <xdr:colOff>50800</xdr:colOff>
      <xdr:row>34</xdr:row>
      <xdr:rowOff>119126</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54609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119126</xdr:rowOff>
    </xdr:from>
    <xdr:to>
      <xdr:col>10</xdr:col>
      <xdr:colOff>114300</xdr:colOff>
      <xdr:row>34</xdr:row>
      <xdr:rowOff>141224</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9484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137859</xdr:rowOff>
    </xdr:from>
    <xdr:to>
      <xdr:col>24</xdr:col>
      <xdr:colOff>114300</xdr:colOff>
      <xdr:row>35</xdr:row>
      <xdr:rowOff>68009</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160736</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1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28892</xdr:rowOff>
    </xdr:from>
    <xdr:to>
      <xdr:col>20</xdr:col>
      <xdr:colOff>38100</xdr:colOff>
      <xdr:row>34</xdr:row>
      <xdr:rowOff>130492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147019</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63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8890</xdr:rowOff>
    </xdr:from>
    <xdr:to>
      <xdr:col>15</xdr:col>
      <xdr:colOff>101600</xdr:colOff>
      <xdr:row>32</xdr:row>
      <xdr:rowOff>110490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127017</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2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68326</xdr:rowOff>
    </xdr:from>
    <xdr:to>
      <xdr:col>10</xdr:col>
      <xdr:colOff>165100</xdr:colOff>
      <xdr:row>34</xdr:row>
      <xdr:rowOff>169926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15003</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52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90424</xdr:rowOff>
    </xdr:from>
    <xdr:to>
      <xdr:col>6</xdr:col>
      <xdr:colOff>38100</xdr:colOff>
      <xdr:row>35</xdr:row>
      <xdr:rowOff>20574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37101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112326</xdr:rowOff>
    </xdr:from>
    <xdr:to>
      <xdr:col>24</xdr:col>
      <xdr:colOff>63500</xdr:colOff>
      <xdr:row>58</xdr:row>
      <xdr:rowOff>124034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10056426"/>
          <a:ext cx="8382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62685</xdr:rowOff>
    </xdr:from>
    <xdr:to>
      <xdr:col>19</xdr:col>
      <xdr:colOff>177800</xdr:colOff>
      <xdr:row>58</xdr:row>
      <xdr:rowOff>124034</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10006785"/>
          <a:ext cx="889000" cy="6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62685</xdr:rowOff>
    </xdr:from>
    <xdr:to>
      <xdr:col>15</xdr:col>
      <xdr:colOff>50800</xdr:colOff>
      <xdr:row>58</xdr:row>
      <xdr:rowOff>154974</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10006785"/>
          <a:ext cx="889000" cy="9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144522</xdr:rowOff>
    </xdr:from>
    <xdr:to>
      <xdr:col>10</xdr:col>
      <xdr:colOff>114300</xdr:colOff>
      <xdr:row>58</xdr:row>
      <xdr:rowOff>154974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10088622"/>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61526</xdr:rowOff>
    </xdr:from>
    <xdr:to>
      <xdr:col>24</xdr:col>
      <xdr:colOff>114300</xdr:colOff>
      <xdr:row>58</xdr:row>
      <xdr:rowOff>163126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147903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73234</xdr:rowOff>
    </xdr:from>
    <xdr:to>
      <xdr:col>20</xdr:col>
      <xdr:colOff>38100</xdr:colOff>
      <xdr:row>59</xdr:row>
      <xdr:rowOff>3384</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100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165961</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1011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11885</xdr:rowOff>
    </xdr:from>
    <xdr:to>
      <xdr:col>15</xdr:col>
      <xdr:colOff>101600</xdr:colOff>
      <xdr:row>58</xdr:row>
      <xdr:rowOff>113485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104612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1004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104174</xdr:rowOff>
    </xdr:from>
    <xdr:to>
      <xdr:col>10</xdr:col>
      <xdr:colOff>165100</xdr:colOff>
      <xdr:row>59</xdr:row>
      <xdr:rowOff>34324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25451</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1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93722</xdr:rowOff>
    </xdr:from>
    <xdr:to>
      <xdr:col>6</xdr:col>
      <xdr:colOff>38100</xdr:colOff>
      <xdr:row>59</xdr:row>
      <xdr:rowOff>23872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14999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1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155088</xdr:rowOff>
    </xdr:from>
    <xdr:to>
      <xdr:col>24</xdr:col>
      <xdr:colOff>63500</xdr:colOff>
      <xdr:row>74</xdr:row>
      <xdr:rowOff>16909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670938"/>
          <a:ext cx="8382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155088</xdr:rowOff>
    </xdr:from>
    <xdr:to>
      <xdr:col>19</xdr:col>
      <xdr:colOff>177800</xdr:colOff>
      <xdr:row>75</xdr:row>
      <xdr:rowOff>14088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670938"/>
          <a:ext cx="889000" cy="20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14088</xdr:rowOff>
    </xdr:from>
    <xdr:to>
      <xdr:col>15</xdr:col>
      <xdr:colOff>50800</xdr:colOff>
      <xdr:row>75</xdr:row>
      <xdr:rowOff>92955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87283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92955</xdr:rowOff>
    </xdr:from>
    <xdr:to>
      <xdr:col>10</xdr:col>
      <xdr:colOff>114300</xdr:colOff>
      <xdr:row>75</xdr:row>
      <xdr:rowOff>144403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951705"/>
          <a:ext cx="889000" cy="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137559</xdr:rowOff>
    </xdr:from>
    <xdr:to>
      <xdr:col>24</xdr:col>
      <xdr:colOff>114300</xdr:colOff>
      <xdr:row>74</xdr:row>
      <xdr:rowOff>67709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65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160436</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50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104288</xdr:rowOff>
    </xdr:from>
    <xdr:to>
      <xdr:col>20</xdr:col>
      <xdr:colOff>38100</xdr:colOff>
      <xdr:row>74</xdr:row>
      <xdr:rowOff>34438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62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50965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39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134738</xdr:rowOff>
    </xdr:from>
    <xdr:to>
      <xdr:col>15</xdr:col>
      <xdr:colOff>101600</xdr:colOff>
      <xdr:row>75</xdr:row>
      <xdr:rowOff>64888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81415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5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42155</xdr:rowOff>
    </xdr:from>
    <xdr:to>
      <xdr:col>10</xdr:col>
      <xdr:colOff>165100</xdr:colOff>
      <xdr:row>75</xdr:row>
      <xdr:rowOff>143755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9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160282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67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93603</xdr:rowOff>
    </xdr:from>
    <xdr:to>
      <xdr:col>6</xdr:col>
      <xdr:colOff>38100</xdr:colOff>
      <xdr:row>76</xdr:row>
      <xdr:rowOff>23754</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952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40280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7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153867</xdr:rowOff>
    </xdr:from>
    <xdr:to>
      <xdr:col>24</xdr:col>
      <xdr:colOff>63500</xdr:colOff>
      <xdr:row>98</xdr:row>
      <xdr:rowOff>157333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955967"/>
          <a:ext cx="8382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153867</xdr:rowOff>
    </xdr:from>
    <xdr:to>
      <xdr:col>19</xdr:col>
      <xdr:colOff>177800</xdr:colOff>
      <xdr:row>98</xdr:row>
      <xdr:rowOff>167332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955967"/>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167332</xdr:rowOff>
    </xdr:from>
    <xdr:to>
      <xdr:col>15</xdr:col>
      <xdr:colOff>50800</xdr:colOff>
      <xdr:row>98</xdr:row>
      <xdr:rowOff>168822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969432"/>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168822</xdr:rowOff>
    </xdr:from>
    <xdr:to>
      <xdr:col>10</xdr:col>
      <xdr:colOff>114300</xdr:colOff>
      <xdr:row>98</xdr:row>
      <xdr:rowOff>171359</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7092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106533</xdr:rowOff>
    </xdr:from>
    <xdr:to>
      <xdr:col>24</xdr:col>
      <xdr:colOff>114300</xdr:colOff>
      <xdr:row>99</xdr:row>
      <xdr:rowOff>36683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9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103067</xdr:rowOff>
    </xdr:from>
    <xdr:to>
      <xdr:col>20</xdr:col>
      <xdr:colOff>38100</xdr:colOff>
      <xdr:row>99</xdr:row>
      <xdr:rowOff>33217</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24344</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116532</xdr:rowOff>
    </xdr:from>
    <xdr:to>
      <xdr:col>15</xdr:col>
      <xdr:colOff>101600</xdr:colOff>
      <xdr:row>99</xdr:row>
      <xdr:rowOff>46682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9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37809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70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118022</xdr:rowOff>
    </xdr:from>
    <xdr:to>
      <xdr:col>10</xdr:col>
      <xdr:colOff>165100</xdr:colOff>
      <xdr:row>99</xdr:row>
      <xdr:rowOff>48172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9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39299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70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120559</xdr:rowOff>
    </xdr:from>
    <xdr:to>
      <xdr:col>6</xdr:col>
      <xdr:colOff>38100</xdr:colOff>
      <xdr:row>99</xdr:row>
      <xdr:rowOff>50709</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9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41836</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70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132156</xdr:rowOff>
    </xdr:from>
    <xdr:to>
      <xdr:col>55</xdr:col>
      <xdr:colOff>0</xdr:colOff>
      <xdr:row>38</xdr:row>
      <xdr:rowOff>132705</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4725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132705</xdr:rowOff>
    </xdr:from>
    <xdr:to>
      <xdr:col>50</xdr:col>
      <xdr:colOff>114300</xdr:colOff>
      <xdr:row>38</xdr:row>
      <xdr:rowOff>133665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647805"/>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133665</xdr:rowOff>
    </xdr:from>
    <xdr:to>
      <xdr:col>45</xdr:col>
      <xdr:colOff>177800</xdr:colOff>
      <xdr:row>38</xdr:row>
      <xdr:rowOff>133756</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64876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133756</xdr:rowOff>
    </xdr:from>
    <xdr:to>
      <xdr:col>41</xdr:col>
      <xdr:colOff>50800</xdr:colOff>
      <xdr:row>38</xdr:row>
      <xdr:rowOff>133985</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64885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81356</xdr:rowOff>
    </xdr:from>
    <xdr:to>
      <xdr:col>55</xdr:col>
      <xdr:colOff>50800</xdr:colOff>
      <xdr:row>39</xdr:row>
      <xdr:rowOff>11506</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81905</xdr:rowOff>
    </xdr:from>
    <xdr:to>
      <xdr:col>50</xdr:col>
      <xdr:colOff>165100</xdr:colOff>
      <xdr:row>39</xdr:row>
      <xdr:rowOff>12055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3182</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82865</xdr:rowOff>
    </xdr:from>
    <xdr:to>
      <xdr:col>46</xdr:col>
      <xdr:colOff>38100</xdr:colOff>
      <xdr:row>39</xdr:row>
      <xdr:rowOff>13015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4142</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9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82956</xdr:rowOff>
    </xdr:from>
    <xdr:to>
      <xdr:col>41</xdr:col>
      <xdr:colOff>101600</xdr:colOff>
      <xdr:row>39</xdr:row>
      <xdr:rowOff>13106</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4233</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83185</xdr:rowOff>
    </xdr:from>
    <xdr:to>
      <xdr:col>36</xdr:col>
      <xdr:colOff>165100</xdr:colOff>
      <xdr:row>39</xdr:row>
      <xdr:rowOff>13335</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4462</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20820</xdr:rowOff>
    </xdr:from>
    <xdr:to>
      <xdr:col>55</xdr:col>
      <xdr:colOff>0</xdr:colOff>
      <xdr:row>58</xdr:row>
      <xdr:rowOff>39836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964920"/>
          <a:ext cx="8382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39836</xdr:rowOff>
    </xdr:from>
    <xdr:to>
      <xdr:col>50</xdr:col>
      <xdr:colOff>114300</xdr:colOff>
      <xdr:row>58</xdr:row>
      <xdr:rowOff>41044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9983936"/>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32098</xdr:rowOff>
    </xdr:from>
    <xdr:to>
      <xdr:col>45</xdr:col>
      <xdr:colOff>177800</xdr:colOff>
      <xdr:row>58</xdr:row>
      <xdr:rowOff>41044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9976198"/>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32098</xdr:rowOff>
    </xdr:from>
    <xdr:to>
      <xdr:col>41</xdr:col>
      <xdr:colOff>50800</xdr:colOff>
      <xdr:row>58</xdr:row>
      <xdr:rowOff>59724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9976198"/>
          <a:ext cx="889000" cy="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141470</xdr:rowOff>
    </xdr:from>
    <xdr:to>
      <xdr:col>55</xdr:col>
      <xdr:colOff>50800</xdr:colOff>
      <xdr:row>58</xdr:row>
      <xdr:rowOff>71620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164347</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76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160486</xdr:rowOff>
    </xdr:from>
    <xdr:to>
      <xdr:col>50</xdr:col>
      <xdr:colOff>165100</xdr:colOff>
      <xdr:row>58</xdr:row>
      <xdr:rowOff>90636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81763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161694</xdr:rowOff>
    </xdr:from>
    <xdr:to>
      <xdr:col>46</xdr:col>
      <xdr:colOff>38100</xdr:colOff>
      <xdr:row>58</xdr:row>
      <xdr:rowOff>91844</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108371</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97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152748</xdr:rowOff>
    </xdr:from>
    <xdr:to>
      <xdr:col>41</xdr:col>
      <xdr:colOff>101600</xdr:colOff>
      <xdr:row>58</xdr:row>
      <xdr:rowOff>82898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99425</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97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8924</xdr:rowOff>
    </xdr:from>
    <xdr:to>
      <xdr:col>36</xdr:col>
      <xdr:colOff>165100</xdr:colOff>
      <xdr:row>58</xdr:row>
      <xdr:rowOff>110524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101651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0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118737</xdr:rowOff>
    </xdr:from>
    <xdr:to>
      <xdr:col>55</xdr:col>
      <xdr:colOff>0</xdr:colOff>
      <xdr:row>78</xdr:row>
      <xdr:rowOff>42987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320387"/>
          <a:ext cx="8382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42987</xdr:rowOff>
    </xdr:from>
    <xdr:to>
      <xdr:col>50</xdr:col>
      <xdr:colOff>114300</xdr:colOff>
      <xdr:row>78</xdr:row>
      <xdr:rowOff>111122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416087"/>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102876</xdr:rowOff>
    </xdr:from>
    <xdr:to>
      <xdr:col>45</xdr:col>
      <xdr:colOff>177800</xdr:colOff>
      <xdr:row>78</xdr:row>
      <xdr:rowOff>111122</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75976"/>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102876</xdr:rowOff>
    </xdr:from>
    <xdr:to>
      <xdr:col>41</xdr:col>
      <xdr:colOff>50800</xdr:colOff>
      <xdr:row>78</xdr:row>
      <xdr:rowOff>140672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475976"/>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67937</xdr:rowOff>
    </xdr:from>
    <xdr:to>
      <xdr:col>55</xdr:col>
      <xdr:colOff>50800</xdr:colOff>
      <xdr:row>77</xdr:row>
      <xdr:rowOff>169537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2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90814</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1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163637</xdr:rowOff>
    </xdr:from>
    <xdr:to>
      <xdr:col>50</xdr:col>
      <xdr:colOff>165100</xdr:colOff>
      <xdr:row>78</xdr:row>
      <xdr:rowOff>93787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110314</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1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60322</xdr:rowOff>
    </xdr:from>
    <xdr:to>
      <xdr:col>46</xdr:col>
      <xdr:colOff>38100</xdr:colOff>
      <xdr:row>78</xdr:row>
      <xdr:rowOff>161922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153049</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5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52076</xdr:rowOff>
    </xdr:from>
    <xdr:to>
      <xdr:col>41</xdr:col>
      <xdr:colOff>101600</xdr:colOff>
      <xdr:row>78</xdr:row>
      <xdr:rowOff>153676</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144803</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51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89872</xdr:rowOff>
    </xdr:from>
    <xdr:to>
      <xdr:col>36</xdr:col>
      <xdr:colOff>165100</xdr:colOff>
      <xdr:row>79</xdr:row>
      <xdr:rowOff>20022</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4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11149</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5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69154</xdr:rowOff>
    </xdr:from>
    <xdr:to>
      <xdr:col>55</xdr:col>
      <xdr:colOff>0</xdr:colOff>
      <xdr:row>96</xdr:row>
      <xdr:rowOff>153215</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528354"/>
          <a:ext cx="8382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69154</xdr:rowOff>
    </xdr:from>
    <xdr:to>
      <xdr:col>50</xdr:col>
      <xdr:colOff>114300</xdr:colOff>
      <xdr:row>96</xdr:row>
      <xdr:rowOff>144418</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528354"/>
          <a:ext cx="8890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78659</xdr:rowOff>
    </xdr:from>
    <xdr:to>
      <xdr:col>45</xdr:col>
      <xdr:colOff>177800</xdr:colOff>
      <xdr:row>96</xdr:row>
      <xdr:rowOff>144418</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7861300" y="16537859"/>
          <a:ext cx="889000" cy="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78659</xdr:rowOff>
    </xdr:from>
    <xdr:to>
      <xdr:col>41</xdr:col>
      <xdr:colOff>50800</xdr:colOff>
      <xdr:row>97</xdr:row>
      <xdr:rowOff>14007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537859"/>
          <a:ext cx="889000" cy="10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102415</xdr:rowOff>
    </xdr:from>
    <xdr:to>
      <xdr:col>55</xdr:col>
      <xdr:colOff>50800</xdr:colOff>
      <xdr:row>97</xdr:row>
      <xdr:rowOff>32565</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80842</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5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18354</xdr:rowOff>
    </xdr:from>
    <xdr:to>
      <xdr:col>50</xdr:col>
      <xdr:colOff>165100</xdr:colOff>
      <xdr:row>96</xdr:row>
      <xdr:rowOff>119954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136481</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2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93618</xdr:rowOff>
    </xdr:from>
    <xdr:to>
      <xdr:col>46</xdr:col>
      <xdr:colOff>38100</xdr:colOff>
      <xdr:row>97</xdr:row>
      <xdr:rowOff>23768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14895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27859</xdr:rowOff>
    </xdr:from>
    <xdr:to>
      <xdr:col>41</xdr:col>
      <xdr:colOff>101600</xdr:colOff>
      <xdr:row>96</xdr:row>
      <xdr:rowOff>129459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120586</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5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134657</xdr:rowOff>
    </xdr:from>
    <xdr:to>
      <xdr:col>36</xdr:col>
      <xdr:colOff>165100</xdr:colOff>
      <xdr:row>97</xdr:row>
      <xdr:rowOff>64807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5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55934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6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90132</xdr:rowOff>
    </xdr:from>
    <xdr:to>
      <xdr:col>85</xdr:col>
      <xdr:colOff>127000</xdr:colOff>
      <xdr:row>38</xdr:row>
      <xdr:rowOff>97009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6262332"/>
          <a:ext cx="838200" cy="3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90132</xdr:rowOff>
    </xdr:from>
    <xdr:to>
      <xdr:col>81</xdr:col>
      <xdr:colOff>50800</xdr:colOff>
      <xdr:row>37</xdr:row>
      <xdr:rowOff>70129</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4592300" y="6262332"/>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70129</xdr:rowOff>
    </xdr:from>
    <xdr:to>
      <xdr:col>76</xdr:col>
      <xdr:colOff>114300</xdr:colOff>
      <xdr:row>38</xdr:row>
      <xdr:rowOff>118116</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413779"/>
          <a:ext cx="889000" cy="21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118116</xdr:rowOff>
    </xdr:from>
    <xdr:to>
      <xdr:col>71</xdr:col>
      <xdr:colOff>177800</xdr:colOff>
      <xdr:row>38</xdr:row>
      <xdr:rowOff>124098</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663321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46209</xdr:rowOff>
    </xdr:from>
    <xdr:to>
      <xdr:col>85</xdr:col>
      <xdr:colOff>177800</xdr:colOff>
      <xdr:row>38</xdr:row>
      <xdr:rowOff>147809</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5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24636</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5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39332</xdr:rowOff>
    </xdr:from>
    <xdr:to>
      <xdr:col>81</xdr:col>
      <xdr:colOff>101600</xdr:colOff>
      <xdr:row>36</xdr:row>
      <xdr:rowOff>140932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2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157459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59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19329</xdr:rowOff>
    </xdr:from>
    <xdr:to>
      <xdr:col>76</xdr:col>
      <xdr:colOff>165100</xdr:colOff>
      <xdr:row>37</xdr:row>
      <xdr:rowOff>120929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3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112056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4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67316</xdr:rowOff>
    </xdr:from>
    <xdr:to>
      <xdr:col>72</xdr:col>
      <xdr:colOff>38100</xdr:colOff>
      <xdr:row>38</xdr:row>
      <xdr:rowOff>168916</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5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160043</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73298</xdr:rowOff>
    </xdr:from>
    <xdr:to>
      <xdr:col>67</xdr:col>
      <xdr:colOff>101600</xdr:colOff>
      <xdr:row>39</xdr:row>
      <xdr:rowOff>3448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5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166025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6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100788</xdr:rowOff>
    </xdr:from>
    <xdr:to>
      <xdr:col>85</xdr:col>
      <xdr:colOff>127000</xdr:colOff>
      <xdr:row>57</xdr:row>
      <xdr:rowOff>112082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873438"/>
          <a:ext cx="8382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62845</xdr:rowOff>
    </xdr:from>
    <xdr:to>
      <xdr:col>81</xdr:col>
      <xdr:colOff>50800</xdr:colOff>
      <xdr:row>57</xdr:row>
      <xdr:rowOff>112082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4592300" y="9835495"/>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62845</xdr:rowOff>
    </xdr:from>
    <xdr:to>
      <xdr:col>76</xdr:col>
      <xdr:colOff>114300</xdr:colOff>
      <xdr:row>57</xdr:row>
      <xdr:rowOff>110741</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835495"/>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110741</xdr:rowOff>
    </xdr:from>
    <xdr:to>
      <xdr:col>71</xdr:col>
      <xdr:colOff>177800</xdr:colOff>
      <xdr:row>57</xdr:row>
      <xdr:rowOff>121534</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9883391"/>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49988</xdr:rowOff>
    </xdr:from>
    <xdr:to>
      <xdr:col>85</xdr:col>
      <xdr:colOff>177800</xdr:colOff>
      <xdr:row>57</xdr:row>
      <xdr:rowOff>151588</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82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146456</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74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61282</xdr:rowOff>
    </xdr:from>
    <xdr:to>
      <xdr:col>81</xdr:col>
      <xdr:colOff>101600</xdr:colOff>
      <xdr:row>57</xdr:row>
      <xdr:rowOff>162882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154009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12045</xdr:rowOff>
    </xdr:from>
    <xdr:to>
      <xdr:col>76</xdr:col>
      <xdr:colOff>165100</xdr:colOff>
      <xdr:row>57</xdr:row>
      <xdr:rowOff>113645</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7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104772</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8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59941</xdr:rowOff>
    </xdr:from>
    <xdr:to>
      <xdr:col>72</xdr:col>
      <xdr:colOff>38100</xdr:colOff>
      <xdr:row>57</xdr:row>
      <xdr:rowOff>161541</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8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152668</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9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70734</xdr:rowOff>
    </xdr:from>
    <xdr:to>
      <xdr:col>67</xdr:col>
      <xdr:colOff>101600</xdr:colOff>
      <xdr:row>58</xdr:row>
      <xdr:rowOff>884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8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163461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9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95664</xdr:rowOff>
    </xdr:from>
    <xdr:to>
      <xdr:col>85</xdr:col>
      <xdr:colOff>127000</xdr:colOff>
      <xdr:row>78</xdr:row>
      <xdr:rowOff>71836</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125864"/>
          <a:ext cx="838200" cy="3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453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95664</xdr:rowOff>
    </xdr:from>
    <xdr:to>
      <xdr:col>81</xdr:col>
      <xdr:colOff>50800</xdr:colOff>
      <xdr:row>76</xdr:row>
      <xdr:rowOff>140981</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125864"/>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87488</xdr:rowOff>
    </xdr:from>
    <xdr:to>
      <xdr:col>76</xdr:col>
      <xdr:colOff>114300</xdr:colOff>
      <xdr:row>76</xdr:row>
      <xdr:rowOff>140981</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117688"/>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98865</xdr:rowOff>
    </xdr:from>
    <xdr:to>
      <xdr:col>71</xdr:col>
      <xdr:colOff>177800</xdr:colOff>
      <xdr:row>76</xdr:row>
      <xdr:rowOff>87488</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2957615"/>
          <a:ext cx="889000" cy="16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21036</xdr:rowOff>
    </xdr:from>
    <xdr:to>
      <xdr:col>85</xdr:col>
      <xdr:colOff>177800</xdr:colOff>
      <xdr:row>78</xdr:row>
      <xdr:rowOff>122636</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3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43913</xdr:rowOff>
    </xdr:from>
    <xdr:ext cx="534377"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2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44864</xdr:rowOff>
    </xdr:from>
    <xdr:to>
      <xdr:col>81</xdr:col>
      <xdr:colOff>101600</xdr:colOff>
      <xdr:row>76</xdr:row>
      <xdr:rowOff>146464</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0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162991</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14111" y="1285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90181</xdr:rowOff>
    </xdr:from>
    <xdr:to>
      <xdr:col>76</xdr:col>
      <xdr:colOff>165100</xdr:colOff>
      <xdr:row>77</xdr:row>
      <xdr:rowOff>20331</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1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36858</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25111" y="128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36688</xdr:rowOff>
    </xdr:from>
    <xdr:to>
      <xdr:col>72</xdr:col>
      <xdr:colOff>38100</xdr:colOff>
      <xdr:row>76</xdr:row>
      <xdr:rowOff>138288</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0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154815</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36111" y="1284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48065</xdr:rowOff>
    </xdr:from>
    <xdr:to>
      <xdr:col>67</xdr:col>
      <xdr:colOff>101600</xdr:colOff>
      <xdr:row>75</xdr:row>
      <xdr:rowOff>149665</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29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166192</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47111" y="126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58756</xdr:rowOff>
    </xdr:from>
    <xdr:to>
      <xdr:col>85</xdr:col>
      <xdr:colOff>127000</xdr:colOff>
      <xdr:row>97</xdr:row>
      <xdr:rowOff>87660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689406"/>
          <a:ext cx="838200" cy="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87660</xdr:rowOff>
    </xdr:from>
    <xdr:to>
      <xdr:col>81</xdr:col>
      <xdr:colOff>50800</xdr:colOff>
      <xdr:row>97</xdr:row>
      <xdr:rowOff>112863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718310"/>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112863</xdr:rowOff>
    </xdr:from>
    <xdr:to>
      <xdr:col>76</xdr:col>
      <xdr:colOff>114300</xdr:colOff>
      <xdr:row>97</xdr:row>
      <xdr:rowOff>113258</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74351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104434</xdr:rowOff>
    </xdr:from>
    <xdr:to>
      <xdr:col>71</xdr:col>
      <xdr:colOff>177800</xdr:colOff>
      <xdr:row>97</xdr:row>
      <xdr:rowOff>113258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673508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7956</xdr:rowOff>
    </xdr:from>
    <xdr:to>
      <xdr:col>85</xdr:col>
      <xdr:colOff>177800</xdr:colOff>
      <xdr:row>97</xdr:row>
      <xdr:rowOff>109556</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157833</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6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36860</xdr:rowOff>
    </xdr:from>
    <xdr:to>
      <xdr:col>81</xdr:col>
      <xdr:colOff>101600</xdr:colOff>
      <xdr:row>97</xdr:row>
      <xdr:rowOff>138460</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6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129587</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7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62063</xdr:rowOff>
    </xdr:from>
    <xdr:to>
      <xdr:col>76</xdr:col>
      <xdr:colOff>165100</xdr:colOff>
      <xdr:row>97</xdr:row>
      <xdr:rowOff>163663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6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154790</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7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62458</xdr:rowOff>
    </xdr:from>
    <xdr:to>
      <xdr:col>72</xdr:col>
      <xdr:colOff>38100</xdr:colOff>
      <xdr:row>97</xdr:row>
      <xdr:rowOff>164058</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6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9135</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4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53634</xdr:rowOff>
    </xdr:from>
    <xdr:to>
      <xdr:col>67</xdr:col>
      <xdr:colOff>101600</xdr:colOff>
      <xdr:row>97</xdr:row>
      <xdr:rowOff>155234</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6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146361</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77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135,924</a:t>
          </a:r>
          <a:r>
            <a:rPr kumimoji="1" lang="ja-JP" altLang="en-US" sz="1200">
              <a:latin typeface="ＭＳ Ｐゴシック" panose="020B0600070205080204" pitchFamily="50" charset="-128"/>
              <a:ea typeface="ＭＳ Ｐゴシック" panose="020B0600070205080204" pitchFamily="50" charset="-128"/>
            </a:rPr>
            <a:t>円となっており、彦山駅前整備事業や生活応援商品券事業等により前年度決算と比較すると増額となった。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農林水産事業費は、住民一人当たり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51,202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円となっており、林地崩壊防止事業や野田公共用地補修事業等の増額より前年度決算と比較すると増額となった。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70,502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円となっており、英彦山スロープカー車両更新事業や自然共生型アウトドアパーク整備事業等の増額により前年度決算と比較すると増額となった。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消防費は、防災無線戸別受信機整備事業が完了したことにより、前年度決算と比較すると減額となった。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75,213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円となっており、小中学校校舎建設事業や小中学校給食調理業務委託事業等の増額により前年度と比較すると増額となった。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今後、特に公債費の増額見込まれることから、地方債を財源とする新規事業については、事業内容を精査し、計画的に事業を実施する。また、計画的に繰上償還を実施する。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実質収支額については、継続的に黒字を確保している。実質単年度収支については、前年度と比べ</a:t>
          </a:r>
          <a:r>
            <a:rPr kumimoji="1" lang="en-US" altLang="ja-JP" sz="1400">
              <a:solidFill>
                <a:sysClr val="windowText" lastClr="000000"/>
              </a:solidFill>
              <a:latin typeface="ＭＳ ゴシック" pitchFamily="49" charset="-128"/>
              <a:ea typeface="ＭＳ ゴシック" pitchFamily="49" charset="-128"/>
            </a:rPr>
            <a:t>8.95</a:t>
          </a:r>
          <a:r>
            <a:rPr kumimoji="1" lang="ja-JP" altLang="en-US" sz="1400">
              <a:solidFill>
                <a:sysClr val="windowText" lastClr="000000"/>
              </a:solidFill>
              <a:latin typeface="ＭＳ ゴシック" pitchFamily="49" charset="-128"/>
              <a:ea typeface="ＭＳ ゴシック" pitchFamily="49" charset="-128"/>
            </a:rPr>
            <a:t>ポイント減少となっている。主な要因としては、普通交付税が減額となったことや減債基金の積立を行ったためである。今後も、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国民健康保険事業勘定特別会計については、令和４年度も黒字決算となっている。これは平成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年度に一般会計から赤字補てん財源として</a:t>
          </a:r>
          <a:r>
            <a:rPr kumimoji="1" lang="en-US" altLang="ja-JP" sz="1400">
              <a:solidFill>
                <a:sysClr val="windowText" lastClr="000000"/>
              </a:solidFill>
              <a:latin typeface="ＭＳ ゴシック" pitchFamily="49" charset="-128"/>
              <a:ea typeface="ＭＳ ゴシック" pitchFamily="49" charset="-128"/>
            </a:rPr>
            <a:t>112,099</a:t>
          </a:r>
          <a:r>
            <a:rPr kumimoji="1" lang="ja-JP" altLang="en-US" sz="1400">
              <a:solidFill>
                <a:sysClr val="windowText" lastClr="000000"/>
              </a:solidFill>
              <a:latin typeface="ＭＳ ゴシック" pitchFamily="49" charset="-128"/>
              <a:ea typeface="ＭＳ ゴシック" pitchFamily="49" charset="-128"/>
            </a:rPr>
            <a:t>千円の法定外繰入があったことや国民健康保険税の税率見直し等を行ったためである。</a:t>
          </a:r>
        </a:p>
        <a:p>
          <a:r>
            <a:rPr kumimoji="1" lang="ja-JP" altLang="en-US" sz="1400">
              <a:solidFill>
                <a:sysClr val="windowText" lastClr="000000"/>
              </a:solidFill>
              <a:latin typeface="ＭＳ ゴシック" pitchFamily="49" charset="-128"/>
              <a:ea typeface="ＭＳ ゴシック" pitchFamily="49" charset="-128"/>
            </a:rPr>
            <a:t>水道事業会計については、黒字決算となっているが、給水収益等の収入の減少や老朽化施設の更新費用の増加が見込まれることから、今後黒字額が減少することが考えられる。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令和４年度決算は、すべての会計において黒字決算となっているが、</a:t>
          </a:r>
        </a:p>
        <a:p>
          <a:r>
            <a:rPr kumimoji="1" lang="ja-JP" altLang="en-US" sz="1400">
              <a:solidFill>
                <a:sysClr val="windowText" lastClr="000000"/>
              </a:solidFill>
              <a:latin typeface="ＭＳ ゴシック" pitchFamily="49" charset="-128"/>
              <a:ea typeface="ＭＳ ゴシック" pitchFamily="49" charset="-128"/>
            </a:rPr>
            <a:t>今後も厳しい財政運営が予測されるため、引き続き歳出の削減を積極的に行い、健全な財政運営を行っていく。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9"/>
      <c r="DK1" s="179"/>
      <c r="DL1" s="179"/>
      <c r="DM1" s="179"/>
      <c r="DN1" s="179"/>
      <c r="DO1" s="179"/>
    </row>
    <row r="2" spans="1:119" ht="24.75" thickBot="1" x14ac:dyDescent="0.2">
      <c r="B2" s="180" t="s">
        <v>83</v>
      </c>
      <c r="C2" s="180"/>
      <c r="D2" s="181"/>
    </row>
    <row r="3" spans="1:119" ht="18.75" customHeight="1" thickBot="1" x14ac:dyDescent="0.2">
      <c r="A3" s="179"/>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79"/>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7793674</v>
      </c>
      <c r="BO4" s="485"/>
      <c r="BP4" s="485"/>
      <c r="BQ4" s="485"/>
      <c r="BR4" s="485"/>
      <c r="BS4" s="485"/>
      <c r="BT4" s="485"/>
      <c r="BU4" s="486"/>
      <c r="BV4" s="484">
        <v>8388154</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10.4</v>
      </c>
      <c r="CU4" s="625"/>
      <c r="CV4" s="625"/>
      <c r="CW4" s="625"/>
      <c r="CX4" s="625"/>
      <c r="CY4" s="625"/>
      <c r="CZ4" s="625"/>
      <c r="DA4" s="626"/>
      <c r="DB4" s="624">
        <v>13</v>
      </c>
      <c r="DC4" s="625"/>
      <c r="DD4" s="625"/>
      <c r="DE4" s="625"/>
      <c r="DF4" s="625"/>
      <c r="DG4" s="625"/>
      <c r="DH4" s="625"/>
      <c r="DI4" s="626"/>
    </row>
    <row r="5" spans="1:119" ht="18.75" customHeight="1" x14ac:dyDescent="0.15">
      <c r="A5" s="179"/>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7381107</v>
      </c>
      <c r="BO5" s="456"/>
      <c r="BP5" s="456"/>
      <c r="BQ5" s="456"/>
      <c r="BR5" s="456"/>
      <c r="BS5" s="456"/>
      <c r="BT5" s="456"/>
      <c r="BU5" s="457"/>
      <c r="BV5" s="455">
        <v>7844485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93.9</v>
      </c>
      <c r="CU5" s="453"/>
      <c r="CV5" s="453"/>
      <c r="CW5" s="453"/>
      <c r="CX5" s="453"/>
      <c r="CY5" s="453"/>
      <c r="CZ5" s="453"/>
      <c r="DA5" s="454"/>
      <c r="DB5" s="452">
        <v>89.4</v>
      </c>
      <c r="DC5" s="453"/>
      <c r="DD5" s="453"/>
      <c r="DE5" s="453"/>
      <c r="DF5" s="453"/>
      <c r="DG5" s="453"/>
      <c r="DH5" s="453"/>
      <c r="DI5" s="454"/>
    </row>
    <row r="6" spans="1:119" ht="18.75" customHeight="1" x14ac:dyDescent="0.15">
      <c r="A6" s="179"/>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412567</v>
      </c>
      <c r="BO6" s="456"/>
      <c r="BP6" s="456"/>
      <c r="BQ6" s="456"/>
      <c r="BR6" s="456"/>
      <c r="BS6" s="456"/>
      <c r="BT6" s="456"/>
      <c r="BU6" s="457"/>
      <c r="BV6" s="455">
        <v>543669</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94.8</v>
      </c>
      <c r="CU6" s="599"/>
      <c r="CV6" s="599"/>
      <c r="CW6" s="599"/>
      <c r="CX6" s="599"/>
      <c r="CY6" s="599"/>
      <c r="CZ6" s="599"/>
      <c r="DA6" s="600"/>
      <c r="DB6" s="598">
        <v>91.6</v>
      </c>
      <c r="DC6" s="599"/>
      <c r="DD6" s="599"/>
      <c r="DE6" s="599"/>
      <c r="DF6" s="599"/>
      <c r="DG6" s="599"/>
      <c r="DH6" s="599"/>
      <c r="DI6" s="600"/>
    </row>
    <row r="7" spans="1:119" ht="18.75" customHeight="1" x14ac:dyDescent="0.15">
      <c r="A7" s="179"/>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26829</v>
      </c>
      <c r="BO7" s="456"/>
      <c r="BP7" s="456"/>
      <c r="BQ7" s="456"/>
      <c r="BR7" s="456"/>
      <c r="BS7" s="456"/>
      <c r="BT7" s="456"/>
      <c r="BU7" s="457"/>
      <c r="BV7" s="455">
        <v>40763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3696187</v>
      </c>
      <c r="CU7" s="456"/>
      <c r="CV7" s="456"/>
      <c r="CW7" s="456"/>
      <c r="CX7" s="456"/>
      <c r="CY7" s="456"/>
      <c r="CZ7" s="456"/>
      <c r="DA7" s="457"/>
      <c r="DB7" s="455">
        <v>3868133</v>
      </c>
      <c r="DC7" s="456"/>
      <c r="DD7" s="456"/>
      <c r="DE7" s="456"/>
      <c r="DF7" s="456"/>
      <c r="DG7" s="456"/>
      <c r="DH7" s="456"/>
      <c r="DI7" s="457"/>
    </row>
    <row r="8" spans="1:119" ht="18.75" customHeight="1" thickBot="1" x14ac:dyDescent="0.2">
      <c r="A8" s="179"/>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385738</v>
      </c>
      <c r="BO8" s="456"/>
      <c r="BP8" s="456"/>
      <c r="BQ8" s="456"/>
      <c r="BR8" s="456"/>
      <c r="BS8" s="456"/>
      <c r="BT8" s="456"/>
      <c r="BU8" s="457"/>
      <c r="BV8" s="455">
        <v>502906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0.23</v>
      </c>
      <c r="DC8" s="559"/>
      <c r="DD8" s="559"/>
      <c r="DE8" s="559"/>
      <c r="DF8" s="559"/>
      <c r="DG8" s="559"/>
      <c r="DH8" s="559"/>
      <c r="DI8" s="560"/>
    </row>
    <row r="9" spans="1:119" ht="18.75" customHeight="1" thickBot="1" x14ac:dyDescent="0.2">
      <c r="A9" s="179"/>
      <c r="B9" s="587" t="s">
        <v>113</v>
      </c>
      <c r="C9" s="588"/>
      <c r="D9" s="588"/>
      <c r="E9" s="588"/>
      <c r="F9" s="588"/>
      <c r="G9" s="588"/>
      <c r="H9" s="588"/>
      <c r="I9" s="588"/>
      <c r="J9" s="588"/>
      <c r="K9" s="506"/>
      <c r="L9" s="589" t="s">
        <v>114</v>
      </c>
      <c r="M9" s="590"/>
      <c r="N9" s="590"/>
      <c r="O9" s="590"/>
      <c r="P9" s="590"/>
      <c r="Q9" s="591"/>
      <c r="R9" s="592">
        <v>8801</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-117168</v>
      </c>
      <c r="BO9" s="456"/>
      <c r="BP9" s="456"/>
      <c r="BQ9" s="456"/>
      <c r="BR9" s="456"/>
      <c r="BS9" s="456"/>
      <c r="BT9" s="456"/>
      <c r="BU9" s="457"/>
      <c r="BV9" s="455">
        <v>184368</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14.9</v>
      </c>
      <c r="CU9" s="453"/>
      <c r="CV9" s="453"/>
      <c r="CW9" s="453"/>
      <c r="CX9" s="453"/>
      <c r="CY9" s="453"/>
      <c r="CZ9" s="453"/>
      <c r="DA9" s="454"/>
      <c r="DB9" s="452">
        <v>13.7</v>
      </c>
      <c r="DC9" s="453"/>
      <c r="DD9" s="453"/>
      <c r="DE9" s="453"/>
      <c r="DF9" s="453"/>
      <c r="DG9" s="453"/>
      <c r="DH9" s="453"/>
      <c r="DI9" s="454"/>
    </row>
    <row r="10" spans="1:119" ht="18.75" customHeight="1" thickBot="1" x14ac:dyDescent="0.2">
      <c r="A10" s="179"/>
      <c r="B10" s="587"/>
      <c r="C10" s="588"/>
      <c r="D10" s="588"/>
      <c r="E10" s="588"/>
      <c r="F10" s="588"/>
      <c r="G10" s="588"/>
      <c r="H10" s="588"/>
      <c r="I10" s="588"/>
      <c r="J10" s="588"/>
      <c r="K10" s="506"/>
      <c r="L10" s="411" t="s">
        <v>119</v>
      </c>
      <c r="M10" s="412"/>
      <c r="N10" s="412"/>
      <c r="O10" s="412"/>
      <c r="P10" s="412"/>
      <c r="Q10" s="413"/>
      <c r="R10" s="408">
        <v>9924</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76413</v>
      </c>
      <c r="BO10" s="456"/>
      <c r="BP10" s="456"/>
      <c r="BQ10" s="456"/>
      <c r="BR10" s="456"/>
      <c r="BS10" s="456"/>
      <c r="BT10" s="456"/>
      <c r="BU10" s="457"/>
      <c r="BV10" s="455">
        <v>119380</v>
      </c>
      <c r="BW10" s="456"/>
      <c r="BX10" s="456"/>
      <c r="BY10" s="456"/>
      <c r="BZ10" s="456"/>
      <c r="CA10" s="456"/>
      <c r="CB10" s="456"/>
      <c r="CC10" s="457"/>
      <c r="CD10" s="182" t="s">
        <v>123</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79"/>
      <c r="B12" s="561" t="s">
        <v>131</v>
      </c>
      <c r="C12" s="562"/>
      <c r="D12" s="562"/>
      <c r="E12" s="562"/>
      <c r="F12" s="562"/>
      <c r="G12" s="562"/>
      <c r="H12" s="562"/>
      <c r="I12" s="562"/>
      <c r="J12" s="562"/>
      <c r="K12" s="563"/>
      <c r="L12" s="570" t="s">
        <v>132</v>
      </c>
      <c r="M12" s="571"/>
      <c r="N12" s="571"/>
      <c r="O12" s="571"/>
      <c r="P12" s="571"/>
      <c r="Q12" s="572"/>
      <c r="R12" s="573">
        <v>8828</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79"/>
      <c r="B13" s="564"/>
      <c r="C13" s="565"/>
      <c r="D13" s="565"/>
      <c r="E13" s="565"/>
      <c r="F13" s="565"/>
      <c r="G13" s="565"/>
      <c r="H13" s="565"/>
      <c r="I13" s="565"/>
      <c r="J13" s="565"/>
      <c r="K13" s="566"/>
      <c r="L13" s="188"/>
      <c r="M13" s="539" t="s">
        <v>140</v>
      </c>
      <c r="N13" s="540"/>
      <c r="O13" s="540"/>
      <c r="P13" s="540"/>
      <c r="Q13" s="541"/>
      <c r="R13" s="542">
        <v>8804</v>
      </c>
      <c r="S13" s="543"/>
      <c r="T13" s="543"/>
      <c r="U13" s="543"/>
      <c r="V13" s="544"/>
      <c r="W13" s="545" t="s">
        <v>141</v>
      </c>
      <c r="X13" s="441"/>
      <c r="Y13" s="441"/>
      <c r="Z13" s="441"/>
      <c r="AA13" s="441"/>
      <c r="AB13" s="442"/>
      <c r="AC13" s="408">
        <v>273</v>
      </c>
      <c r="AD13" s="409"/>
      <c r="AE13" s="409"/>
      <c r="AF13" s="409"/>
      <c r="AG13" s="410"/>
      <c r="AH13" s="408">
        <v>295</v>
      </c>
      <c r="AI13" s="409"/>
      <c r="AJ13" s="409"/>
      <c r="AK13" s="409"/>
      <c r="AL13" s="468"/>
      <c r="AM13" s="512" t="s">
        <v>142</v>
      </c>
      <c r="AN13" s="412"/>
      <c r="AO13" s="412"/>
      <c r="AP13" s="412"/>
      <c r="AQ13" s="412"/>
      <c r="AR13" s="412"/>
      <c r="AS13" s="412"/>
      <c r="AT13" s="413"/>
      <c r="AU13" s="513" t="s">
        <v>127</v>
      </c>
      <c r="AV13" s="514"/>
      <c r="AW13" s="514"/>
      <c r="AX13" s="514"/>
      <c r="AY13" s="469" t="s">
        <v>143</v>
      </c>
      <c r="AZ13" s="470"/>
      <c r="BA13" s="470"/>
      <c r="BB13" s="470"/>
      <c r="BC13" s="470"/>
      <c r="BD13" s="470"/>
      <c r="BE13" s="470"/>
      <c r="BF13" s="470"/>
      <c r="BG13" s="470"/>
      <c r="BH13" s="470"/>
      <c r="BI13" s="470"/>
      <c r="BJ13" s="470"/>
      <c r="BK13" s="470"/>
      <c r="BL13" s="470"/>
      <c r="BM13" s="471"/>
      <c r="BN13" s="455">
        <v>-40755</v>
      </c>
      <c r="BO13" s="456"/>
      <c r="BP13" s="456"/>
      <c r="BQ13" s="456"/>
      <c r="BR13" s="456"/>
      <c r="BS13" s="456"/>
      <c r="BT13" s="456"/>
      <c r="BU13" s="457"/>
      <c r="BV13" s="455">
        <v>303748</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4.8</v>
      </c>
      <c r="CU13" s="453"/>
      <c r="CV13" s="453"/>
      <c r="CW13" s="453"/>
      <c r="CX13" s="453"/>
      <c r="CY13" s="453"/>
      <c r="CZ13" s="453"/>
      <c r="DA13" s="454"/>
      <c r="DB13" s="452">
        <v>4</v>
      </c>
      <c r="DC13" s="453"/>
      <c r="DD13" s="453"/>
      <c r="DE13" s="453"/>
      <c r="DF13" s="453"/>
      <c r="DG13" s="453"/>
      <c r="DH13" s="453"/>
      <c r="DI13" s="454"/>
    </row>
    <row r="14" spans="1:119" ht="18.75" customHeight="1" thickBot="1" x14ac:dyDescent="0.2">
      <c r="A14" s="179"/>
      <c r="B14" s="564"/>
      <c r="C14" s="565"/>
      <c r="D14" s="565"/>
      <c r="E14" s="565"/>
      <c r="F14" s="565"/>
      <c r="G14" s="565"/>
      <c r="H14" s="565"/>
      <c r="I14" s="565"/>
      <c r="J14" s="565"/>
      <c r="K14" s="566"/>
      <c r="L14" s="529" t="s">
        <v>145</v>
      </c>
      <c r="M14" s="582"/>
      <c r="N14" s="582"/>
      <c r="O14" s="582"/>
      <c r="P14" s="582"/>
      <c r="Q14" s="583"/>
      <c r="R14" s="542">
        <v>9047</v>
      </c>
      <c r="S14" s="543"/>
      <c r="T14" s="543"/>
      <c r="U14" s="543"/>
      <c r="V14" s="544"/>
      <c r="W14" s="546"/>
      <c r="X14" s="444"/>
      <c r="Y14" s="444"/>
      <c r="Z14" s="444"/>
      <c r="AA14" s="444"/>
      <c r="AB14" s="445"/>
      <c r="AC14" s="535">
        <v>7.4</v>
      </c>
      <c r="AD14" s="536"/>
      <c r="AE14" s="536"/>
      <c r="AF14" s="536"/>
      <c r="AG14" s="537"/>
      <c r="AH14" s="535">
        <v>7.4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147</v>
      </c>
      <c r="DC14" s="553"/>
      <c r="DD14" s="553"/>
      <c r="DE14" s="553"/>
      <c r="DF14" s="553"/>
      <c r="DG14" s="553"/>
      <c r="DH14" s="553"/>
      <c r="DI14" s="554"/>
    </row>
    <row r="15" spans="1:119" ht="18.75" customHeight="1" x14ac:dyDescent="0.15">
      <c r="A15" s="179"/>
      <c r="B15" s="564"/>
      <c r="C15" s="565"/>
      <c r="D15" s="565"/>
      <c r="E15" s="565"/>
      <c r="F15" s="565"/>
      <c r="G15" s="565"/>
      <c r="H15" s="565"/>
      <c r="I15" s="565"/>
      <c r="J15" s="565"/>
      <c r="K15" s="566"/>
      <c r="L15" s="188"/>
      <c r="M15" s="539" t="s">
        <v>148</v>
      </c>
      <c r="N15" s="540"/>
      <c r="O15" s="540"/>
      <c r="P15" s="540"/>
      <c r="Q15" s="541"/>
      <c r="R15" s="542">
        <v>9033</v>
      </c>
      <c r="S15" s="543"/>
      <c r="T15" s="543"/>
      <c r="U15" s="543"/>
      <c r="V15" s="544"/>
      <c r="W15" s="545" t="s">
        <v>149</v>
      </c>
      <c r="X15" s="441"/>
      <c r="Y15" s="441"/>
      <c r="Z15" s="441"/>
      <c r="AA15" s="441"/>
      <c r="AB15" s="442"/>
      <c r="AC15" s="408">
        <v>784</v>
      </c>
      <c r="AD15" s="409"/>
      <c r="AE15" s="409"/>
      <c r="AF15" s="409"/>
      <c r="AG15" s="410"/>
      <c r="AH15" s="408">
        <v>844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802168</v>
      </c>
      <c r="BO15" s="485"/>
      <c r="BP15" s="485"/>
      <c r="BQ15" s="485"/>
      <c r="BR15" s="485"/>
      <c r="BS15" s="485"/>
      <c r="BT15" s="485"/>
      <c r="BU15" s="486"/>
      <c r="BV15" s="484">
        <v>798740</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21.2</v>
      </c>
      <c r="AD16" s="536"/>
      <c r="AE16" s="536"/>
      <c r="AF16" s="536"/>
      <c r="AG16" s="537"/>
      <c r="AH16" s="535">
        <v>21.3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3487034</v>
      </c>
      <c r="BO16" s="456"/>
      <c r="BP16" s="456"/>
      <c r="BQ16" s="456"/>
      <c r="BR16" s="456"/>
      <c r="BS16" s="456"/>
      <c r="BT16" s="456"/>
      <c r="BU16" s="457"/>
      <c r="BV16" s="455">
        <v>3563271</v>
      </c>
      <c r="BW16" s="456"/>
      <c r="BX16" s="456"/>
      <c r="BY16" s="456"/>
      <c r="BZ16" s="456"/>
      <c r="CA16" s="456"/>
      <c r="CB16" s="456"/>
      <c r="CC16" s="457"/>
      <c r="CD16" s="192"/>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9"/>
      <c r="B17" s="567"/>
      <c r="C17" s="568"/>
      <c r="D17" s="568"/>
      <c r="E17" s="568"/>
      <c r="F17" s="568"/>
      <c r="G17" s="568"/>
      <c r="H17" s="568"/>
      <c r="I17" s="568"/>
      <c r="J17" s="568"/>
      <c r="K17" s="569"/>
      <c r="L17" s="193"/>
      <c r="M17" s="548" t="s">
        <v>155</v>
      </c>
      <c r="N17" s="549"/>
      <c r="O17" s="549"/>
      <c r="P17" s="549"/>
      <c r="Q17" s="550"/>
      <c r="R17" s="532" t="s">
        <v>156</v>
      </c>
      <c r="S17" s="533"/>
      <c r="T17" s="533"/>
      <c r="U17" s="533"/>
      <c r="V17" s="534"/>
      <c r="W17" s="545" t="s">
        <v>157</v>
      </c>
      <c r="X17" s="441"/>
      <c r="Y17" s="441"/>
      <c r="Z17" s="441"/>
      <c r="AA17" s="441"/>
      <c r="AB17" s="442"/>
      <c r="AC17" s="408">
        <v>2645</v>
      </c>
      <c r="AD17" s="409"/>
      <c r="AE17" s="409"/>
      <c r="AF17" s="409"/>
      <c r="AG17" s="410"/>
      <c r="AH17" s="408">
        <v>2821</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977886</v>
      </c>
      <c r="BO17" s="456"/>
      <c r="BP17" s="456"/>
      <c r="BQ17" s="456"/>
      <c r="BR17" s="456"/>
      <c r="BS17" s="456"/>
      <c r="BT17" s="456"/>
      <c r="BU17" s="457"/>
      <c r="BV17" s="455">
        <v>974562</v>
      </c>
      <c r="BW17" s="456"/>
      <c r="BX17" s="456"/>
      <c r="BY17" s="456"/>
      <c r="BZ17" s="456"/>
      <c r="CA17" s="456"/>
      <c r="CB17" s="456"/>
      <c r="CC17" s="457"/>
      <c r="CD17" s="192"/>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9"/>
      <c r="B18" s="505" t="s">
        <v>159</v>
      </c>
      <c r="C18" s="506"/>
      <c r="D18" s="506"/>
      <c r="E18" s="507"/>
      <c r="F18" s="507"/>
      <c r="G18" s="507"/>
      <c r="H18" s="507"/>
      <c r="I18" s="507"/>
      <c r="J18" s="507"/>
      <c r="K18" s="507"/>
      <c r="L18" s="508">
        <v>132.19999999999999</v>
      </c>
      <c r="M18" s="508"/>
      <c r="N18" s="508"/>
      <c r="O18" s="508"/>
      <c r="P18" s="508"/>
      <c r="Q18" s="508"/>
      <c r="R18" s="509"/>
      <c r="S18" s="509"/>
      <c r="T18" s="509"/>
      <c r="U18" s="509"/>
      <c r="V18" s="510"/>
      <c r="W18" s="526"/>
      <c r="X18" s="527"/>
      <c r="Y18" s="527"/>
      <c r="Z18" s="527"/>
      <c r="AA18" s="527"/>
      <c r="AB18" s="551"/>
      <c r="AC18" s="425">
        <v>71.400000000000006</v>
      </c>
      <c r="AD18" s="426"/>
      <c r="AE18" s="426"/>
      <c r="AF18" s="426"/>
      <c r="AG18" s="511"/>
      <c r="AH18" s="425">
        <v>71.2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3508205</v>
      </c>
      <c r="BO18" s="456"/>
      <c r="BP18" s="456"/>
      <c r="BQ18" s="456"/>
      <c r="BR18" s="456"/>
      <c r="BS18" s="456"/>
      <c r="BT18" s="456"/>
      <c r="BU18" s="457"/>
      <c r="BV18" s="455">
        <v>3470172</v>
      </c>
      <c r="BW18" s="456"/>
      <c r="BX18" s="456"/>
      <c r="BY18" s="456"/>
      <c r="BZ18" s="456"/>
      <c r="CA18" s="456"/>
      <c r="CB18" s="456"/>
      <c r="CC18" s="457"/>
      <c r="CD18" s="192"/>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9"/>
      <c r="B19" s="505" t="s">
        <v>161</v>
      </c>
      <c r="C19" s="506"/>
      <c r="D19" s="506"/>
      <c r="E19" s="507"/>
      <c r="F19" s="507"/>
      <c r="G19" s="507"/>
      <c r="H19" s="507"/>
      <c r="I19" s="507"/>
      <c r="J19" s="507"/>
      <c r="K19" s="507"/>
      <c r="L19" s="515">
        <v>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4859877</v>
      </c>
      <c r="BO19" s="456"/>
      <c r="BP19" s="456"/>
      <c r="BQ19" s="456"/>
      <c r="BR19" s="456"/>
      <c r="BS19" s="456"/>
      <c r="BT19" s="456"/>
      <c r="BU19" s="457"/>
      <c r="BV19" s="455">
        <v>4965944</v>
      </c>
      <c r="BW19" s="456"/>
      <c r="BX19" s="456"/>
      <c r="BY19" s="456"/>
      <c r="BZ19" s="456"/>
      <c r="CA19" s="456"/>
      <c r="CB19" s="456"/>
      <c r="CC19" s="457"/>
      <c r="CD19" s="192"/>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9"/>
      <c r="B20" s="505" t="s">
        <v>163</v>
      </c>
      <c r="C20" s="506"/>
      <c r="D20" s="506"/>
      <c r="E20" s="507"/>
      <c r="F20" s="507"/>
      <c r="G20" s="507"/>
      <c r="H20" s="507"/>
      <c r="I20" s="507"/>
      <c r="J20" s="507"/>
      <c r="K20" s="507"/>
      <c r="L20" s="515">
        <v>3724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2"/>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9"/>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2"/>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9"/>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6392667</v>
      </c>
      <c r="BO22" s="485"/>
      <c r="BP22" s="485"/>
      <c r="BQ22" s="485"/>
      <c r="BR22" s="485"/>
      <c r="BS22" s="485"/>
      <c r="BT22" s="485"/>
      <c r="BU22" s="486"/>
      <c r="BV22" s="484">
        <v>6329224</v>
      </c>
      <c r="BW22" s="485"/>
      <c r="BX22" s="485"/>
      <c r="BY22" s="485"/>
      <c r="BZ22" s="485"/>
      <c r="CA22" s="485"/>
      <c r="CB22" s="485"/>
      <c r="CC22" s="486"/>
      <c r="CD22" s="192"/>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9"/>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6156687</v>
      </c>
      <c r="BO23" s="456"/>
      <c r="BP23" s="456"/>
      <c r="BQ23" s="456"/>
      <c r="BR23" s="456"/>
      <c r="BS23" s="456"/>
      <c r="BT23" s="456"/>
      <c r="BU23" s="457"/>
      <c r="BV23" s="455">
        <v>6032386</v>
      </c>
      <c r="BW23" s="456"/>
      <c r="BX23" s="456"/>
      <c r="BY23" s="456"/>
      <c r="BZ23" s="456"/>
      <c r="CA23" s="456"/>
      <c r="CB23" s="456"/>
      <c r="CC23" s="457"/>
      <c r="CD23" s="192"/>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9"/>
      <c r="B24" s="434"/>
      <c r="C24" s="435"/>
      <c r="D24" s="436"/>
      <c r="E24" s="411" t="s">
        <v>173</v>
      </c>
      <c r="F24" s="412"/>
      <c r="G24" s="412"/>
      <c r="H24" s="412"/>
      <c r="I24" s="412"/>
      <c r="J24" s="412"/>
      <c r="K24" s="413"/>
      <c r="L24" s="408">
        <v>1</v>
      </c>
      <c r="M24" s="409"/>
      <c r="N24" s="409"/>
      <c r="O24" s="409"/>
      <c r="P24" s="410"/>
      <c r="Q24" s="408">
        <v>7620</v>
      </c>
      <c r="R24" s="409"/>
      <c r="S24" s="409"/>
      <c r="T24" s="409"/>
      <c r="U24" s="409"/>
      <c r="V24" s="410"/>
      <c r="W24" s="498"/>
      <c r="X24" s="435"/>
      <c r="Y24" s="436"/>
      <c r="Z24" s="411" t="s">
        <v>174</v>
      </c>
      <c r="AA24" s="412"/>
      <c r="AB24" s="412"/>
      <c r="AC24" s="412"/>
      <c r="AD24" s="412"/>
      <c r="AE24" s="412"/>
      <c r="AF24" s="412"/>
      <c r="AG24" s="413"/>
      <c r="AH24" s="408">
        <v>121</v>
      </c>
      <c r="AI24" s="409"/>
      <c r="AJ24" s="409"/>
      <c r="AK24" s="409"/>
      <c r="AL24" s="410"/>
      <c r="AM24" s="408">
        <v>355619</v>
      </c>
      <c r="AN24" s="409"/>
      <c r="AO24" s="409"/>
      <c r="AP24" s="409"/>
      <c r="AQ24" s="409"/>
      <c r="AR24" s="410"/>
      <c r="AS24" s="408">
        <v>2939</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4635727</v>
      </c>
      <c r="BO24" s="456"/>
      <c r="BP24" s="456"/>
      <c r="BQ24" s="456"/>
      <c r="BR24" s="456"/>
      <c r="BS24" s="456"/>
      <c r="BT24" s="456"/>
      <c r="BU24" s="457"/>
      <c r="BV24" s="455">
        <v>4404976</v>
      </c>
      <c r="BW24" s="456"/>
      <c r="BX24" s="456"/>
      <c r="BY24" s="456"/>
      <c r="BZ24" s="456"/>
      <c r="CA24" s="456"/>
      <c r="CB24" s="456"/>
      <c r="CC24" s="457"/>
      <c r="CD24" s="192"/>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9"/>
      <c r="B25" s="434"/>
      <c r="C25" s="435"/>
      <c r="D25" s="436"/>
      <c r="E25" s="411" t="s">
        <v>176</v>
      </c>
      <c r="F25" s="412"/>
      <c r="G25" s="412"/>
      <c r="H25" s="412"/>
      <c r="I25" s="412"/>
      <c r="J25" s="412"/>
      <c r="K25" s="413"/>
      <c r="L25" s="408">
        <v>1</v>
      </c>
      <c r="M25" s="409"/>
      <c r="N25" s="409"/>
      <c r="O25" s="409"/>
      <c r="P25" s="410"/>
      <c r="Q25" s="408">
        <v>6110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178</v>
      </c>
      <c r="AN25" s="409"/>
      <c r="AO25" s="409"/>
      <c r="AP25" s="409"/>
      <c r="AQ25" s="409"/>
      <c r="AR25" s="410"/>
      <c r="AS25" s="408" t="s">
        <v>179</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71934</v>
      </c>
      <c r="BO25" s="485"/>
      <c r="BP25" s="485"/>
      <c r="BQ25" s="485"/>
      <c r="BR25" s="485"/>
      <c r="BS25" s="485"/>
      <c r="BT25" s="485"/>
      <c r="BU25" s="486"/>
      <c r="BV25" s="484">
        <v>58216</v>
      </c>
      <c r="BW25" s="485"/>
      <c r="BX25" s="485"/>
      <c r="BY25" s="485"/>
      <c r="BZ25" s="485"/>
      <c r="CA25" s="485"/>
      <c r="CB25" s="485"/>
      <c r="CC25" s="486"/>
      <c r="CD25" s="192"/>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9"/>
      <c r="B26" s="434"/>
      <c r="C26" s="435"/>
      <c r="D26" s="436"/>
      <c r="E26" s="411" t="s">
        <v>181</v>
      </c>
      <c r="F26" s="412"/>
      <c r="G26" s="412"/>
      <c r="H26" s="412"/>
      <c r="I26" s="412"/>
      <c r="J26" s="412"/>
      <c r="K26" s="413"/>
      <c r="L26" s="408">
        <v>1</v>
      </c>
      <c r="M26" s="409"/>
      <c r="N26" s="409"/>
      <c r="O26" s="409"/>
      <c r="P26" s="410"/>
      <c r="Q26" s="408">
        <v>5610</v>
      </c>
      <c r="R26" s="409"/>
      <c r="S26" s="409"/>
      <c r="T26" s="409"/>
      <c r="U26" s="409"/>
      <c r="V26" s="410"/>
      <c r="W26" s="498"/>
      <c r="X26" s="435"/>
      <c r="Y26" s="436"/>
      <c r="Z26" s="411" t="s">
        <v>182</v>
      </c>
      <c r="AA26" s="466"/>
      <c r="AB26" s="466"/>
      <c r="AC26" s="466"/>
      <c r="AD26" s="466"/>
      <c r="AE26" s="466"/>
      <c r="AF26" s="466"/>
      <c r="AG26" s="467"/>
      <c r="AH26" s="408" t="s">
        <v>178</v>
      </c>
      <c r="AI26" s="409"/>
      <c r="AJ26" s="409"/>
      <c r="AK26" s="409"/>
      <c r="AL26" s="410"/>
      <c r="AM26" s="408" t="s">
        <v>139</v>
      </c>
      <c r="AN26" s="409"/>
      <c r="AO26" s="409"/>
      <c r="AP26" s="409"/>
      <c r="AQ26" s="409"/>
      <c r="AR26" s="410"/>
      <c r="AS26" s="408" t="s">
        <v>179</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178</v>
      </c>
      <c r="BO26" s="456"/>
      <c r="BP26" s="456"/>
      <c r="BQ26" s="456"/>
      <c r="BR26" s="456"/>
      <c r="BS26" s="456"/>
      <c r="BT26" s="456"/>
      <c r="BU26" s="457"/>
      <c r="BV26" s="455" t="s">
        <v>179</v>
      </c>
      <c r="BW26" s="456"/>
      <c r="BX26" s="456"/>
      <c r="BY26" s="456"/>
      <c r="BZ26" s="456"/>
      <c r="CA26" s="456"/>
      <c r="CB26" s="456"/>
      <c r="CC26" s="457"/>
      <c r="CD26" s="192"/>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9"/>
      <c r="B27" s="434"/>
      <c r="C27" s="435"/>
      <c r="D27" s="436"/>
      <c r="E27" s="411" t="s">
        <v>184</v>
      </c>
      <c r="F27" s="412"/>
      <c r="G27" s="412"/>
      <c r="H27" s="412"/>
      <c r="I27" s="412"/>
      <c r="J27" s="412"/>
      <c r="K27" s="413"/>
      <c r="L27" s="408">
        <v>1</v>
      </c>
      <c r="M27" s="409"/>
      <c r="N27" s="409"/>
      <c r="O27" s="409"/>
      <c r="P27" s="410"/>
      <c r="Q27" s="408">
        <v>3040</v>
      </c>
      <c r="R27" s="409"/>
      <c r="S27" s="409"/>
      <c r="T27" s="409"/>
      <c r="U27" s="409"/>
      <c r="V27" s="410"/>
      <c r="W27" s="498"/>
      <c r="X27" s="435"/>
      <c r="Y27" s="436"/>
      <c r="Z27" s="411" t="s">
        <v>185</v>
      </c>
      <c r="AA27" s="412"/>
      <c r="AB27" s="412"/>
      <c r="AC27" s="412"/>
      <c r="AD27" s="412"/>
      <c r="AE27" s="412"/>
      <c r="AF27" s="412"/>
      <c r="AG27" s="413"/>
      <c r="AH27" s="408" t="s">
        <v>139</v>
      </c>
      <c r="AI27" s="409"/>
      <c r="AJ27" s="409"/>
      <c r="AK27" s="409"/>
      <c r="AL27" s="410"/>
      <c r="AM27" s="408" t="s">
        <v>178</v>
      </c>
      <c r="AN27" s="409"/>
      <c r="AO27" s="409"/>
      <c r="AP27" s="409"/>
      <c r="AQ27" s="409"/>
      <c r="AR27" s="410"/>
      <c r="AS27" s="408" t="s">
        <v>178</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179</v>
      </c>
      <c r="BO27" s="490"/>
      <c r="BP27" s="490"/>
      <c r="BQ27" s="490"/>
      <c r="BR27" s="490"/>
      <c r="BS27" s="490"/>
      <c r="BT27" s="490"/>
      <c r="BU27" s="491"/>
      <c r="BV27" s="489" t="s">
        <v>178</v>
      </c>
      <c r="BW27" s="490"/>
      <c r="BX27" s="490"/>
      <c r="BY27" s="490"/>
      <c r="BZ27" s="490"/>
      <c r="CA27" s="490"/>
      <c r="CB27" s="490"/>
      <c r="CC27" s="491"/>
      <c r="CD27" s="194"/>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9"/>
      <c r="B28" s="434"/>
      <c r="C28" s="435"/>
      <c r="D28" s="436"/>
      <c r="E28" s="411" t="s">
        <v>187</v>
      </c>
      <c r="F28" s="412"/>
      <c r="G28" s="412"/>
      <c r="H28" s="412"/>
      <c r="I28" s="412"/>
      <c r="J28" s="412"/>
      <c r="K28" s="413"/>
      <c r="L28" s="408">
        <v>1</v>
      </c>
      <c r="M28" s="409"/>
      <c r="N28" s="409"/>
      <c r="O28" s="409"/>
      <c r="P28" s="410"/>
      <c r="Q28" s="408">
        <v>2690</v>
      </c>
      <c r="R28" s="409"/>
      <c r="S28" s="409"/>
      <c r="T28" s="409"/>
      <c r="U28" s="409"/>
      <c r="V28" s="410"/>
      <c r="W28" s="498"/>
      <c r="X28" s="435"/>
      <c r="Y28" s="436"/>
      <c r="Z28" s="411" t="s">
        <v>188</v>
      </c>
      <c r="AA28" s="412"/>
      <c r="AB28" s="412"/>
      <c r="AC28" s="412"/>
      <c r="AD28" s="412"/>
      <c r="AE28" s="412"/>
      <c r="AF28" s="412"/>
      <c r="AG28" s="413"/>
      <c r="AH28" s="408" t="s">
        <v>179</v>
      </c>
      <c r="AI28" s="409"/>
      <c r="AJ28" s="409"/>
      <c r="AK28" s="409"/>
      <c r="AL28" s="410"/>
      <c r="AM28" s="408" t="s">
        <v>179</v>
      </c>
      <c r="AN28" s="409"/>
      <c r="AO28" s="409"/>
      <c r="AP28" s="409"/>
      <c r="AQ28" s="409"/>
      <c r="AR28" s="410"/>
      <c r="AS28" s="408" t="s">
        <v>179</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4141234</v>
      </c>
      <c r="BO28" s="485"/>
      <c r="BP28" s="485"/>
      <c r="BQ28" s="485"/>
      <c r="BR28" s="485"/>
      <c r="BS28" s="485"/>
      <c r="BT28" s="485"/>
      <c r="BU28" s="486"/>
      <c r="BV28" s="484">
        <v>3764821</v>
      </c>
      <c r="BW28" s="485"/>
      <c r="BX28" s="485"/>
      <c r="BY28" s="485"/>
      <c r="BZ28" s="485"/>
      <c r="CA28" s="485"/>
      <c r="CB28" s="485"/>
      <c r="CC28" s="486"/>
      <c r="CD28" s="192"/>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9"/>
      <c r="B29" s="434"/>
      <c r="C29" s="435"/>
      <c r="D29" s="436"/>
      <c r="E29" s="411" t="s">
        <v>190</v>
      </c>
      <c r="F29" s="412"/>
      <c r="G29" s="412"/>
      <c r="H29" s="412"/>
      <c r="I29" s="412"/>
      <c r="J29" s="412"/>
      <c r="K29" s="413"/>
      <c r="L29" s="408">
        <v>9</v>
      </c>
      <c r="M29" s="409"/>
      <c r="N29" s="409"/>
      <c r="O29" s="409"/>
      <c r="P29" s="410"/>
      <c r="Q29" s="408">
        <v>2480</v>
      </c>
      <c r="R29" s="409"/>
      <c r="S29" s="409"/>
      <c r="T29" s="409"/>
      <c r="U29" s="409"/>
      <c r="V29" s="410"/>
      <c r="W29" s="499"/>
      <c r="X29" s="500"/>
      <c r="Y29" s="501"/>
      <c r="Z29" s="411" t="s">
        <v>191</v>
      </c>
      <c r="AA29" s="412"/>
      <c r="AB29" s="412"/>
      <c r="AC29" s="412"/>
      <c r="AD29" s="412"/>
      <c r="AE29" s="412"/>
      <c r="AF29" s="412"/>
      <c r="AG29" s="413"/>
      <c r="AH29" s="408">
        <v>121</v>
      </c>
      <c r="AI29" s="409"/>
      <c r="AJ29" s="409"/>
      <c r="AK29" s="409"/>
      <c r="AL29" s="410"/>
      <c r="AM29" s="408">
        <v>355619</v>
      </c>
      <c r="AN29" s="409"/>
      <c r="AO29" s="409"/>
      <c r="AP29" s="409"/>
      <c r="AQ29" s="409"/>
      <c r="AR29" s="410"/>
      <c r="AS29" s="408">
        <v>2939</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664571</v>
      </c>
      <c r="BO29" s="456"/>
      <c r="BP29" s="456"/>
      <c r="BQ29" s="456"/>
      <c r="BR29" s="456"/>
      <c r="BS29" s="456"/>
      <c r="BT29" s="456"/>
      <c r="BU29" s="457"/>
      <c r="BV29" s="455">
        <v>514531</v>
      </c>
      <c r="BW29" s="456"/>
      <c r="BX29" s="456"/>
      <c r="BY29" s="456"/>
      <c r="BZ29" s="456"/>
      <c r="CA29" s="456"/>
      <c r="CB29" s="456"/>
      <c r="CC29" s="457"/>
      <c r="CD29" s="194"/>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9"/>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95.8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1119355</v>
      </c>
      <c r="BO30" s="490"/>
      <c r="BP30" s="490"/>
      <c r="BQ30" s="490"/>
      <c r="BR30" s="490"/>
      <c r="BS30" s="490"/>
      <c r="BT30" s="490"/>
      <c r="BU30" s="491"/>
      <c r="BV30" s="489">
        <v>1121341</v>
      </c>
      <c r="BW30" s="490"/>
      <c r="BX30" s="490"/>
      <c r="BY30" s="490"/>
      <c r="BZ30" s="490"/>
      <c r="CA30" s="490"/>
      <c r="CB30" s="490"/>
      <c r="CC30" s="491"/>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2"/>
    </row>
    <row r="33" spans="1:113" ht="13.5" customHeight="1" x14ac:dyDescent="0.15">
      <c r="A33" s="179"/>
      <c r="B33" s="203"/>
      <c r="C33" s="407" t="s">
        <v>200</v>
      </c>
      <c r="D33" s="407"/>
      <c r="E33" s="406" t="s">
        <v>201</v>
      </c>
      <c r="F33" s="406"/>
      <c r="G33" s="406"/>
      <c r="H33" s="406"/>
      <c r="I33" s="406"/>
      <c r="J33" s="406"/>
      <c r="K33" s="406"/>
      <c r="L33" s="406"/>
      <c r="M33" s="406"/>
      <c r="N33" s="406"/>
      <c r="O33" s="406"/>
      <c r="P33" s="406"/>
      <c r="Q33" s="406"/>
      <c r="R33" s="406"/>
      <c r="S33" s="406"/>
      <c r="T33" s="204"/>
      <c r="U33" s="407" t="s">
        <v>202</v>
      </c>
      <c r="V33" s="407"/>
      <c r="W33" s="406" t="s">
        <v>203</v>
      </c>
      <c r="X33" s="406"/>
      <c r="Y33" s="406"/>
      <c r="Z33" s="406"/>
      <c r="AA33" s="406"/>
      <c r="AB33" s="406"/>
      <c r="AC33" s="406"/>
      <c r="AD33" s="406"/>
      <c r="AE33" s="406"/>
      <c r="AF33" s="406"/>
      <c r="AG33" s="406"/>
      <c r="AH33" s="406"/>
      <c r="AI33" s="406"/>
      <c r="AJ33" s="406"/>
      <c r="AK33" s="406"/>
      <c r="AL33" s="204"/>
      <c r="AM33" s="407" t="s">
        <v>202</v>
      </c>
      <c r="AN33" s="407"/>
      <c r="AO33" s="406" t="s">
        <v>204</v>
      </c>
      <c r="AP33" s="406"/>
      <c r="AQ33" s="406"/>
      <c r="AR33" s="406"/>
      <c r="AS33" s="406"/>
      <c r="AT33" s="406"/>
      <c r="AU33" s="406"/>
      <c r="AV33" s="406"/>
      <c r="AW33" s="406"/>
      <c r="AX33" s="406"/>
      <c r="AY33" s="406"/>
      <c r="AZ33" s="406"/>
      <c r="BA33" s="406"/>
      <c r="BB33" s="406"/>
      <c r="BC33" s="406"/>
      <c r="BD33" s="205"/>
      <c r="BE33" s="406" t="s">
        <v>205</v>
      </c>
      <c r="BF33" s="406"/>
      <c r="BG33" s="406" t="s">
        <v>206</v>
      </c>
      <c r="BH33" s="406"/>
      <c r="BI33" s="406"/>
      <c r="BJ33" s="406"/>
      <c r="BK33" s="406"/>
      <c r="BL33" s="406"/>
      <c r="BM33" s="406"/>
      <c r="BN33" s="406"/>
      <c r="BO33" s="406"/>
      <c r="BP33" s="406"/>
      <c r="BQ33" s="406"/>
      <c r="BR33" s="406"/>
      <c r="BS33" s="406"/>
      <c r="BT33" s="406"/>
      <c r="BU33" s="406"/>
      <c r="BV33" s="205"/>
      <c r="BW33" s="407" t="s">
        <v>205</v>
      </c>
      <c r="BX33" s="407"/>
      <c r="BY33" s="406" t="s">
        <v>207</v>
      </c>
      <c r="BZ33" s="406"/>
      <c r="CA33" s="406"/>
      <c r="CB33" s="406"/>
      <c r="CC33" s="406"/>
      <c r="CD33" s="406"/>
      <c r="CE33" s="406"/>
      <c r="CF33" s="406"/>
      <c r="CG33" s="406"/>
      <c r="CH33" s="406"/>
      <c r="CI33" s="406"/>
      <c r="CJ33" s="406"/>
      <c r="CK33" s="406"/>
      <c r="CL33" s="406"/>
      <c r="CM33" s="406"/>
      <c r="CN33" s="204"/>
      <c r="CO33" s="407" t="s">
        <v>208</v>
      </c>
      <c r="CP33" s="407"/>
      <c r="CQ33" s="406" t="s">
        <v>209</v>
      </c>
      <c r="CR33" s="406"/>
      <c r="CS33" s="406"/>
      <c r="CT33" s="406"/>
      <c r="CU33" s="406"/>
      <c r="CV33" s="406"/>
      <c r="CW33" s="406"/>
      <c r="CX33" s="406"/>
      <c r="CY33" s="406"/>
      <c r="CZ33" s="406"/>
      <c r="DA33" s="406"/>
      <c r="DB33" s="406"/>
      <c r="DC33" s="406"/>
      <c r="DD33" s="406"/>
      <c r="DE33" s="406"/>
      <c r="DF33" s="204"/>
      <c r="DG33" s="405" t="s">
        <v>210</v>
      </c>
      <c r="DH33" s="405"/>
      <c r="DI33" s="206"/>
    </row>
    <row r="34" spans="1:113" ht="32.25" customHeight="1" x14ac:dyDescent="0.15">
      <c r="A34" s="179"/>
      <c r="B34" s="203"/>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9"/>
      <c r="U34" s="403">
        <f>IF(W34="","",MAX(C34:D43)+1)</f>
        <v>4</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79"/>
      <c r="AM34" s="403">
        <f>IF(AO34="","",MAX(C34:D43,U34:V43)+1)</f>
        <v>6</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79"/>
      <c r="BE34" s="403" t="str">
        <f>IF(BG34="","",MAX(C34:D43,U34:V43,AM34:AN43)+1)</f>
        <v/>
      </c>
      <c r="BF34" s="403"/>
      <c r="BG34" s="404"/>
      <c r="BH34" s="404"/>
      <c r="BI34" s="404"/>
      <c r="BJ34" s="404"/>
      <c r="BK34" s="404"/>
      <c r="BL34" s="404"/>
      <c r="BM34" s="404"/>
      <c r="BN34" s="404"/>
      <c r="BO34" s="404"/>
      <c r="BP34" s="404"/>
      <c r="BQ34" s="404"/>
      <c r="BR34" s="404"/>
      <c r="BS34" s="404"/>
      <c r="BT34" s="404"/>
      <c r="BU34" s="404"/>
      <c r="BV34" s="179"/>
      <c r="BW34" s="403">
        <f>IF(BY34="","",MAX(C34:D43,U34:V43,AM34:AN43,BE34:BF43)+1)</f>
        <v>7</v>
      </c>
      <c r="BX34" s="403"/>
      <c r="BY34" s="404" t="str">
        <f>IF('各会計、関係団体の財政状況及び健全化判断比率'!B68="","",'各会計、関係団体の財政状況及び健全化判断比率'!B68)</f>
        <v>福岡県市町村消防団員等公務災害補償組合</v>
      </c>
      <c r="BZ34" s="404"/>
      <c r="CA34" s="404"/>
      <c r="CB34" s="404"/>
      <c r="CC34" s="404"/>
      <c r="CD34" s="404"/>
      <c r="CE34" s="404"/>
      <c r="CF34" s="404"/>
      <c r="CG34" s="404"/>
      <c r="CH34" s="404"/>
      <c r="CI34" s="404"/>
      <c r="CJ34" s="404"/>
      <c r="CK34" s="404"/>
      <c r="CL34" s="404"/>
      <c r="CM34" s="404"/>
      <c r="CN34" s="179"/>
      <c r="CO34" s="403">
        <f>IF(CQ34="","",MAX(C34:D43,U34:V43,AM34:AN43,BE34:BF43,BW34:BX43)+1)</f>
        <v>17</v>
      </c>
      <c r="CP34" s="403"/>
      <c r="CQ34" s="404" t="str">
        <f>IF('各会計、関係団体の財政状況及び健全化判断比率'!BS7="","",'各会計、関係団体の財政状況及び健全化判断比率'!BS7)</f>
        <v>英彦山観光福祉協会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6"/>
    </row>
    <row r="35" spans="1:113" ht="32.25" customHeight="1" x14ac:dyDescent="0.15">
      <c r="A35" s="179"/>
      <c r="B35" s="203"/>
      <c r="C35" s="403">
        <f>IF(E35="","",C34+1)</f>
        <v>2</v>
      </c>
      <c r="D35" s="403"/>
      <c r="E35" s="404" t="str">
        <f>IF('各会計、関係団体の財政状況及び健全化判断比率'!B8="","",'各会計、関係団体の財政状況及び健全化判断比率'!B8)</f>
        <v>バス事業特別会計</v>
      </c>
      <c r="F35" s="404"/>
      <c r="G35" s="404"/>
      <c r="H35" s="404"/>
      <c r="I35" s="404"/>
      <c r="J35" s="404"/>
      <c r="K35" s="404"/>
      <c r="L35" s="404"/>
      <c r="M35" s="404"/>
      <c r="N35" s="404"/>
      <c r="O35" s="404"/>
      <c r="P35" s="404"/>
      <c r="Q35" s="404"/>
      <c r="R35" s="404"/>
      <c r="S35" s="404"/>
      <c r="T35" s="179"/>
      <c r="U35" s="403">
        <f>IF(W35="","",U34+1)</f>
        <v>5</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79"/>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9"/>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9"/>
      <c r="BW35" s="403">
        <f t="shared" ref="BW35:BW43" si="2">IF(BY35="","",BW34+1)</f>
        <v>8</v>
      </c>
      <c r="BX35" s="403"/>
      <c r="BY35" s="404" t="str">
        <f>IF('各会計、関係団体の財政状況及び健全化判断比率'!B69="","",'各会計、関係団体の財政状況及び健全化判断比率'!B69)</f>
        <v>福岡県市町村職員退職手当組合（一般会計）</v>
      </c>
      <c r="BZ35" s="404"/>
      <c r="CA35" s="404"/>
      <c r="CB35" s="404"/>
      <c r="CC35" s="404"/>
      <c r="CD35" s="404"/>
      <c r="CE35" s="404"/>
      <c r="CF35" s="404"/>
      <c r="CG35" s="404"/>
      <c r="CH35" s="404"/>
      <c r="CI35" s="404"/>
      <c r="CJ35" s="404"/>
      <c r="CK35" s="404"/>
      <c r="CL35" s="404"/>
      <c r="CM35" s="404"/>
      <c r="CN35" s="179"/>
      <c r="CO35" s="403">
        <f t="shared" ref="CO35:CO43" si="3">IF(CQ35="","",CO34+1)</f>
        <v>18</v>
      </c>
      <c r="CP35" s="403"/>
      <c r="CQ35" s="404" t="str">
        <f>IF('各会計、関係団体の財政状況及び健全化判断比率'!BS8="","",'各会計、関係団体の財政状況及び健全化判断比率'!BS8)</f>
        <v>ウッディ―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6"/>
    </row>
    <row r="36" spans="1:113" ht="32.25" customHeight="1" x14ac:dyDescent="0.15">
      <c r="A36" s="179"/>
      <c r="B36" s="203"/>
      <c r="C36" s="403">
        <f>IF(E36="","",C35+1)</f>
        <v>3</v>
      </c>
      <c r="D36" s="403"/>
      <c r="E36" s="404" t="str">
        <f>IF('各会計、関係団体の財政状況及び健全化判断比率'!B9="","",'各会計、関係団体の財政状況及び健全化判断比率'!B9)</f>
        <v>住宅新築資金等貸付事業特別会計</v>
      </c>
      <c r="F36" s="404"/>
      <c r="G36" s="404"/>
      <c r="H36" s="404"/>
      <c r="I36" s="404"/>
      <c r="J36" s="404"/>
      <c r="K36" s="404"/>
      <c r="L36" s="404"/>
      <c r="M36" s="404"/>
      <c r="N36" s="404"/>
      <c r="O36" s="404"/>
      <c r="P36" s="404"/>
      <c r="Q36" s="404"/>
      <c r="R36" s="404"/>
      <c r="S36" s="404"/>
      <c r="T36" s="179"/>
      <c r="U36" s="403" t="str">
        <f t="shared" ref="U36:U43" si="4">IF(W36="","",U35+1)</f>
        <v/>
      </c>
      <c r="V36" s="403"/>
      <c r="W36" s="404"/>
      <c r="X36" s="404"/>
      <c r="Y36" s="404"/>
      <c r="Z36" s="404"/>
      <c r="AA36" s="404"/>
      <c r="AB36" s="404"/>
      <c r="AC36" s="404"/>
      <c r="AD36" s="404"/>
      <c r="AE36" s="404"/>
      <c r="AF36" s="404"/>
      <c r="AG36" s="404"/>
      <c r="AH36" s="404"/>
      <c r="AI36" s="404"/>
      <c r="AJ36" s="404"/>
      <c r="AK36" s="404"/>
      <c r="AL36" s="179"/>
      <c r="AM36" s="403" t="str">
        <f t="shared" si="0"/>
        <v/>
      </c>
      <c r="AN36" s="403"/>
      <c r="AO36" s="404"/>
      <c r="AP36" s="404"/>
      <c r="AQ36" s="404"/>
      <c r="AR36" s="404"/>
      <c r="AS36" s="404"/>
      <c r="AT36" s="404"/>
      <c r="AU36" s="404"/>
      <c r="AV36" s="404"/>
      <c r="AW36" s="404"/>
      <c r="AX36" s="404"/>
      <c r="AY36" s="404"/>
      <c r="AZ36" s="404"/>
      <c r="BA36" s="404"/>
      <c r="BB36" s="404"/>
      <c r="BC36" s="404"/>
      <c r="BD36" s="179"/>
      <c r="BE36" s="403" t="str">
        <f t="shared" si="1"/>
        <v/>
      </c>
      <c r="BF36" s="403"/>
      <c r="BG36" s="404"/>
      <c r="BH36" s="404"/>
      <c r="BI36" s="404"/>
      <c r="BJ36" s="404"/>
      <c r="BK36" s="404"/>
      <c r="BL36" s="404"/>
      <c r="BM36" s="404"/>
      <c r="BN36" s="404"/>
      <c r="BO36" s="404"/>
      <c r="BP36" s="404"/>
      <c r="BQ36" s="404"/>
      <c r="BR36" s="404"/>
      <c r="BS36" s="404"/>
      <c r="BT36" s="404"/>
      <c r="BU36" s="404"/>
      <c r="BV36" s="179"/>
      <c r="BW36" s="403">
        <f t="shared" si="2"/>
        <v>9</v>
      </c>
      <c r="BX36" s="403"/>
      <c r="BY36" s="404" t="str">
        <f>IF('各会計、関係団体の財政状況及び健全化判断比率'!B70="","",'各会計、関係団体の財政状況及び健全化判断比率'!B70)</f>
        <v>福岡県市町村職員退職手当組合（基金特別会計）</v>
      </c>
      <c r="BZ36" s="404"/>
      <c r="CA36" s="404"/>
      <c r="CB36" s="404"/>
      <c r="CC36" s="404"/>
      <c r="CD36" s="404"/>
      <c r="CE36" s="404"/>
      <c r="CF36" s="404"/>
      <c r="CG36" s="404"/>
      <c r="CH36" s="404"/>
      <c r="CI36" s="404"/>
      <c r="CJ36" s="404"/>
      <c r="CK36" s="404"/>
      <c r="CL36" s="404"/>
      <c r="CM36" s="404"/>
      <c r="CN36" s="179"/>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6"/>
    </row>
    <row r="37" spans="1:113" ht="32.25" customHeight="1" x14ac:dyDescent="0.15">
      <c r="A37" s="179"/>
      <c r="B37" s="203"/>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9"/>
      <c r="U37" s="403" t="str">
        <f t="shared" si="4"/>
        <v/>
      </c>
      <c r="V37" s="403"/>
      <c r="W37" s="404"/>
      <c r="X37" s="404"/>
      <c r="Y37" s="404"/>
      <c r="Z37" s="404"/>
      <c r="AA37" s="404"/>
      <c r="AB37" s="404"/>
      <c r="AC37" s="404"/>
      <c r="AD37" s="404"/>
      <c r="AE37" s="404"/>
      <c r="AF37" s="404"/>
      <c r="AG37" s="404"/>
      <c r="AH37" s="404"/>
      <c r="AI37" s="404"/>
      <c r="AJ37" s="404"/>
      <c r="AK37" s="404"/>
      <c r="AL37" s="179"/>
      <c r="AM37" s="403" t="str">
        <f t="shared" si="0"/>
        <v/>
      </c>
      <c r="AN37" s="403"/>
      <c r="AO37" s="404"/>
      <c r="AP37" s="404"/>
      <c r="AQ37" s="404"/>
      <c r="AR37" s="404"/>
      <c r="AS37" s="404"/>
      <c r="AT37" s="404"/>
      <c r="AU37" s="404"/>
      <c r="AV37" s="404"/>
      <c r="AW37" s="404"/>
      <c r="AX37" s="404"/>
      <c r="AY37" s="404"/>
      <c r="AZ37" s="404"/>
      <c r="BA37" s="404"/>
      <c r="BB37" s="404"/>
      <c r="BC37" s="404"/>
      <c r="BD37" s="179"/>
      <c r="BE37" s="403" t="str">
        <f t="shared" si="1"/>
        <v/>
      </c>
      <c r="BF37" s="403"/>
      <c r="BG37" s="404"/>
      <c r="BH37" s="404"/>
      <c r="BI37" s="404"/>
      <c r="BJ37" s="404"/>
      <c r="BK37" s="404"/>
      <c r="BL37" s="404"/>
      <c r="BM37" s="404"/>
      <c r="BN37" s="404"/>
      <c r="BO37" s="404"/>
      <c r="BP37" s="404"/>
      <c r="BQ37" s="404"/>
      <c r="BR37" s="404"/>
      <c r="BS37" s="404"/>
      <c r="BT37" s="404"/>
      <c r="BU37" s="404"/>
      <c r="BV37" s="179"/>
      <c r="BW37" s="403">
        <f t="shared" si="2"/>
        <v>10</v>
      </c>
      <c r="BX37" s="403"/>
      <c r="BY37" s="404" t="str">
        <f>IF('各会計、関係団体の財政状況及び健全化判断比率'!B71="","",'各会計、関係団体の財政状況及び健全化判断比率'!B71)</f>
        <v>福岡県自治会館管理組合</v>
      </c>
      <c r="BZ37" s="404"/>
      <c r="CA37" s="404"/>
      <c r="CB37" s="404"/>
      <c r="CC37" s="404"/>
      <c r="CD37" s="404"/>
      <c r="CE37" s="404"/>
      <c r="CF37" s="404"/>
      <c r="CG37" s="404"/>
      <c r="CH37" s="404"/>
      <c r="CI37" s="404"/>
      <c r="CJ37" s="404"/>
      <c r="CK37" s="404"/>
      <c r="CL37" s="404"/>
      <c r="CM37" s="404"/>
      <c r="CN37" s="179"/>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6"/>
    </row>
    <row r="38" spans="1:113" ht="32.25" customHeight="1" x14ac:dyDescent="0.15">
      <c r="A38" s="179"/>
      <c r="B38" s="203"/>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9"/>
      <c r="U38" s="403" t="str">
        <f t="shared" si="4"/>
        <v/>
      </c>
      <c r="V38" s="403"/>
      <c r="W38" s="404"/>
      <c r="X38" s="404"/>
      <c r="Y38" s="404"/>
      <c r="Z38" s="404"/>
      <c r="AA38" s="404"/>
      <c r="AB38" s="404"/>
      <c r="AC38" s="404"/>
      <c r="AD38" s="404"/>
      <c r="AE38" s="404"/>
      <c r="AF38" s="404"/>
      <c r="AG38" s="404"/>
      <c r="AH38" s="404"/>
      <c r="AI38" s="404"/>
      <c r="AJ38" s="404"/>
      <c r="AK38" s="404"/>
      <c r="AL38" s="179"/>
      <c r="AM38" s="403" t="str">
        <f t="shared" si="0"/>
        <v/>
      </c>
      <c r="AN38" s="403"/>
      <c r="AO38" s="404"/>
      <c r="AP38" s="404"/>
      <c r="AQ38" s="404"/>
      <c r="AR38" s="404"/>
      <c r="AS38" s="404"/>
      <c r="AT38" s="404"/>
      <c r="AU38" s="404"/>
      <c r="AV38" s="404"/>
      <c r="AW38" s="404"/>
      <c r="AX38" s="404"/>
      <c r="AY38" s="404"/>
      <c r="AZ38" s="404"/>
      <c r="BA38" s="404"/>
      <c r="BB38" s="404"/>
      <c r="BC38" s="404"/>
      <c r="BD38" s="179"/>
      <c r="BE38" s="403" t="str">
        <f t="shared" si="1"/>
        <v/>
      </c>
      <c r="BF38" s="403"/>
      <c r="BG38" s="404"/>
      <c r="BH38" s="404"/>
      <c r="BI38" s="404"/>
      <c r="BJ38" s="404"/>
      <c r="BK38" s="404"/>
      <c r="BL38" s="404"/>
      <c r="BM38" s="404"/>
      <c r="BN38" s="404"/>
      <c r="BO38" s="404"/>
      <c r="BP38" s="404"/>
      <c r="BQ38" s="404"/>
      <c r="BR38" s="404"/>
      <c r="BS38" s="404"/>
      <c r="BT38" s="404"/>
      <c r="BU38" s="404"/>
      <c r="BV38" s="179"/>
      <c r="BW38" s="403">
        <f t="shared" si="2"/>
        <v>11</v>
      </c>
      <c r="BX38" s="403"/>
      <c r="BY38" s="404" t="str">
        <f>IF('各会計、関係団体の財政状況及び健全化判断比率'!B72="","",'各会計、関係団体の財政状況及び健全化判断比率'!B72)</f>
        <v>福岡県田川地区消防組合</v>
      </c>
      <c r="BZ38" s="404"/>
      <c r="CA38" s="404"/>
      <c r="CB38" s="404"/>
      <c r="CC38" s="404"/>
      <c r="CD38" s="404"/>
      <c r="CE38" s="404"/>
      <c r="CF38" s="404"/>
      <c r="CG38" s="404"/>
      <c r="CH38" s="404"/>
      <c r="CI38" s="404"/>
      <c r="CJ38" s="404"/>
      <c r="CK38" s="404"/>
      <c r="CL38" s="404"/>
      <c r="CM38" s="404"/>
      <c r="CN38" s="179"/>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6"/>
    </row>
    <row r="39" spans="1:113" ht="32.25" customHeight="1" x14ac:dyDescent="0.15">
      <c r="A39" s="179"/>
      <c r="B39" s="203"/>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9"/>
      <c r="U39" s="403" t="str">
        <f t="shared" si="4"/>
        <v/>
      </c>
      <c r="V39" s="403"/>
      <c r="W39" s="404"/>
      <c r="X39" s="404"/>
      <c r="Y39" s="404"/>
      <c r="Z39" s="404"/>
      <c r="AA39" s="404"/>
      <c r="AB39" s="404"/>
      <c r="AC39" s="404"/>
      <c r="AD39" s="404"/>
      <c r="AE39" s="404"/>
      <c r="AF39" s="404"/>
      <c r="AG39" s="404"/>
      <c r="AH39" s="404"/>
      <c r="AI39" s="404"/>
      <c r="AJ39" s="404"/>
      <c r="AK39" s="404"/>
      <c r="AL39" s="179"/>
      <c r="AM39" s="403" t="str">
        <f t="shared" si="0"/>
        <v/>
      </c>
      <c r="AN39" s="403"/>
      <c r="AO39" s="404"/>
      <c r="AP39" s="404"/>
      <c r="AQ39" s="404"/>
      <c r="AR39" s="404"/>
      <c r="AS39" s="404"/>
      <c r="AT39" s="404"/>
      <c r="AU39" s="404"/>
      <c r="AV39" s="404"/>
      <c r="AW39" s="404"/>
      <c r="AX39" s="404"/>
      <c r="AY39" s="404"/>
      <c r="AZ39" s="404"/>
      <c r="BA39" s="404"/>
      <c r="BB39" s="404"/>
      <c r="BC39" s="404"/>
      <c r="BD39" s="179"/>
      <c r="BE39" s="403" t="str">
        <f t="shared" si="1"/>
        <v/>
      </c>
      <c r="BF39" s="403"/>
      <c r="BG39" s="404"/>
      <c r="BH39" s="404"/>
      <c r="BI39" s="404"/>
      <c r="BJ39" s="404"/>
      <c r="BK39" s="404"/>
      <c r="BL39" s="404"/>
      <c r="BM39" s="404"/>
      <c r="BN39" s="404"/>
      <c r="BO39" s="404"/>
      <c r="BP39" s="404"/>
      <c r="BQ39" s="404"/>
      <c r="BR39" s="404"/>
      <c r="BS39" s="404"/>
      <c r="BT39" s="404"/>
      <c r="BU39" s="404"/>
      <c r="BV39" s="179"/>
      <c r="BW39" s="403">
        <f t="shared" si="2"/>
        <v>12</v>
      </c>
      <c r="BX39" s="403"/>
      <c r="BY39" s="404" t="str">
        <f>IF('各会計、関係団体の財政状況及び健全化判断比率'!B73="","",'各会計、関係団体の財政状況及び健全化判断比率'!B73)</f>
        <v>田川郡東部環境衛生施設組合</v>
      </c>
      <c r="BZ39" s="404"/>
      <c r="CA39" s="404"/>
      <c r="CB39" s="404"/>
      <c r="CC39" s="404"/>
      <c r="CD39" s="404"/>
      <c r="CE39" s="404"/>
      <c r="CF39" s="404"/>
      <c r="CG39" s="404"/>
      <c r="CH39" s="404"/>
      <c r="CI39" s="404"/>
      <c r="CJ39" s="404"/>
      <c r="CK39" s="404"/>
      <c r="CL39" s="404"/>
      <c r="CM39" s="404"/>
      <c r="CN39" s="179"/>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6"/>
    </row>
    <row r="40" spans="1:113" ht="32.25" customHeight="1" x14ac:dyDescent="0.15">
      <c r="A40" s="179"/>
      <c r="B40" s="203"/>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9"/>
      <c r="U40" s="403" t="str">
        <f t="shared" si="4"/>
        <v/>
      </c>
      <c r="V40" s="403"/>
      <c r="W40" s="404"/>
      <c r="X40" s="404"/>
      <c r="Y40" s="404"/>
      <c r="Z40" s="404"/>
      <c r="AA40" s="404"/>
      <c r="AB40" s="404"/>
      <c r="AC40" s="404"/>
      <c r="AD40" s="404"/>
      <c r="AE40" s="404"/>
      <c r="AF40" s="404"/>
      <c r="AG40" s="404"/>
      <c r="AH40" s="404"/>
      <c r="AI40" s="404"/>
      <c r="AJ40" s="404"/>
      <c r="AK40" s="404"/>
      <c r="AL40" s="179"/>
      <c r="AM40" s="403" t="str">
        <f t="shared" si="0"/>
        <v/>
      </c>
      <c r="AN40" s="403"/>
      <c r="AO40" s="404"/>
      <c r="AP40" s="404"/>
      <c r="AQ40" s="404"/>
      <c r="AR40" s="404"/>
      <c r="AS40" s="404"/>
      <c r="AT40" s="404"/>
      <c r="AU40" s="404"/>
      <c r="AV40" s="404"/>
      <c r="AW40" s="404"/>
      <c r="AX40" s="404"/>
      <c r="AY40" s="404"/>
      <c r="AZ40" s="404"/>
      <c r="BA40" s="404"/>
      <c r="BB40" s="404"/>
      <c r="BC40" s="404"/>
      <c r="BD40" s="179"/>
      <c r="BE40" s="403" t="str">
        <f t="shared" si="1"/>
        <v/>
      </c>
      <c r="BF40" s="403"/>
      <c r="BG40" s="404"/>
      <c r="BH40" s="404"/>
      <c r="BI40" s="404"/>
      <c r="BJ40" s="404"/>
      <c r="BK40" s="404"/>
      <c r="BL40" s="404"/>
      <c r="BM40" s="404"/>
      <c r="BN40" s="404"/>
      <c r="BO40" s="404"/>
      <c r="BP40" s="404"/>
      <c r="BQ40" s="404"/>
      <c r="BR40" s="404"/>
      <c r="BS40" s="404"/>
      <c r="BT40" s="404"/>
      <c r="BU40" s="404"/>
      <c r="BV40" s="179"/>
      <c r="BW40" s="403">
        <f t="shared" si="2"/>
        <v>13</v>
      </c>
      <c r="BX40" s="403"/>
      <c r="BY40" s="404" t="str">
        <f>IF('各会計、関係団体の財政状況及び健全化判断比率'!B74="","",'各会計、関係団体の財政状況及び健全化判断比率'!B74)</f>
        <v>田川地区斎場組合</v>
      </c>
      <c r="BZ40" s="404"/>
      <c r="CA40" s="404"/>
      <c r="CB40" s="404"/>
      <c r="CC40" s="404"/>
      <c r="CD40" s="404"/>
      <c r="CE40" s="404"/>
      <c r="CF40" s="404"/>
      <c r="CG40" s="404"/>
      <c r="CH40" s="404"/>
      <c r="CI40" s="404"/>
      <c r="CJ40" s="404"/>
      <c r="CK40" s="404"/>
      <c r="CL40" s="404"/>
      <c r="CM40" s="404"/>
      <c r="CN40" s="179"/>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6"/>
    </row>
    <row r="41" spans="1:113" ht="32.25" customHeight="1" x14ac:dyDescent="0.15">
      <c r="A41" s="179"/>
      <c r="B41" s="203"/>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9"/>
      <c r="U41" s="403" t="str">
        <f t="shared" si="4"/>
        <v/>
      </c>
      <c r="V41" s="403"/>
      <c r="W41" s="404"/>
      <c r="X41" s="404"/>
      <c r="Y41" s="404"/>
      <c r="Z41" s="404"/>
      <c r="AA41" s="404"/>
      <c r="AB41" s="404"/>
      <c r="AC41" s="404"/>
      <c r="AD41" s="404"/>
      <c r="AE41" s="404"/>
      <c r="AF41" s="404"/>
      <c r="AG41" s="404"/>
      <c r="AH41" s="404"/>
      <c r="AI41" s="404"/>
      <c r="AJ41" s="404"/>
      <c r="AK41" s="404"/>
      <c r="AL41" s="179"/>
      <c r="AM41" s="403" t="str">
        <f t="shared" si="0"/>
        <v/>
      </c>
      <c r="AN41" s="403"/>
      <c r="AO41" s="404"/>
      <c r="AP41" s="404"/>
      <c r="AQ41" s="404"/>
      <c r="AR41" s="404"/>
      <c r="AS41" s="404"/>
      <c r="AT41" s="404"/>
      <c r="AU41" s="404"/>
      <c r="AV41" s="404"/>
      <c r="AW41" s="404"/>
      <c r="AX41" s="404"/>
      <c r="AY41" s="404"/>
      <c r="AZ41" s="404"/>
      <c r="BA41" s="404"/>
      <c r="BB41" s="404"/>
      <c r="BC41" s="404"/>
      <c r="BD41" s="179"/>
      <c r="BE41" s="403" t="str">
        <f t="shared" si="1"/>
        <v/>
      </c>
      <c r="BF41" s="403"/>
      <c r="BG41" s="404"/>
      <c r="BH41" s="404"/>
      <c r="BI41" s="404"/>
      <c r="BJ41" s="404"/>
      <c r="BK41" s="404"/>
      <c r="BL41" s="404"/>
      <c r="BM41" s="404"/>
      <c r="BN41" s="404"/>
      <c r="BO41" s="404"/>
      <c r="BP41" s="404"/>
      <c r="BQ41" s="404"/>
      <c r="BR41" s="404"/>
      <c r="BS41" s="404"/>
      <c r="BT41" s="404"/>
      <c r="BU41" s="404"/>
      <c r="BV41" s="179"/>
      <c r="BW41" s="403">
        <f t="shared" si="2"/>
        <v>14</v>
      </c>
      <c r="BX41" s="403"/>
      <c r="BY41" s="404" t="str">
        <f>IF('各会計、関係団体の財政状況及び健全化判断比率'!B75="","",'各会計、関係団体の財政状況及び健全化判断比率'!B75)</f>
        <v>福岡県自治振興組合（一般会計）</v>
      </c>
      <c r="BZ41" s="404"/>
      <c r="CA41" s="404"/>
      <c r="CB41" s="404"/>
      <c r="CC41" s="404"/>
      <c r="CD41" s="404"/>
      <c r="CE41" s="404"/>
      <c r="CF41" s="404"/>
      <c r="CG41" s="404"/>
      <c r="CH41" s="404"/>
      <c r="CI41" s="404"/>
      <c r="CJ41" s="404"/>
      <c r="CK41" s="404"/>
      <c r="CL41" s="404"/>
      <c r="CM41" s="404"/>
      <c r="CN41" s="179"/>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6"/>
    </row>
    <row r="42" spans="1:113" ht="32.25" customHeight="1" x14ac:dyDescent="0.15">
      <c r="B42" s="203"/>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9"/>
      <c r="U42" s="403" t="str">
        <f t="shared" si="4"/>
        <v/>
      </c>
      <c r="V42" s="403"/>
      <c r="W42" s="404"/>
      <c r="X42" s="404"/>
      <c r="Y42" s="404"/>
      <c r="Z42" s="404"/>
      <c r="AA42" s="404"/>
      <c r="AB42" s="404"/>
      <c r="AC42" s="404"/>
      <c r="AD42" s="404"/>
      <c r="AE42" s="404"/>
      <c r="AF42" s="404"/>
      <c r="AG42" s="404"/>
      <c r="AH42" s="404"/>
      <c r="AI42" s="404"/>
      <c r="AJ42" s="404"/>
      <c r="AK42" s="404"/>
      <c r="AL42" s="179"/>
      <c r="AM42" s="403" t="str">
        <f t="shared" si="0"/>
        <v/>
      </c>
      <c r="AN42" s="403"/>
      <c r="AO42" s="404"/>
      <c r="AP42" s="404"/>
      <c r="AQ42" s="404"/>
      <c r="AR42" s="404"/>
      <c r="AS42" s="404"/>
      <c r="AT42" s="404"/>
      <c r="AU42" s="404"/>
      <c r="AV42" s="404"/>
      <c r="AW42" s="404"/>
      <c r="AX42" s="404"/>
      <c r="AY42" s="404"/>
      <c r="AZ42" s="404"/>
      <c r="BA42" s="404"/>
      <c r="BB42" s="404"/>
      <c r="BC42" s="404"/>
      <c r="BD42" s="179"/>
      <c r="BE42" s="403" t="str">
        <f t="shared" si="1"/>
        <v/>
      </c>
      <c r="BF42" s="403"/>
      <c r="BG42" s="404"/>
      <c r="BH42" s="404"/>
      <c r="BI42" s="404"/>
      <c r="BJ42" s="404"/>
      <c r="BK42" s="404"/>
      <c r="BL42" s="404"/>
      <c r="BM42" s="404"/>
      <c r="BN42" s="404"/>
      <c r="BO42" s="404"/>
      <c r="BP42" s="404"/>
      <c r="BQ42" s="404"/>
      <c r="BR42" s="404"/>
      <c r="BS42" s="404"/>
      <c r="BT42" s="404"/>
      <c r="BU42" s="404"/>
      <c r="BV42" s="179"/>
      <c r="BW42" s="403">
        <f t="shared" si="2"/>
        <v>15</v>
      </c>
      <c r="BX42" s="403"/>
      <c r="BY42" s="404" t="str">
        <f>IF('各会計、関係団体の財政状況及び健全化判断比率'!B76="","",'各会計、関係団体の財政状況及び健全化判断比率'!B76)</f>
        <v>福岡県自治振興組合（公文書館事業特別会計）</v>
      </c>
      <c r="BZ42" s="404"/>
      <c r="CA42" s="404"/>
      <c r="CB42" s="404"/>
      <c r="CC42" s="404"/>
      <c r="CD42" s="404"/>
      <c r="CE42" s="404"/>
      <c r="CF42" s="404"/>
      <c r="CG42" s="404"/>
      <c r="CH42" s="404"/>
      <c r="CI42" s="404"/>
      <c r="CJ42" s="404"/>
      <c r="CK42" s="404"/>
      <c r="CL42" s="404"/>
      <c r="CM42" s="404"/>
      <c r="CN42" s="179"/>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6"/>
    </row>
    <row r="43" spans="1:113" ht="32.25" customHeight="1" x14ac:dyDescent="0.15">
      <c r="B43" s="203"/>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9"/>
      <c r="U43" s="403" t="str">
        <f t="shared" si="4"/>
        <v/>
      </c>
      <c r="V43" s="403"/>
      <c r="W43" s="404"/>
      <c r="X43" s="404"/>
      <c r="Y43" s="404"/>
      <c r="Z43" s="404"/>
      <c r="AA43" s="404"/>
      <c r="AB43" s="404"/>
      <c r="AC43" s="404"/>
      <c r="AD43" s="404"/>
      <c r="AE43" s="404"/>
      <c r="AF43" s="404"/>
      <c r="AG43" s="404"/>
      <c r="AH43" s="404"/>
      <c r="AI43" s="404"/>
      <c r="AJ43" s="404"/>
      <c r="AK43" s="404"/>
      <c r="AL43" s="179"/>
      <c r="AM43" s="403" t="str">
        <f t="shared" si="0"/>
        <v/>
      </c>
      <c r="AN43" s="403"/>
      <c r="AO43" s="404"/>
      <c r="AP43" s="404"/>
      <c r="AQ43" s="404"/>
      <c r="AR43" s="404"/>
      <c r="AS43" s="404"/>
      <c r="AT43" s="404"/>
      <c r="AU43" s="404"/>
      <c r="AV43" s="404"/>
      <c r="AW43" s="404"/>
      <c r="AX43" s="404"/>
      <c r="AY43" s="404"/>
      <c r="AZ43" s="404"/>
      <c r="BA43" s="404"/>
      <c r="BB43" s="404"/>
      <c r="BC43" s="404"/>
      <c r="BD43" s="179"/>
      <c r="BE43" s="403" t="str">
        <f t="shared" si="1"/>
        <v/>
      </c>
      <c r="BF43" s="403"/>
      <c r="BG43" s="404"/>
      <c r="BH43" s="404"/>
      <c r="BI43" s="404"/>
      <c r="BJ43" s="404"/>
      <c r="BK43" s="404"/>
      <c r="BL43" s="404"/>
      <c r="BM43" s="404"/>
      <c r="BN43" s="404"/>
      <c r="BO43" s="404"/>
      <c r="BP43" s="404"/>
      <c r="BQ43" s="404"/>
      <c r="BR43" s="404"/>
      <c r="BS43" s="404"/>
      <c r="BT43" s="404"/>
      <c r="BU43" s="404"/>
      <c r="BV43" s="179"/>
      <c r="BW43" s="403">
        <f t="shared" si="2"/>
        <v>16</v>
      </c>
      <c r="BX43" s="403"/>
      <c r="BY43" s="404" t="str">
        <f>IF('各会計、関係団体の財政状況及び健全化判断比率'!B77="","",'各会計、関係団体の財政状況及び健全化判断比率'!B77)</f>
        <v>福岡県介護保険広域連合（一般会計）</v>
      </c>
      <c r="BZ43" s="404"/>
      <c r="CA43" s="404"/>
      <c r="CB43" s="404"/>
      <c r="CC43" s="404"/>
      <c r="CD43" s="404"/>
      <c r="CE43" s="404"/>
      <c r="CF43" s="404"/>
      <c r="CG43" s="404"/>
      <c r="CH43" s="404"/>
      <c r="CI43" s="404"/>
      <c r="CJ43" s="404"/>
      <c r="CK43" s="404"/>
      <c r="CL43" s="404"/>
      <c r="CM43" s="404"/>
      <c r="CN43" s="179"/>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kpJmGAiMjiFLGMNU4rPUiWZJV7fTw9RrMw97rjln+agO1tL1ToO2/WeW90uMSFTnUAwQZBJnVIe3GjmLRsszw==" saltValue="D2lt5+up/o17OfGTz9wk7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7" t="s">
        <v>556</v>
      </c>
      <c r="D34" s="1187"/>
      <c r="E34" s="1188"/>
      <c r="F34" s="32">
        <v>4.01</v>
      </c>
      <c r="G34" s="33">
        <v>9.0399999999999991</v>
      </c>
      <c r="H34" s="33">
        <v>8.73</v>
      </c>
      <c r="I34" s="33">
        <v>12.99</v>
      </c>
      <c r="J34" s="34">
        <v>10.42</v>
      </c>
      <c r="K34" s="22"/>
      <c r="L34" s="22"/>
      <c r="M34" s="22"/>
      <c r="N34" s="22"/>
      <c r="O34" s="22"/>
      <c r="P34" s="22"/>
    </row>
    <row r="35" spans="1:16" ht="39" customHeight="1" x14ac:dyDescent="0.15">
      <c r="A35" s="22"/>
      <c r="B35" s="35"/>
      <c r="C35" s="1181" t="s">
        <v>557</v>
      </c>
      <c r="D35" s="1182"/>
      <c r="E35" s="1183"/>
      <c r="F35" s="36">
        <v>10.64</v>
      </c>
      <c r="G35" s="37">
        <v>10.61</v>
      </c>
      <c r="H35" s="37">
        <v>9.4499999999999993</v>
      </c>
      <c r="I35" s="37">
        <v>7.75</v>
      </c>
      <c r="J35" s="38">
        <v>6.87</v>
      </c>
      <c r="K35" s="22"/>
      <c r="L35" s="22"/>
      <c r="M35" s="22"/>
      <c r="N35" s="22"/>
      <c r="O35" s="22"/>
      <c r="P35" s="22"/>
    </row>
    <row r="36" spans="1:16" ht="39" customHeight="1" x14ac:dyDescent="0.15">
      <c r="A36" s="22"/>
      <c r="B36" s="35"/>
      <c r="C36" s="1181" t="s">
        <v>558</v>
      </c>
      <c r="D36" s="1182"/>
      <c r="E36" s="1183"/>
      <c r="F36" s="36">
        <v>0.87</v>
      </c>
      <c r="G36" s="37">
        <v>1.7</v>
      </c>
      <c r="H36" s="37">
        <v>1.26</v>
      </c>
      <c r="I36" s="37">
        <v>1.6</v>
      </c>
      <c r="J36" s="38">
        <v>2.2999999999999998</v>
      </c>
      <c r="K36" s="22"/>
      <c r="L36" s="22"/>
      <c r="M36" s="22"/>
      <c r="N36" s="22"/>
      <c r="O36" s="22"/>
      <c r="P36" s="22"/>
    </row>
    <row r="37" spans="1:16" ht="39" customHeight="1" x14ac:dyDescent="0.15">
      <c r="A37" s="22"/>
      <c r="B37" s="35"/>
      <c r="C37" s="1181" t="s">
        <v>559</v>
      </c>
      <c r="D37" s="1182"/>
      <c r="E37" s="1183"/>
      <c r="F37" s="36">
        <v>0.02</v>
      </c>
      <c r="G37" s="37">
        <v>0.02</v>
      </c>
      <c r="H37" s="37">
        <v>0.01</v>
      </c>
      <c r="I37" s="37">
        <v>0.02</v>
      </c>
      <c r="J37" s="38">
        <v>0.03</v>
      </c>
      <c r="K37" s="22"/>
      <c r="L37" s="22"/>
      <c r="M37" s="22"/>
      <c r="N37" s="22"/>
      <c r="O37" s="22"/>
      <c r="P37" s="22"/>
    </row>
    <row r="38" spans="1:16" ht="39" customHeight="1" x14ac:dyDescent="0.15">
      <c r="A38" s="22"/>
      <c r="B38" s="35"/>
      <c r="C38" s="1181" t="s">
        <v>560</v>
      </c>
      <c r="D38" s="1182"/>
      <c r="E38" s="1183"/>
      <c r="F38" s="36">
        <v>0</v>
      </c>
      <c r="G38" s="37">
        <v>0</v>
      </c>
      <c r="H38" s="37">
        <v>0</v>
      </c>
      <c r="I38" s="37">
        <v>0</v>
      </c>
      <c r="J38" s="38">
        <v>0</v>
      </c>
      <c r="K38" s="22"/>
      <c r="L38" s="22"/>
      <c r="M38" s="22"/>
      <c r="N38" s="22"/>
      <c r="O38" s="22"/>
      <c r="P38" s="22"/>
    </row>
    <row r="39" spans="1:16" ht="39" customHeight="1" x14ac:dyDescent="0.15">
      <c r="A39" s="22"/>
      <c r="B39" s="35"/>
      <c r="C39" s="1181" t="s">
        <v>561</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562</v>
      </c>
      <c r="D42" s="1182"/>
      <c r="E42" s="1183"/>
      <c r="F42" s="36" t="s">
        <v>507</v>
      </c>
      <c r="G42" s="37" t="s">
        <v>507</v>
      </c>
      <c r="H42" s="37" t="s">
        <v>507</v>
      </c>
      <c r="I42" s="37" t="s">
        <v>507</v>
      </c>
      <c r="J42" s="38" t="s">
        <v>507</v>
      </c>
      <c r="K42" s="22"/>
      <c r="L42" s="22"/>
      <c r="M42" s="22"/>
      <c r="N42" s="22"/>
      <c r="O42" s="22"/>
      <c r="P42" s="22"/>
    </row>
    <row r="43" spans="1:16" ht="39" customHeight="1" thickBot="1" x14ac:dyDescent="0.2">
      <c r="A43" s="22"/>
      <c r="B43" s="40"/>
      <c r="C43" s="1184" t="s">
        <v>563</v>
      </c>
      <c r="D43" s="1185"/>
      <c r="E43" s="1186"/>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PmAyRCFmjM+jmhGfAPDPlN0cZZZhFxbZfc6p76J60Ok62dYDMR7ajaGL/XMOy04A8t7lWU44GIZ4KV9XnldYA==" saltValue="R0PhkjlaAivFcWVV04WV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734</v>
      </c>
      <c r="L45" s="60">
        <v>694</v>
      </c>
      <c r="M45" s="60">
        <v>674</v>
      </c>
      <c r="N45" s="60">
        <v>699</v>
      </c>
      <c r="O45" s="61">
        <v>737</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507</v>
      </c>
      <c r="L46" s="64" t="s">
        <v>507</v>
      </c>
      <c r="M46" s="64" t="s">
        <v>507</v>
      </c>
      <c r="N46" s="64" t="s">
        <v>507</v>
      </c>
      <c r="O46" s="65" t="s">
        <v>507</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507</v>
      </c>
      <c r="L47" s="64" t="s">
        <v>507</v>
      </c>
      <c r="M47" s="64" t="s">
        <v>507</v>
      </c>
      <c r="N47" s="64" t="s">
        <v>507</v>
      </c>
      <c r="O47" s="65" t="s">
        <v>507</v>
      </c>
      <c r="P47" s="48"/>
      <c r="Q47" s="48"/>
      <c r="R47" s="48"/>
      <c r="S47" s="48"/>
      <c r="T47" s="48"/>
      <c r="U47" s="48"/>
    </row>
    <row r="48" spans="1:21" ht="30.75" customHeight="1" x14ac:dyDescent="0.15">
      <c r="A48" s="48"/>
      <c r="B48" s="1214"/>
      <c r="C48" s="1215"/>
      <c r="D48" s="62"/>
      <c r="E48" s="1191" t="s">
        <v>15</v>
      </c>
      <c r="F48" s="1191"/>
      <c r="G48" s="1191"/>
      <c r="H48" s="1191"/>
      <c r="I48" s="1191"/>
      <c r="J48" s="1192"/>
      <c r="K48" s="63">
        <v>0</v>
      </c>
      <c r="L48" s="64">
        <v>0</v>
      </c>
      <c r="M48" s="64">
        <v>0</v>
      </c>
      <c r="N48" s="64">
        <v>0</v>
      </c>
      <c r="O48" s="65">
        <v>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14</v>
      </c>
      <c r="L49" s="64">
        <v>17</v>
      </c>
      <c r="M49" s="64">
        <v>21</v>
      </c>
      <c r="N49" s="64">
        <v>22</v>
      </c>
      <c r="O49" s="65">
        <v>26</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507</v>
      </c>
      <c r="L50" s="64" t="s">
        <v>507</v>
      </c>
      <c r="M50" s="64" t="s">
        <v>507</v>
      </c>
      <c r="N50" s="64" t="s">
        <v>507</v>
      </c>
      <c r="O50" s="65" t="s">
        <v>507</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t="s">
        <v>507</v>
      </c>
      <c r="O51" s="65" t="s">
        <v>507</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637</v>
      </c>
      <c r="L52" s="64">
        <v>601</v>
      </c>
      <c r="M52" s="64">
        <v>574</v>
      </c>
      <c r="N52" s="64">
        <v>575</v>
      </c>
      <c r="O52" s="65">
        <v>562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111</v>
      </c>
      <c r="L53" s="69">
        <v>110</v>
      </c>
      <c r="M53" s="69">
        <v>121</v>
      </c>
      <c r="N53" s="69">
        <v>146</v>
      </c>
      <c r="O53" s="70">
        <v>201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3OPFXAtHLjI1F/9T/grvJ8hsvneBR00/9uvBbDAEkdF+JxT1T1EQHrW2ZCVWYFXuCbTRUoyUfaUQ5qcH40Yg==" saltValue="+2qSRBJiKP8ejBySN5ie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549</v>
      </c>
      <c r="J40" s="103" t="s">
        <v>550</v>
      </c>
      <c r="K40" s="103" t="s">
        <v>551</v>
      </c>
      <c r="L40" s="103" t="s">
        <v>552</v>
      </c>
      <c r="M40" s="104" t="s">
        <v>553</v>
      </c>
    </row>
    <row r="41" spans="2:13" ht="27.75" customHeight="1" x14ac:dyDescent="0.15">
      <c r="B41" s="1232" t="s">
        <v>32</v>
      </c>
      <c r="C41" s="1233"/>
      <c r="D41" s="105"/>
      <c r="E41" s="1234" t="s">
        <v>33</v>
      </c>
      <c r="F41" s="1234"/>
      <c r="G41" s="1234"/>
      <c r="H41" s="1235"/>
      <c r="I41" s="353">
        <v>6012</v>
      </c>
      <c r="J41" s="354">
        <v>6150</v>
      </c>
      <c r="K41" s="354">
        <v>6099</v>
      </c>
      <c r="L41" s="354">
        <v>6329</v>
      </c>
      <c r="M41" s="355">
        <v>6393</v>
      </c>
    </row>
    <row r="42" spans="2:13" ht="27.75" customHeight="1" x14ac:dyDescent="0.15">
      <c r="B42" s="1222"/>
      <c r="C42" s="1223"/>
      <c r="D42" s="106"/>
      <c r="E42" s="1226" t="s">
        <v>34</v>
      </c>
      <c r="F42" s="1226"/>
      <c r="G42" s="1226"/>
      <c r="H42" s="1227"/>
      <c r="I42" s="356" t="s">
        <v>507</v>
      </c>
      <c r="J42" s="357" t="s">
        <v>507</v>
      </c>
      <c r="K42" s="357" t="s">
        <v>507</v>
      </c>
      <c r="L42" s="357" t="s">
        <v>507</v>
      </c>
      <c r="M42" s="358" t="s">
        <v>507</v>
      </c>
    </row>
    <row r="43" spans="2:13" ht="27.75" customHeight="1" x14ac:dyDescent="0.15">
      <c r="B43" s="1222"/>
      <c r="C43" s="1223"/>
      <c r="D43" s="106"/>
      <c r="E43" s="1226" t="s">
        <v>35</v>
      </c>
      <c r="F43" s="1226"/>
      <c r="G43" s="1226"/>
      <c r="H43" s="1227"/>
      <c r="I43" s="356">
        <v>5</v>
      </c>
      <c r="J43" s="357">
        <v>5</v>
      </c>
      <c r="K43" s="357">
        <v>5</v>
      </c>
      <c r="L43" s="357">
        <v>66</v>
      </c>
      <c r="M43" s="358">
        <v>63</v>
      </c>
    </row>
    <row r="44" spans="2:13" ht="27.75" customHeight="1" x14ac:dyDescent="0.15">
      <c r="B44" s="1222"/>
      <c r="C44" s="1223"/>
      <c r="D44" s="106"/>
      <c r="E44" s="1226" t="s">
        <v>36</v>
      </c>
      <c r="F44" s="1226"/>
      <c r="G44" s="1226"/>
      <c r="H44" s="1227"/>
      <c r="I44" s="356">
        <v>102</v>
      </c>
      <c r="J44" s="357">
        <v>126</v>
      </c>
      <c r="K44" s="357">
        <v>156</v>
      </c>
      <c r="L44" s="357">
        <v>132</v>
      </c>
      <c r="M44" s="358">
        <v>110</v>
      </c>
    </row>
    <row r="45" spans="2:13" ht="27.75" customHeight="1" x14ac:dyDescent="0.15">
      <c r="B45" s="1222"/>
      <c r="C45" s="1223"/>
      <c r="D45" s="106"/>
      <c r="E45" s="1226" t="s">
        <v>37</v>
      </c>
      <c r="F45" s="1226"/>
      <c r="G45" s="1226"/>
      <c r="H45" s="1227"/>
      <c r="I45" s="356">
        <v>1654</v>
      </c>
      <c r="J45" s="357">
        <v>1641</v>
      </c>
      <c r="K45" s="357">
        <v>1606</v>
      </c>
      <c r="L45" s="357">
        <v>1592</v>
      </c>
      <c r="M45" s="358">
        <v>1613</v>
      </c>
    </row>
    <row r="46" spans="2:13" ht="27.75" customHeight="1" x14ac:dyDescent="0.15">
      <c r="B46" s="1222"/>
      <c r="C46" s="1223"/>
      <c r="D46" s="107"/>
      <c r="E46" s="1226" t="s">
        <v>38</v>
      </c>
      <c r="F46" s="1226"/>
      <c r="G46" s="1226"/>
      <c r="H46" s="1227"/>
      <c r="I46" s="356" t="s">
        <v>507</v>
      </c>
      <c r="J46" s="357" t="s">
        <v>507</v>
      </c>
      <c r="K46" s="357" t="s">
        <v>507</v>
      </c>
      <c r="L46" s="357" t="s">
        <v>507</v>
      </c>
      <c r="M46" s="358" t="s">
        <v>507</v>
      </c>
    </row>
    <row r="47" spans="2:13" ht="27.75" customHeight="1" x14ac:dyDescent="0.15">
      <c r="B47" s="1222"/>
      <c r="C47" s="1223"/>
      <c r="D47" s="108"/>
      <c r="E47" s="1236" t="s">
        <v>39</v>
      </c>
      <c r="F47" s="1237"/>
      <c r="G47" s="1237"/>
      <c r="H47" s="1238"/>
      <c r="I47" s="356" t="s">
        <v>507</v>
      </c>
      <c r="J47" s="357" t="s">
        <v>507</v>
      </c>
      <c r="K47" s="357" t="s">
        <v>507</v>
      </c>
      <c r="L47" s="357" t="s">
        <v>507</v>
      </c>
      <c r="M47" s="358" t="s">
        <v>507</v>
      </c>
    </row>
    <row r="48" spans="2:13" ht="27.75" customHeight="1" x14ac:dyDescent="0.15">
      <c r="B48" s="1222"/>
      <c r="C48" s="1223"/>
      <c r="D48" s="106"/>
      <c r="E48" s="1226" t="s">
        <v>40</v>
      </c>
      <c r="F48" s="1226"/>
      <c r="G48" s="1226"/>
      <c r="H48" s="1227"/>
      <c r="I48" s="356" t="s">
        <v>507</v>
      </c>
      <c r="J48" s="357" t="s">
        <v>507</v>
      </c>
      <c r="K48" s="357" t="s">
        <v>507</v>
      </c>
      <c r="L48" s="357" t="s">
        <v>507</v>
      </c>
      <c r="M48" s="358" t="s">
        <v>507</v>
      </c>
    </row>
    <row r="49" spans="2:13" ht="27.75" customHeight="1" x14ac:dyDescent="0.15">
      <c r="B49" s="1224"/>
      <c r="C49" s="1225"/>
      <c r="D49" s="106"/>
      <c r="E49" s="1226" t="s">
        <v>41</v>
      </c>
      <c r="F49" s="1226"/>
      <c r="G49" s="1226"/>
      <c r="H49" s="1227"/>
      <c r="I49" s="356" t="s">
        <v>507</v>
      </c>
      <c r="J49" s="357" t="s">
        <v>507</v>
      </c>
      <c r="K49" s="357" t="s">
        <v>507</v>
      </c>
      <c r="L49" s="357" t="s">
        <v>507</v>
      </c>
      <c r="M49" s="358" t="s">
        <v>507</v>
      </c>
    </row>
    <row r="50" spans="2:13" ht="27.75" customHeight="1" x14ac:dyDescent="0.15">
      <c r="B50" s="1220" t="s">
        <v>42</v>
      </c>
      <c r="C50" s="1221"/>
      <c r="D50" s="109"/>
      <c r="E50" s="1226" t="s">
        <v>43</v>
      </c>
      <c r="F50" s="1226"/>
      <c r="G50" s="1226"/>
      <c r="H50" s="1227"/>
      <c r="I50" s="356">
        <v>4274</v>
      </c>
      <c r="J50" s="357">
        <v>4427</v>
      </c>
      <c r="K50" s="357">
        <v>4627</v>
      </c>
      <c r="L50" s="357">
        <v>5200</v>
      </c>
      <c r="M50" s="358">
        <v>5715</v>
      </c>
    </row>
    <row r="51" spans="2:13" ht="27.75" customHeight="1" x14ac:dyDescent="0.15">
      <c r="B51" s="1222"/>
      <c r="C51" s="1223"/>
      <c r="D51" s="106"/>
      <c r="E51" s="1226" t="s">
        <v>44</v>
      </c>
      <c r="F51" s="1226"/>
      <c r="G51" s="1226"/>
      <c r="H51" s="1227"/>
      <c r="I51" s="356">
        <v>706</v>
      </c>
      <c r="J51" s="357">
        <v>964</v>
      </c>
      <c r="K51" s="357">
        <v>1018</v>
      </c>
      <c r="L51" s="357">
        <v>1208</v>
      </c>
      <c r="M51" s="358">
        <v>1106</v>
      </c>
    </row>
    <row r="52" spans="2:13" ht="27.75" customHeight="1" x14ac:dyDescent="0.15">
      <c r="B52" s="1224"/>
      <c r="C52" s="1225"/>
      <c r="D52" s="106"/>
      <c r="E52" s="1226" t="s">
        <v>45</v>
      </c>
      <c r="F52" s="1226"/>
      <c r="G52" s="1226"/>
      <c r="H52" s="1227"/>
      <c r="I52" s="356">
        <v>4746</v>
      </c>
      <c r="J52" s="357">
        <v>4630</v>
      </c>
      <c r="K52" s="357">
        <v>4692</v>
      </c>
      <c r="L52" s="357">
        <v>4565</v>
      </c>
      <c r="M52" s="358">
        <v>4626</v>
      </c>
    </row>
    <row r="53" spans="2:13" ht="27.75" customHeight="1" thickBot="1" x14ac:dyDescent="0.2">
      <c r="B53" s="1228" t="s">
        <v>46</v>
      </c>
      <c r="C53" s="1229"/>
      <c r="D53" s="110"/>
      <c r="E53" s="1230" t="s">
        <v>47</v>
      </c>
      <c r="F53" s="1230"/>
      <c r="G53" s="1230"/>
      <c r="H53" s="1231"/>
      <c r="I53" s="359">
        <v>-1954</v>
      </c>
      <c r="J53" s="360">
        <v>-2100</v>
      </c>
      <c r="K53" s="360">
        <v>-2472</v>
      </c>
      <c r="L53" s="360">
        <v>-2854</v>
      </c>
      <c r="M53" s="361">
        <v>-3267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SB+4E/CVeoVbTf8QsRQnw0yLMxRj53k/dmKsbC1j3yZfOploQy7jW/mCsXH/lHvR1kVtNqHjqSdCgp84Ze1dg==" saltValue="QM+ippiricV/aa3lH1E5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1" t="s">
        <v>50</v>
      </c>
      <c r="D55" s="1241"/>
      <c r="E55" s="1242"/>
      <c r="F55" s="122">
        <v>3445</v>
      </c>
      <c r="G55" s="122">
        <v>3765</v>
      </c>
      <c r="H55" s="123">
        <v>4141</v>
      </c>
    </row>
    <row r="56" spans="2:8" ht="52.5" customHeight="1" x14ac:dyDescent="0.15">
      <c r="B56" s="124"/>
      <c r="C56" s="1243" t="s">
        <v>51</v>
      </c>
      <c r="D56" s="1243"/>
      <c r="E56" s="1244"/>
      <c r="F56" s="125">
        <v>314</v>
      </c>
      <c r="G56" s="125">
        <v>515</v>
      </c>
      <c r="H56" s="126">
        <v>665</v>
      </c>
    </row>
    <row r="57" spans="2:8" ht="53.25" customHeight="1" x14ac:dyDescent="0.15">
      <c r="B57" s="124"/>
      <c r="C57" s="1245" t="s">
        <v>52</v>
      </c>
      <c r="D57" s="1245"/>
      <c r="E57" s="1246"/>
      <c r="F57" s="127">
        <v>1060</v>
      </c>
      <c r="G57" s="127">
        <v>1121</v>
      </c>
      <c r="H57" s="128">
        <v>1119</v>
      </c>
    </row>
    <row r="58" spans="2:8" ht="45.75" customHeight="1" x14ac:dyDescent="0.15">
      <c r="B58" s="129"/>
      <c r="C58" s="1247" t="s">
        <v>573</v>
      </c>
      <c r="D58" s="1248"/>
      <c r="E58" s="1249"/>
      <c r="F58" s="362">
        <v>248</v>
      </c>
      <c r="G58" s="362">
        <v>248</v>
      </c>
      <c r="H58" s="130">
        <v>248</v>
      </c>
    </row>
    <row r="59" spans="2:8" ht="45.75" customHeight="1" x14ac:dyDescent="0.15">
      <c r="B59" s="129"/>
      <c r="C59" s="1247" t="s">
        <v>574</v>
      </c>
      <c r="D59" s="1248"/>
      <c r="E59" s="1249"/>
      <c r="F59" s="362">
        <v>222</v>
      </c>
      <c r="G59" s="362">
        <v>221</v>
      </c>
      <c r="H59" s="130">
        <v>220</v>
      </c>
    </row>
    <row r="60" spans="2:8" ht="45.75" customHeight="1" x14ac:dyDescent="0.15">
      <c r="B60" s="129"/>
      <c r="C60" s="1247" t="s">
        <v>575</v>
      </c>
      <c r="D60" s="1248"/>
      <c r="E60" s="1249"/>
      <c r="F60" s="362">
        <v>171</v>
      </c>
      <c r="G60" s="362">
        <v>170</v>
      </c>
      <c r="H60" s="130">
        <v>170</v>
      </c>
    </row>
    <row r="61" spans="2:8" ht="45.75" customHeight="1" x14ac:dyDescent="0.15">
      <c r="B61" s="129"/>
      <c r="C61" s="1247" t="s">
        <v>593</v>
      </c>
      <c r="D61" s="1248"/>
      <c r="E61" s="1249"/>
      <c r="F61" s="362">
        <v>89</v>
      </c>
      <c r="G61" s="362">
        <v>131</v>
      </c>
      <c r="H61" s="130">
        <v>131</v>
      </c>
    </row>
    <row r="62" spans="2:8" ht="45.75" customHeight="1" thickBot="1" x14ac:dyDescent="0.2">
      <c r="B62" s="131"/>
      <c r="C62" s="1250" t="s">
        <v>594</v>
      </c>
      <c r="D62" s="1251"/>
      <c r="E62" s="1252"/>
      <c r="F62" s="363">
        <v>138</v>
      </c>
      <c r="G62" s="363">
        <v>139</v>
      </c>
      <c r="H62" s="132">
        <v>129</v>
      </c>
    </row>
    <row r="63" spans="2:8" ht="52.5" customHeight="1" thickBot="1" x14ac:dyDescent="0.2">
      <c r="B63" s="133"/>
      <c r="C63" s="1239" t="s">
        <v>53</v>
      </c>
      <c r="D63" s="1239"/>
      <c r="E63" s="1240"/>
      <c r="F63" s="134">
        <v>4820</v>
      </c>
      <c r="G63" s="134">
        <v>5401</v>
      </c>
      <c r="H63" s="135">
        <v>5925</v>
      </c>
    </row>
    <row r="64" spans="2:8" x14ac:dyDescent="0.15"/>
  </sheetData>
  <sheetProtection algorithmName="SHA-512" hashValue="J3zI+2+WZdKJgGSqTvuqCxx49SJh1YB381BPrkeZjDPGG1OvW2e0HPw96PphJS52qOdpt7c8YfdwVn6iTjeSFg==" saltValue="Pxsq8RwhyclW7P8mLGRvd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7"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7"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7"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7"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7"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7"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7"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7"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7"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7"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7"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7"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7"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7"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7"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549</v>
      </c>
      <c r="BQ50" s="1258"/>
      <c r="BR50" s="1258"/>
      <c r="BS50" s="1258"/>
      <c r="BT50" s="1258"/>
      <c r="BU50" s="1258"/>
      <c r="BV50" s="1258"/>
      <c r="BW50" s="1258"/>
      <c r="BX50" s="1258" t="s">
        <v>550</v>
      </c>
      <c r="BY50" s="1258"/>
      <c r="BZ50" s="1258"/>
      <c r="CA50" s="1258"/>
      <c r="CB50" s="1258"/>
      <c r="CC50" s="1258"/>
      <c r="CD50" s="1258"/>
      <c r="CE50" s="1258"/>
      <c r="CF50" s="1258" t="s">
        <v>551</v>
      </c>
      <c r="CG50" s="1258"/>
      <c r="CH50" s="1258"/>
      <c r="CI50" s="1258"/>
      <c r="CJ50" s="1258"/>
      <c r="CK50" s="1258"/>
      <c r="CL50" s="1258"/>
      <c r="CM50" s="1258"/>
      <c r="CN50" s="1258" t="s">
        <v>552</v>
      </c>
      <c r="CO50" s="1258"/>
      <c r="CP50" s="1258"/>
      <c r="CQ50" s="1258"/>
      <c r="CR50" s="1258"/>
      <c r="CS50" s="1258"/>
      <c r="CT50" s="1258"/>
      <c r="CU50" s="1258"/>
      <c r="CV50" s="1258" t="s">
        <v>553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599</v>
      </c>
      <c r="AO51" s="1256"/>
      <c r="AP51" s="1256"/>
      <c r="AQ51" s="1256"/>
      <c r="AR51" s="1256"/>
      <c r="AS51" s="1256"/>
      <c r="AT51" s="1256"/>
      <c r="AU51" s="1256"/>
      <c r="AV51" s="1256"/>
      <c r="AW51" s="1256"/>
      <c r="AX51" s="1256"/>
      <c r="AY51" s="1256"/>
      <c r="AZ51" s="1256"/>
      <c r="BA51" s="1256"/>
      <c r="BB51" s="1256" t="s">
        <v>600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601</v>
      </c>
      <c r="BC53" s="1256"/>
      <c r="BD53" s="1256"/>
      <c r="BE53" s="1256"/>
      <c r="BF53" s="1256"/>
      <c r="BG53" s="1256"/>
      <c r="BH53" s="1256"/>
      <c r="BI53" s="1256"/>
      <c r="BJ53" s="1256"/>
      <c r="BK53" s="1256"/>
      <c r="BL53" s="1256"/>
      <c r="BM53" s="1256"/>
      <c r="BN53" s="1256"/>
      <c r="BO53" s="1256"/>
      <c r="BP53" s="1253">
        <v>59.6</v>
      </c>
      <c r="BQ53" s="1253"/>
      <c r="BR53" s="1253"/>
      <c r="BS53" s="1253"/>
      <c r="BT53" s="1253"/>
      <c r="BU53" s="1253"/>
      <c r="BV53" s="1253"/>
      <c r="BW53" s="1253"/>
      <c r="BX53" s="1253">
        <v>60.1</v>
      </c>
      <c r="BY53" s="1253"/>
      <c r="BZ53" s="1253"/>
      <c r="CA53" s="1253"/>
      <c r="CB53" s="1253"/>
      <c r="CC53" s="1253"/>
      <c r="CD53" s="1253"/>
      <c r="CE53" s="1253"/>
      <c r="CF53" s="1253">
        <v>63.6</v>
      </c>
      <c r="CG53" s="1253"/>
      <c r="CH53" s="1253"/>
      <c r="CI53" s="1253"/>
      <c r="CJ53" s="1253"/>
      <c r="CK53" s="1253"/>
      <c r="CL53" s="1253"/>
      <c r="CM53" s="1253"/>
      <c r="CN53" s="1253">
        <v>62.4</v>
      </c>
      <c r="CO53" s="1253"/>
      <c r="CP53" s="1253"/>
      <c r="CQ53" s="1253"/>
      <c r="CR53" s="1253"/>
      <c r="CS53" s="1253"/>
      <c r="CT53" s="1253"/>
      <c r="CU53" s="1253"/>
      <c r="CV53" s="1253">
        <v>63.6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602</v>
      </c>
      <c r="AO55" s="1258"/>
      <c r="AP55" s="1258"/>
      <c r="AQ55" s="1258"/>
      <c r="AR55" s="1258"/>
      <c r="AS55" s="1258"/>
      <c r="AT55" s="1258"/>
      <c r="AU55" s="1258"/>
      <c r="AV55" s="1258"/>
      <c r="AW55" s="1258"/>
      <c r="AX55" s="1258"/>
      <c r="AY55" s="1258"/>
      <c r="AZ55" s="1258"/>
      <c r="BA55" s="1258"/>
      <c r="BB55" s="1256" t="s">
        <v>600</v>
      </c>
      <c r="BC55" s="1256"/>
      <c r="BD55" s="1256"/>
      <c r="BE55" s="1256"/>
      <c r="BF55" s="1256"/>
      <c r="BG55" s="1256"/>
      <c r="BH55" s="1256"/>
      <c r="BI55" s="1256"/>
      <c r="BJ55" s="1256"/>
      <c r="BK55" s="1256"/>
      <c r="BL55" s="1256"/>
      <c r="BM55" s="1256"/>
      <c r="BN55" s="1256"/>
      <c r="BO55" s="1256"/>
      <c r="BP55" s="1253">
        <v>7.6</v>
      </c>
      <c r="BQ55" s="1253"/>
      <c r="BR55" s="1253"/>
      <c r="BS55" s="1253"/>
      <c r="BT55" s="1253"/>
      <c r="BU55" s="1253"/>
      <c r="BV55" s="1253"/>
      <c r="BW55" s="1253"/>
      <c r="BX55" s="1253">
        <v>3</v>
      </c>
      <c r="BY55" s="1253"/>
      <c r="BZ55" s="1253"/>
      <c r="CA55" s="1253"/>
      <c r="CB55" s="1253"/>
      <c r="CC55" s="1253"/>
      <c r="CD55" s="1253"/>
      <c r="CE55" s="1253"/>
      <c r="CF55" s="1253">
        <v>3.4</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601</v>
      </c>
      <c r="BC57" s="1256"/>
      <c r="BD57" s="1256"/>
      <c r="BE57" s="1256"/>
      <c r="BF57" s="1256"/>
      <c r="BG57" s="1256"/>
      <c r="BH57" s="1256"/>
      <c r="BI57" s="1256"/>
      <c r="BJ57" s="1256"/>
      <c r="BK57" s="1256"/>
      <c r="BL57" s="1256"/>
      <c r="BM57" s="1256"/>
      <c r="BN57" s="1256"/>
      <c r="BO57" s="1256"/>
      <c r="BP57" s="1253">
        <v>63.4</v>
      </c>
      <c r="BQ57" s="1253"/>
      <c r="BR57" s="1253"/>
      <c r="BS57" s="1253"/>
      <c r="BT57" s="1253"/>
      <c r="BU57" s="1253"/>
      <c r="BV57" s="1253"/>
      <c r="BW57" s="1253"/>
      <c r="BX57" s="1253">
        <v>63.3</v>
      </c>
      <c r="BY57" s="1253"/>
      <c r="BZ57" s="1253"/>
      <c r="CA57" s="1253"/>
      <c r="CB57" s="1253"/>
      <c r="CC57" s="1253"/>
      <c r="CD57" s="1253"/>
      <c r="CE57" s="1253"/>
      <c r="CF57" s="1253">
        <v>62.8</v>
      </c>
      <c r="CG57" s="1253"/>
      <c r="CH57" s="1253"/>
      <c r="CI57" s="1253"/>
      <c r="CJ57" s="1253"/>
      <c r="CK57" s="1253"/>
      <c r="CL57" s="1253"/>
      <c r="CM57" s="1253"/>
      <c r="CN57" s="1253">
        <v>62.6</v>
      </c>
      <c r="CO57" s="1253"/>
      <c r="CP57" s="1253"/>
      <c r="CQ57" s="1253"/>
      <c r="CR57" s="1253"/>
      <c r="CS57" s="1253"/>
      <c r="CT57" s="1253"/>
      <c r="CU57" s="1253"/>
      <c r="CV57" s="1253">
        <v>63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603</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549</v>
      </c>
      <c r="BQ72" s="1258"/>
      <c r="BR72" s="1258"/>
      <c r="BS72" s="1258"/>
      <c r="BT72" s="1258"/>
      <c r="BU72" s="1258"/>
      <c r="BV72" s="1258"/>
      <c r="BW72" s="1258"/>
      <c r="BX72" s="1258" t="s">
        <v>550</v>
      </c>
      <c r="BY72" s="1258"/>
      <c r="BZ72" s="1258"/>
      <c r="CA72" s="1258"/>
      <c r="CB72" s="1258"/>
      <c r="CC72" s="1258"/>
      <c r="CD72" s="1258"/>
      <c r="CE72" s="1258"/>
      <c r="CF72" s="1258" t="s">
        <v>551</v>
      </c>
      <c r="CG72" s="1258"/>
      <c r="CH72" s="1258"/>
      <c r="CI72" s="1258"/>
      <c r="CJ72" s="1258"/>
      <c r="CK72" s="1258"/>
      <c r="CL72" s="1258"/>
      <c r="CM72" s="1258"/>
      <c r="CN72" s="1258" t="s">
        <v>552</v>
      </c>
      <c r="CO72" s="1258"/>
      <c r="CP72" s="1258"/>
      <c r="CQ72" s="1258"/>
      <c r="CR72" s="1258"/>
      <c r="CS72" s="1258"/>
      <c r="CT72" s="1258"/>
      <c r="CU72" s="1258"/>
      <c r="CV72" s="1258" t="s">
        <v>553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599</v>
      </c>
      <c r="AO73" s="1256"/>
      <c r="AP73" s="1256"/>
      <c r="AQ73" s="1256"/>
      <c r="AR73" s="1256"/>
      <c r="AS73" s="1256"/>
      <c r="AT73" s="1256"/>
      <c r="AU73" s="1256"/>
      <c r="AV73" s="1256"/>
      <c r="AW73" s="1256"/>
      <c r="AX73" s="1256"/>
      <c r="AY73" s="1256"/>
      <c r="AZ73" s="1256"/>
      <c r="BA73" s="1256"/>
      <c r="BB73" s="1256" t="s">
        <v>600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605</v>
      </c>
      <c r="BC75" s="1256"/>
      <c r="BD75" s="1256"/>
      <c r="BE75" s="1256"/>
      <c r="BF75" s="1256"/>
      <c r="BG75" s="1256"/>
      <c r="BH75" s="1256"/>
      <c r="BI75" s="1256"/>
      <c r="BJ75" s="1256"/>
      <c r="BK75" s="1256"/>
      <c r="BL75" s="1256"/>
      <c r="BM75" s="1256"/>
      <c r="BN75" s="1256"/>
      <c r="BO75" s="1256"/>
      <c r="BP75" s="1253">
        <v>5</v>
      </c>
      <c r="BQ75" s="1253"/>
      <c r="BR75" s="1253"/>
      <c r="BS75" s="1253"/>
      <c r="BT75" s="1253"/>
      <c r="BU75" s="1253"/>
      <c r="BV75" s="1253"/>
      <c r="BW75" s="1253"/>
      <c r="BX75" s="1253">
        <v>4.0999999999999996</v>
      </c>
      <c r="BY75" s="1253"/>
      <c r="BZ75" s="1253"/>
      <c r="CA75" s="1253"/>
      <c r="CB75" s="1253"/>
      <c r="CC75" s="1253"/>
      <c r="CD75" s="1253"/>
      <c r="CE75" s="1253"/>
      <c r="CF75" s="1253">
        <v>3.8</v>
      </c>
      <c r="CG75" s="1253"/>
      <c r="CH75" s="1253"/>
      <c r="CI75" s="1253"/>
      <c r="CJ75" s="1253"/>
      <c r="CK75" s="1253"/>
      <c r="CL75" s="1253"/>
      <c r="CM75" s="1253"/>
      <c r="CN75" s="1253">
        <v>4</v>
      </c>
      <c r="CO75" s="1253"/>
      <c r="CP75" s="1253"/>
      <c r="CQ75" s="1253"/>
      <c r="CR75" s="1253"/>
      <c r="CS75" s="1253"/>
      <c r="CT75" s="1253"/>
      <c r="CU75" s="1253"/>
      <c r="CV75" s="1253">
        <v>4.8</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602</v>
      </c>
      <c r="AO77" s="1258"/>
      <c r="AP77" s="1258"/>
      <c r="AQ77" s="1258"/>
      <c r="AR77" s="1258"/>
      <c r="AS77" s="1258"/>
      <c r="AT77" s="1258"/>
      <c r="AU77" s="1258"/>
      <c r="AV77" s="1258"/>
      <c r="AW77" s="1258"/>
      <c r="AX77" s="1258"/>
      <c r="AY77" s="1258"/>
      <c r="AZ77" s="1258"/>
      <c r="BA77" s="1258"/>
      <c r="BB77" s="1256" t="s">
        <v>600</v>
      </c>
      <c r="BC77" s="1256"/>
      <c r="BD77" s="1256"/>
      <c r="BE77" s="1256"/>
      <c r="BF77" s="1256"/>
      <c r="BG77" s="1256"/>
      <c r="BH77" s="1256"/>
      <c r="BI77" s="1256"/>
      <c r="BJ77" s="1256"/>
      <c r="BK77" s="1256"/>
      <c r="BL77" s="1256"/>
      <c r="BM77" s="1256"/>
      <c r="BN77" s="1256"/>
      <c r="BO77" s="1256"/>
      <c r="BP77" s="1253">
        <v>7.6</v>
      </c>
      <c r="BQ77" s="1253"/>
      <c r="BR77" s="1253"/>
      <c r="BS77" s="1253"/>
      <c r="BT77" s="1253"/>
      <c r="BU77" s="1253"/>
      <c r="BV77" s="1253"/>
      <c r="BW77" s="1253"/>
      <c r="BX77" s="1253">
        <v>3</v>
      </c>
      <c r="BY77" s="1253"/>
      <c r="BZ77" s="1253"/>
      <c r="CA77" s="1253"/>
      <c r="CB77" s="1253"/>
      <c r="CC77" s="1253"/>
      <c r="CD77" s="1253"/>
      <c r="CE77" s="1253"/>
      <c r="CF77" s="1253">
        <v>3.4</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605</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8.8000000000000007</v>
      </c>
      <c r="BY79" s="1253"/>
      <c r="BZ79" s="1253"/>
      <c r="CA79" s="1253"/>
      <c r="CB79" s="1253"/>
      <c r="CC79" s="1253"/>
      <c r="CD79" s="1253"/>
      <c r="CE79" s="1253"/>
      <c r="CF79" s="1253">
        <v>8.8000000000000007</v>
      </c>
      <c r="CG79" s="1253"/>
      <c r="CH79" s="1253"/>
      <c r="CI79" s="1253"/>
      <c r="CJ79" s="1253"/>
      <c r="CK79" s="1253"/>
      <c r="CL79" s="1253"/>
      <c r="CM79" s="1253"/>
      <c r="CN79" s="1253">
        <v>8.3000000000000007</v>
      </c>
      <c r="CO79" s="1253"/>
      <c r="CP79" s="1253"/>
      <c r="CQ79" s="1253"/>
      <c r="CR79" s="1253"/>
      <c r="CS79" s="1253"/>
      <c r="CT79" s="1253"/>
      <c r="CU79" s="1253"/>
      <c r="CV79" s="1253">
        <v>8.1</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i6X7jZYSEX8ktIRu4aevKuBain/3jlLDV4F/aYJuaOp7IkXuvoghGuGt9BpAxrMIb2aslXOleT0eLe7to2W26g==" saltValue="UkCMZbK7v2DlJ95qnbGs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496</v>
      </c>
    </row>
  </sheetData>
  <sheetProtection algorithmName="SHA-512" hashValue="9ER88JrJ0FU4GfDKwBOp2FQOfPT4pFpE4CKjXJjSm2aXcABuGuzR7ckp0AW3QGVlbHTpVahNmfFOKtqta0hFlA==" saltValue="yZsPMDzErT8HTLeN+CKw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496</v>
      </c>
    </row>
  </sheetData>
  <sheetProtection algorithmName="SHA-512" hashValue="ioA1QaGdIE+8MeGUVvffmrzigHz3SJZl0KvV4OnrmTbtjeUuBIXqnQozPR2crZ/bTHJEw6pJg1ymD9vl4bys3A==" saltValue="fl9FvR6EDx5DevWxd/8C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546</v>
      </c>
      <c r="G2" s="149"/>
      <c r="H2" s="150"/>
    </row>
    <row r="3" spans="1:8" x14ac:dyDescent="0.15">
      <c r="A3" s="146" t="s">
        <v>539</v>
      </c>
      <c r="B3" s="151"/>
      <c r="C3" s="152"/>
      <c r="D3" s="153">
        <v>105079</v>
      </c>
      <c r="E3" s="154"/>
      <c r="F3" s="155">
        <v>121449</v>
      </c>
      <c r="G3" s="156"/>
      <c r="H3" s="157"/>
    </row>
    <row r="4" spans="1:8" x14ac:dyDescent="0.15">
      <c r="A4" s="158"/>
      <c r="B4" s="159"/>
      <c r="C4" s="160"/>
      <c r="D4" s="161">
        <v>45465</v>
      </c>
      <c r="E4" s="162"/>
      <c r="F4" s="163">
        <v>62922</v>
      </c>
      <c r="G4" s="164"/>
      <c r="H4" s="165"/>
    </row>
    <row r="5" spans="1:8" x14ac:dyDescent="0.15">
      <c r="A5" s="146" t="s">
        <v>541</v>
      </c>
      <c r="B5" s="151"/>
      <c r="C5" s="152"/>
      <c r="D5" s="153">
        <v>139040</v>
      </c>
      <c r="E5" s="154"/>
      <c r="F5" s="155">
        <v>145139</v>
      </c>
      <c r="G5" s="156"/>
      <c r="H5" s="157"/>
    </row>
    <row r="6" spans="1:8" x14ac:dyDescent="0.15">
      <c r="A6" s="158"/>
      <c r="B6" s="159"/>
      <c r="C6" s="160"/>
      <c r="D6" s="161">
        <v>62036</v>
      </c>
      <c r="E6" s="162"/>
      <c r="F6" s="163">
        <v>83762</v>
      </c>
      <c r="G6" s="164"/>
      <c r="H6" s="165"/>
    </row>
    <row r="7" spans="1:8" x14ac:dyDescent="0.15">
      <c r="A7" s="146" t="s">
        <v>542</v>
      </c>
      <c r="B7" s="151"/>
      <c r="C7" s="152"/>
      <c r="D7" s="153">
        <v>111032</v>
      </c>
      <c r="E7" s="154"/>
      <c r="F7" s="155">
        <v>125391</v>
      </c>
      <c r="G7" s="156"/>
      <c r="H7" s="157"/>
    </row>
    <row r="8" spans="1:8" x14ac:dyDescent="0.15">
      <c r="A8" s="158"/>
      <c r="B8" s="159"/>
      <c r="C8" s="160"/>
      <c r="D8" s="161">
        <v>52134</v>
      </c>
      <c r="E8" s="162"/>
      <c r="F8" s="163">
        <v>68516</v>
      </c>
      <c r="G8" s="164"/>
      <c r="H8" s="165"/>
    </row>
    <row r="9" spans="1:8" x14ac:dyDescent="0.15">
      <c r="A9" s="146" t="s">
        <v>543</v>
      </c>
      <c r="B9" s="151"/>
      <c r="C9" s="152"/>
      <c r="D9" s="153">
        <v>156402</v>
      </c>
      <c r="E9" s="154"/>
      <c r="F9" s="155">
        <v>138402</v>
      </c>
      <c r="G9" s="156"/>
      <c r="H9" s="157"/>
    </row>
    <row r="10" spans="1:8" x14ac:dyDescent="0.15">
      <c r="A10" s="158"/>
      <c r="B10" s="159"/>
      <c r="C10" s="160"/>
      <c r="D10" s="161">
        <v>81073</v>
      </c>
      <c r="E10" s="162"/>
      <c r="F10" s="163">
        <v>70652</v>
      </c>
      <c r="G10" s="164"/>
      <c r="H10" s="165"/>
    </row>
    <row r="11" spans="1:8" x14ac:dyDescent="0.15">
      <c r="A11" s="146" t="s">
        <v>544</v>
      </c>
      <c r="B11" s="151"/>
      <c r="C11" s="152"/>
      <c r="D11" s="153">
        <v>161404</v>
      </c>
      <c r="E11" s="154"/>
      <c r="F11" s="155">
        <v>146367</v>
      </c>
      <c r="G11" s="156"/>
      <c r="H11" s="157"/>
    </row>
    <row r="12" spans="1:8" x14ac:dyDescent="0.15">
      <c r="A12" s="158"/>
      <c r="B12" s="159"/>
      <c r="C12" s="166"/>
      <c r="D12" s="161">
        <v>110681</v>
      </c>
      <c r="E12" s="162"/>
      <c r="F12" s="163">
        <v>79441</v>
      </c>
      <c r="G12" s="164"/>
      <c r="H12" s="165"/>
    </row>
    <row r="13" spans="1:8" x14ac:dyDescent="0.15">
      <c r="A13" s="146"/>
      <c r="B13" s="151"/>
      <c r="C13" s="167"/>
      <c r="D13" s="168">
        <v>134591</v>
      </c>
      <c r="E13" s="169"/>
      <c r="F13" s="170">
        <v>135350</v>
      </c>
      <c r="G13" s="171"/>
      <c r="H13" s="157"/>
    </row>
    <row r="14" spans="1:8" x14ac:dyDescent="0.15">
      <c r="A14" s="158"/>
      <c r="B14" s="159"/>
      <c r="C14" s="160"/>
      <c r="D14" s="161">
        <v>70278</v>
      </c>
      <c r="E14" s="162"/>
      <c r="F14" s="163">
        <v>73059</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4.03</v>
      </c>
      <c r="C19" s="172">
        <f>ROUND(VALUE(SUBSTITUTE(実質収支比率等に係る経年分析!G$48,"▲","-")),2)</f>
        <v>9.06</v>
      </c>
      <c r="D19" s="172">
        <f>ROUND(VALUE(SUBSTITUTE(実質収支比率等に係る経年分析!H$48,"▲","-")),2)</f>
        <v>8.75</v>
      </c>
      <c r="E19" s="172">
        <f>ROUND(VALUE(SUBSTITUTE(実質収支比率等に係る経年分析!I$48,"▲","-")),2)</f>
        <v>13</v>
      </c>
      <c r="F19" s="172">
        <f>ROUND(VALUE(SUBSTITUTE(実質収支比率等に係る経年分析!J$48,"▲","-")),2)</f>
        <v>10.44</v>
      </c>
    </row>
    <row r="20" spans="1:11" x14ac:dyDescent="0.15">
      <c r="A20" s="172" t="s">
        <v>57</v>
      </c>
      <c r="B20" s="172">
        <f>ROUND(VALUE(SUBSTITUTE(実質収支比率等に係る経年分析!F$47,"▲","-")),2)</f>
        <v>87.61</v>
      </c>
      <c r="C20" s="172">
        <f>ROUND(VALUE(SUBSTITUTE(実質収支比率等に係る経年分析!G$47,"▲","-")),2)</f>
        <v>94.1</v>
      </c>
      <c r="D20" s="172">
        <f>ROUND(VALUE(SUBSTITUTE(実質収支比率等に係る経年分析!H$47,"▲","-")),2)</f>
        <v>94.62</v>
      </c>
      <c r="E20" s="172">
        <f>ROUND(VALUE(SUBSTITUTE(実質収支比率等に係る経年分析!I$47,"▲","-")),2)</f>
        <v>97.33</v>
      </c>
      <c r="F20" s="172">
        <f>ROUND(VALUE(SUBSTITUTE(実質収支比率等に係る経年分析!J$47,"▲","-")),2)</f>
        <v>112.04</v>
      </c>
    </row>
    <row r="21" spans="1:11" x14ac:dyDescent="0.15">
      <c r="A21" s="172" t="s">
        <v>58</v>
      </c>
      <c r="B21" s="172">
        <f>IF(ISNUMBER(VALUE(SUBSTITUTE(実質収支比率等に係る経年分析!F$49,"▲","-"))),ROUND(VALUE(SUBSTITUTE(実質収支比率等に係る経年分析!F$49,"▲","-")),2),NA())</f>
        <v>-3.34</v>
      </c>
      <c r="C21" s="172">
        <f>IF(ISNUMBER(VALUE(SUBSTITUTE(実質収支比率等に係る経年分析!G$49,"▲","-"))),ROUND(VALUE(SUBSTITUTE(実質収支比率等に係る経年分析!G$49,"▲","-")),2),NA())</f>
        <v>7.02</v>
      </c>
      <c r="D21" s="172">
        <f>IF(ISNUMBER(VALUE(SUBSTITUTE(実質収支比率等に係る経年分析!H$49,"▲","-"))),ROUND(VALUE(SUBSTITUTE(実質収支比率等に係る経年分析!H$49,"▲","-")),2),NA())</f>
        <v>0.5</v>
      </c>
      <c r="E21" s="172">
        <f>IF(ISNUMBER(VALUE(SUBSTITUTE(実質収支比率等に係る経年分析!I$49,"▲","-"))),ROUND(VALUE(SUBSTITUTE(実質収支比率等に係る経年分析!I$49,"▲","-")),2),NA())</f>
        <v>7.85</v>
      </c>
      <c r="F21" s="172">
        <f>IF(ISNUMBER(VALUE(SUBSTITUTE(実質収支比率等に係る経年分析!J$49,"▲","-"))),ROUND(VALUE(SUBSTITUTE(実質収支比率等に係る経年分析!J$49,"▲","-")),2),NA())</f>
        <v>-1.1000000000000001</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15">
      <c r="A31" s="173" t="str">
        <f>IF(連結実質赤字比率に係る赤字・黒字の構成分析!C$39="",NA(),連結実質赤字比率に係る赤字・黒字の構成分析!C$39)</f>
        <v>住宅新築資金等貸付事業特別会計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v>
      </c>
    </row>
    <row r="32" spans="1:11" x14ac:dyDescent="0.15">
      <c r="A32" s="173" t="str">
        <f>IF(連結実質赤字比率に係る赤字・黒字の構成分析!C$38="",NA(),連結実質赤字比率に係る赤字・黒字の構成分析!C$38)</f>
        <v>バス事業特別会計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v>
      </c>
    </row>
    <row r="33" spans="1:16" x14ac:dyDescent="0.15">
      <c r="A33" s="173" t="str">
        <f>IF(連結実質赤字比率に係る赤字・黒字の構成分析!C$37="",NA(),連結実質赤字比率に係る赤字・黒字の構成分析!C$37)</f>
        <v>後期高齢者医療事業特別会計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0.02</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0.02</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0.01</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0.02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0.03</v>
      </c>
    </row>
    <row r="34" spans="1:16" x14ac:dyDescent="0.15">
      <c r="A34" s="173" t="str">
        <f>IF(連結実質赤字比率に係る赤字・黒字の構成分析!C$36="",NA(),連結実質赤字比率に係る赤字・黒字の構成分析!C$36)</f>
        <v>国民健康保険事業勘定特別会計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0.87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1.7</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1.26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1.6</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2.2999999999999998</v>
      </c>
    </row>
    <row r="35" spans="1:16" x14ac:dyDescent="0.15">
      <c r="A35" s="173" t="str">
        <f>IF(連結実質赤字比率に係る赤字・黒字の構成分析!C$35="",NA(),連結実質赤字比率に係る赤字・黒字の構成分析!C$35)</f>
        <v>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10.64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10.61</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9.4499999999999993</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7.75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6.87</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4.01</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9.0399999999999991</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8.73</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12.99</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10.42</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637</v>
      </c>
      <c r="E42" s="174"/>
      <c r="F42" s="174"/>
      <c r="G42" s="174">
        <f>'実質公債費比率（分子）の構造'!L$52</f>
        <v>601</v>
      </c>
      <c r="H42" s="174"/>
      <c r="I42" s="174"/>
      <c r="J42" s="174">
        <f>'実質公債費比率（分子）の構造'!M$52</f>
        <v>574</v>
      </c>
      <c r="K42" s="174"/>
      <c r="L42" s="174"/>
      <c r="M42" s="174">
        <f>'実質公債費比率（分子）の構造'!N$52</f>
        <v>575</v>
      </c>
      <c r="N42" s="174"/>
      <c r="O42" s="174"/>
      <c r="P42" s="174">
        <f>'実質公債費比率（分子）の構造'!O$52</f>
        <v>562</v>
      </c>
    </row>
    <row r="43" spans="1:16" x14ac:dyDescent="0.15">
      <c r="A43" s="174" t="s">
        <v>66</v>
      </c>
      <c r="B43" s="174">
        <f>'実質公債費比率（分子）の構造'!K$51</f>
        <v>0</v>
      </c>
      <c r="C43" s="174"/>
      <c r="D43" s="174"/>
      <c r="E43" s="174">
        <f>'実質公債費比率（分子）の構造'!L$51</f>
        <v>0</v>
      </c>
      <c r="F43" s="174"/>
      <c r="G43" s="174"/>
      <c r="H43" s="174">
        <f>'実質公債費比率（分子）の構造'!M$51</f>
        <v>0</v>
      </c>
      <c r="I43" s="174"/>
      <c r="J43" s="174"/>
      <c r="K43" s="174" t="str">
        <f>'実質公債費比率（分子）の構造'!N$51</f>
        <v>-</v>
      </c>
      <c r="L43" s="174"/>
      <c r="M43" s="174"/>
      <c r="N43" s="174" t="str">
        <f>'実質公債費比率（分子）の構造'!O$51</f>
        <v>-</v>
      </c>
      <c r="O43" s="174"/>
      <c r="P43" s="174"/>
    </row>
    <row r="44" spans="1:16" x14ac:dyDescent="0.15">
      <c r="A44" s="174" t="s">
        <v>67</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68</v>
      </c>
      <c r="B45" s="174">
        <f>'実質公債費比率（分子）の構造'!K$49</f>
        <v>14</v>
      </c>
      <c r="C45" s="174"/>
      <c r="D45" s="174"/>
      <c r="E45" s="174">
        <f>'実質公債費比率（分子）の構造'!L$49</f>
        <v>17</v>
      </c>
      <c r="F45" s="174"/>
      <c r="G45" s="174"/>
      <c r="H45" s="174">
        <f>'実質公債費比率（分子）の構造'!M$49</f>
        <v>21</v>
      </c>
      <c r="I45" s="174"/>
      <c r="J45" s="174"/>
      <c r="K45" s="174">
        <f>'実質公債費比率（分子）の構造'!N$49</f>
        <v>22</v>
      </c>
      <c r="L45" s="174"/>
      <c r="M45" s="174"/>
      <c r="N45" s="174">
        <f>'実質公債費比率（分子）の構造'!O$49</f>
        <v>26</v>
      </c>
      <c r="O45" s="174"/>
      <c r="P45" s="174"/>
    </row>
    <row r="46" spans="1:16" x14ac:dyDescent="0.15">
      <c r="A46" s="174" t="s">
        <v>69</v>
      </c>
      <c r="B46" s="174">
        <f>'実質公債費比率（分子）の構造'!K$48</f>
        <v>0</v>
      </c>
      <c r="C46" s="174"/>
      <c r="D46" s="174"/>
      <c r="E46" s="174">
        <f>'実質公債費比率（分子）の構造'!L$48</f>
        <v>0</v>
      </c>
      <c r="F46" s="174"/>
      <c r="G46" s="174"/>
      <c r="H46" s="174">
        <f>'実質公債費比率（分子）の構造'!M$48</f>
        <v>0</v>
      </c>
      <c r="I46" s="174"/>
      <c r="J46" s="174"/>
      <c r="K46" s="174">
        <f>'実質公債費比率（分子）の構造'!N$48</f>
        <v>0</v>
      </c>
      <c r="L46" s="174"/>
      <c r="M46" s="174"/>
      <c r="N46" s="174">
        <f>'実質公債費比率（分子）の構造'!O$48</f>
        <v>0</v>
      </c>
      <c r="O46" s="174"/>
      <c r="P46" s="174"/>
    </row>
    <row r="47" spans="1:16" x14ac:dyDescent="0.15">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734</v>
      </c>
      <c r="C49" s="174"/>
      <c r="D49" s="174"/>
      <c r="E49" s="174">
        <f>'実質公債費比率（分子）の構造'!L$45</f>
        <v>694</v>
      </c>
      <c r="F49" s="174"/>
      <c r="G49" s="174"/>
      <c r="H49" s="174">
        <f>'実質公債費比率（分子）の構造'!M$45</f>
        <v>674</v>
      </c>
      <c r="I49" s="174"/>
      <c r="J49" s="174"/>
      <c r="K49" s="174">
        <f>'実質公債費比率（分子）の構造'!N$45</f>
        <v>699</v>
      </c>
      <c r="L49" s="174"/>
      <c r="M49" s="174"/>
      <c r="N49" s="174">
        <f>'実質公債費比率（分子）の構造'!O$45</f>
        <v>737</v>
      </c>
      <c r="O49" s="174"/>
      <c r="P49" s="174"/>
    </row>
    <row r="50" spans="1:16" x14ac:dyDescent="0.15">
      <c r="A50" s="174" t="s">
        <v>73</v>
      </c>
      <c r="B50" s="174" t="e">
        <f>NA()</f>
        <v>#N/A</v>
      </c>
      <c r="C50" s="174">
        <f>IF(ISNUMBER('実質公債費比率（分子）の構造'!K$53),'実質公債費比率（分子）の構造'!K$53,NA())</f>
        <v>111</v>
      </c>
      <c r="D50" s="174" t="e">
        <f>NA()</f>
        <v>#N/A</v>
      </c>
      <c r="E50" s="174" t="e">
        <f>NA()</f>
        <v>#N/A</v>
      </c>
      <c r="F50" s="174">
        <f>IF(ISNUMBER('実質公債費比率（分子）の構造'!L$53),'実質公債費比率（分子）の構造'!L$53,NA())</f>
        <v>110</v>
      </c>
      <c r="G50" s="174" t="e">
        <f>NA()</f>
        <v>#N/A</v>
      </c>
      <c r="H50" s="174" t="e">
        <f>NA()</f>
        <v>#N/A</v>
      </c>
      <c r="I50" s="174">
        <f>IF(ISNUMBER('実質公債費比率（分子）の構造'!M$53),'実質公債費比率（分子）の構造'!M$53,NA())</f>
        <v>121</v>
      </c>
      <c r="J50" s="174" t="e">
        <f>NA()</f>
        <v>#N/A</v>
      </c>
      <c r="K50" s="174" t="e">
        <f>NA()</f>
        <v>#N/A</v>
      </c>
      <c r="L50" s="174">
        <f>IF(ISNUMBER('実質公債費比率（分子）の構造'!N$53),'実質公債費比率（分子）の構造'!N$53,NA())</f>
        <v>146</v>
      </c>
      <c r="M50" s="174" t="e">
        <f>NA()</f>
        <v>#N/A</v>
      </c>
      <c r="N50" s="174" t="e">
        <f>NA()</f>
        <v>#N/A</v>
      </c>
      <c r="O50" s="174">
        <f>IF(ISNUMBER('実質公債費比率（分子）の構造'!O$53),'実質公債費比率（分子）の構造'!O$53,NA())</f>
        <v>201</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4746</v>
      </c>
      <c r="E56" s="173"/>
      <c r="F56" s="173"/>
      <c r="G56" s="173">
        <f>'将来負担比率（分子）の構造'!J$52</f>
        <v>4630</v>
      </c>
      <c r="H56" s="173"/>
      <c r="I56" s="173"/>
      <c r="J56" s="173">
        <f>'将来負担比率（分子）の構造'!K$52</f>
        <v>4692</v>
      </c>
      <c r="K56" s="173"/>
      <c r="L56" s="173"/>
      <c r="M56" s="173">
        <f>'将来負担比率（分子）の構造'!L$52</f>
        <v>4565</v>
      </c>
      <c r="N56" s="173"/>
      <c r="O56" s="173"/>
      <c r="P56" s="173">
        <f>'将来負担比率（分子）の構造'!M$52</f>
        <v>4626</v>
      </c>
    </row>
    <row r="57" spans="1:16" x14ac:dyDescent="0.15">
      <c r="A57" s="173" t="s">
        <v>44</v>
      </c>
      <c r="B57" s="173"/>
      <c r="C57" s="173"/>
      <c r="D57" s="173">
        <f>'将来負担比率（分子）の構造'!I$51</f>
        <v>706</v>
      </c>
      <c r="E57" s="173"/>
      <c r="F57" s="173"/>
      <c r="G57" s="173">
        <f>'将来負担比率（分子）の構造'!J$51</f>
        <v>964</v>
      </c>
      <c r="H57" s="173"/>
      <c r="I57" s="173"/>
      <c r="J57" s="173">
        <f>'将来負担比率（分子）の構造'!K$51</f>
        <v>1018</v>
      </c>
      <c r="K57" s="173"/>
      <c r="L57" s="173"/>
      <c r="M57" s="173">
        <f>'将来負担比率（分子）の構造'!L$51</f>
        <v>1208</v>
      </c>
      <c r="N57" s="173"/>
      <c r="O57" s="173"/>
      <c r="P57" s="173">
        <f>'将来負担比率（分子）の構造'!M$51</f>
        <v>1106</v>
      </c>
    </row>
    <row r="58" spans="1:16" x14ac:dyDescent="0.15">
      <c r="A58" s="173" t="s">
        <v>43</v>
      </c>
      <c r="B58" s="173"/>
      <c r="C58" s="173"/>
      <c r="D58" s="173">
        <f>'将来負担比率（分子）の構造'!I$50</f>
        <v>4274</v>
      </c>
      <c r="E58" s="173"/>
      <c r="F58" s="173"/>
      <c r="G58" s="173">
        <f>'将来負担比率（分子）の構造'!J$50</f>
        <v>4427</v>
      </c>
      <c r="H58" s="173"/>
      <c r="I58" s="173"/>
      <c r="J58" s="173">
        <f>'将来負担比率（分子）の構造'!K$50</f>
        <v>4627</v>
      </c>
      <c r="K58" s="173"/>
      <c r="L58" s="173"/>
      <c r="M58" s="173">
        <f>'将来負担比率（分子）の構造'!L$50</f>
        <v>5200</v>
      </c>
      <c r="N58" s="173"/>
      <c r="O58" s="173"/>
      <c r="P58" s="173">
        <f>'将来負担比率（分子）の構造'!M$50</f>
        <v>5715</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37</v>
      </c>
      <c r="B62" s="173">
        <f>'将来負担比率（分子）の構造'!I$45</f>
        <v>1654</v>
      </c>
      <c r="C62" s="173"/>
      <c r="D62" s="173"/>
      <c r="E62" s="173">
        <f>'将来負担比率（分子）の構造'!J$45</f>
        <v>1641</v>
      </c>
      <c r="F62" s="173"/>
      <c r="G62" s="173"/>
      <c r="H62" s="173">
        <f>'将来負担比率（分子）の構造'!K$45</f>
        <v>1606</v>
      </c>
      <c r="I62" s="173"/>
      <c r="J62" s="173"/>
      <c r="K62" s="173">
        <f>'将来負担比率（分子）の構造'!L$45</f>
        <v>1592</v>
      </c>
      <c r="L62" s="173"/>
      <c r="M62" s="173"/>
      <c r="N62" s="173">
        <f>'将来負担比率（分子）の構造'!M$45</f>
        <v>1613</v>
      </c>
      <c r="O62" s="173"/>
      <c r="P62" s="173"/>
    </row>
    <row r="63" spans="1:16" x14ac:dyDescent="0.15">
      <c r="A63" s="173" t="s">
        <v>36</v>
      </c>
      <c r="B63" s="173">
        <f>'将来負担比率（分子）の構造'!I$44</f>
        <v>102</v>
      </c>
      <c r="C63" s="173"/>
      <c r="D63" s="173"/>
      <c r="E63" s="173">
        <f>'将来負担比率（分子）の構造'!J$44</f>
        <v>126</v>
      </c>
      <c r="F63" s="173"/>
      <c r="G63" s="173"/>
      <c r="H63" s="173">
        <f>'将来負担比率（分子）の構造'!K$44</f>
        <v>156</v>
      </c>
      <c r="I63" s="173"/>
      <c r="J63" s="173"/>
      <c r="K63" s="173">
        <f>'将来負担比率（分子）の構造'!L$44</f>
        <v>132</v>
      </c>
      <c r="L63" s="173"/>
      <c r="M63" s="173"/>
      <c r="N63" s="173">
        <f>'将来負担比率（分子）の構造'!M$44</f>
        <v>110</v>
      </c>
      <c r="O63" s="173"/>
      <c r="P63" s="173"/>
    </row>
    <row r="64" spans="1:16" x14ac:dyDescent="0.15">
      <c r="A64" s="173" t="s">
        <v>35</v>
      </c>
      <c r="B64" s="173">
        <f>'将来負担比率（分子）の構造'!I$43</f>
        <v>5</v>
      </c>
      <c r="C64" s="173"/>
      <c r="D64" s="173"/>
      <c r="E64" s="173">
        <f>'将来負担比率（分子）の構造'!J$43</f>
        <v>5</v>
      </c>
      <c r="F64" s="173"/>
      <c r="G64" s="173"/>
      <c r="H64" s="173">
        <f>'将来負担比率（分子）の構造'!K$43</f>
        <v>5</v>
      </c>
      <c r="I64" s="173"/>
      <c r="J64" s="173"/>
      <c r="K64" s="173">
        <f>'将来負担比率（分子）の構造'!L$43</f>
        <v>66</v>
      </c>
      <c r="L64" s="173"/>
      <c r="M64" s="173"/>
      <c r="N64" s="173">
        <f>'将来負担比率（分子）の構造'!M$43</f>
        <v>63</v>
      </c>
      <c r="O64" s="173"/>
      <c r="P64" s="173"/>
    </row>
    <row r="65" spans="1:16" x14ac:dyDescent="0.15">
      <c r="A65" s="173" t="s">
        <v>34</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33</v>
      </c>
      <c r="B66" s="173">
        <f>'将来負担比率（分子）の構造'!I$41</f>
        <v>6012</v>
      </c>
      <c r="C66" s="173"/>
      <c r="D66" s="173"/>
      <c r="E66" s="173">
        <f>'将来負担比率（分子）の構造'!J$41</f>
        <v>6150</v>
      </c>
      <c r="F66" s="173"/>
      <c r="G66" s="173"/>
      <c r="H66" s="173">
        <f>'将来負担比率（分子）の構造'!K$41</f>
        <v>6099</v>
      </c>
      <c r="I66" s="173"/>
      <c r="J66" s="173"/>
      <c r="K66" s="173">
        <f>'将来負担比率（分子）の構造'!L$41</f>
        <v>6329</v>
      </c>
      <c r="L66" s="173"/>
      <c r="M66" s="173"/>
      <c r="N66" s="173">
        <f>'将来負担比率（分子）の構造'!M$41</f>
        <v>6393</v>
      </c>
      <c r="O66" s="173"/>
      <c r="P66" s="173"/>
    </row>
    <row r="67" spans="1:16" x14ac:dyDescent="0.15">
      <c r="A67" s="173" t="s">
        <v>77</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3445</v>
      </c>
      <c r="C72" s="177">
        <f>基金残高に係る経年分析!G55</f>
        <v>3765</v>
      </c>
      <c r="D72" s="177">
        <f>基金残高に係る経年分析!H55</f>
        <v>4141</v>
      </c>
    </row>
    <row r="73" spans="1:16" x14ac:dyDescent="0.15">
      <c r="A73" s="176" t="s">
        <v>80</v>
      </c>
      <c r="B73" s="177">
        <f>基金残高に係る経年分析!F56</f>
        <v>314</v>
      </c>
      <c r="C73" s="177">
        <f>基金残高に係る経年分析!G56</f>
        <v>515</v>
      </c>
      <c r="D73" s="177">
        <f>基金残高に係る経年分析!H56</f>
        <v>665</v>
      </c>
    </row>
    <row r="74" spans="1:16" x14ac:dyDescent="0.15">
      <c r="A74" s="176" t="s">
        <v>81</v>
      </c>
      <c r="B74" s="177">
        <f>基金残高に係る経年分析!F57</f>
        <v>1060</v>
      </c>
      <c r="C74" s="177">
        <f>基金残高に係る経年分析!G57</f>
        <v>1121</v>
      </c>
      <c r="D74" s="177">
        <f>基金残高に係る経年分析!H57</f>
        <v>1119</v>
      </c>
    </row>
  </sheetData>
  <sheetProtection algorithmName="SHA-512" hashValue="B45G3XaxMcuxmluXB5IESq4EMrBtEZBz3Z+CTdZUOWRifImszgXlv9kfhDep4f7iiGWi/sBW/jmBUiPtT2vnMQ==" saltValue="WKglSG3z0LbjFFXcLbo6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3" t="s">
        <v>220</v>
      </c>
      <c r="DI1" s="754"/>
      <c r="DJ1" s="754"/>
      <c r="DK1" s="754"/>
      <c r="DL1" s="754"/>
      <c r="DM1" s="754"/>
      <c r="DN1" s="755"/>
      <c r="DO1" s="212"/>
      <c r="DP1" s="753" t="s">
        <v>221</v>
      </c>
      <c r="DQ1" s="754"/>
      <c r="DR1" s="754"/>
      <c r="DS1" s="754"/>
      <c r="DT1" s="754"/>
      <c r="DU1" s="754"/>
      <c r="DV1" s="754"/>
      <c r="DW1" s="754"/>
      <c r="DX1" s="754"/>
      <c r="DY1" s="754"/>
      <c r="DZ1" s="754"/>
      <c r="EA1" s="754"/>
      <c r="EB1" s="754"/>
      <c r="EC1" s="755"/>
      <c r="ED1" s="211"/>
      <c r="EE1" s="211"/>
      <c r="EF1" s="211"/>
      <c r="EG1" s="211"/>
      <c r="EH1" s="211"/>
      <c r="EI1" s="211"/>
      <c r="EJ1" s="211"/>
      <c r="EK1" s="211"/>
      <c r="EL1" s="211"/>
      <c r="EM1" s="211"/>
    </row>
    <row r="2" spans="2:143" ht="22.5" customHeight="1" x14ac:dyDescent="0.15">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691715</v>
      </c>
      <c r="S5" s="713"/>
      <c r="T5" s="713"/>
      <c r="U5" s="713"/>
      <c r="V5" s="713"/>
      <c r="W5" s="713"/>
      <c r="X5" s="713"/>
      <c r="Y5" s="738"/>
      <c r="Z5" s="751">
        <v>8.9</v>
      </c>
      <c r="AA5" s="751"/>
      <c r="AB5" s="751"/>
      <c r="AC5" s="751"/>
      <c r="AD5" s="752">
        <v>691715</v>
      </c>
      <c r="AE5" s="752"/>
      <c r="AF5" s="752"/>
      <c r="AG5" s="752"/>
      <c r="AH5" s="752"/>
      <c r="AI5" s="752"/>
      <c r="AJ5" s="752"/>
      <c r="AK5" s="752"/>
      <c r="AL5" s="739">
        <v>18.7</v>
      </c>
      <c r="AM5" s="721"/>
      <c r="AN5" s="721"/>
      <c r="AO5" s="740"/>
      <c r="AP5" s="715" t="s">
        <v>234</v>
      </c>
      <c r="AQ5" s="716"/>
      <c r="AR5" s="716"/>
      <c r="AS5" s="716"/>
      <c r="AT5" s="716"/>
      <c r="AU5" s="716"/>
      <c r="AV5" s="716"/>
      <c r="AW5" s="716"/>
      <c r="AX5" s="716"/>
      <c r="AY5" s="716"/>
      <c r="AZ5" s="716"/>
      <c r="BA5" s="716"/>
      <c r="BB5" s="716"/>
      <c r="BC5" s="716"/>
      <c r="BD5" s="716"/>
      <c r="BE5" s="716"/>
      <c r="BF5" s="717"/>
      <c r="BG5" s="657">
        <v>690759</v>
      </c>
      <c r="BH5" s="658"/>
      <c r="BI5" s="658"/>
      <c r="BJ5" s="658"/>
      <c r="BK5" s="658"/>
      <c r="BL5" s="658"/>
      <c r="BM5" s="658"/>
      <c r="BN5" s="659"/>
      <c r="BO5" s="695">
        <v>99.9</v>
      </c>
      <c r="BP5" s="695"/>
      <c r="BQ5" s="695"/>
      <c r="BR5" s="695"/>
      <c r="BS5" s="696">
        <v>2985</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90466</v>
      </c>
      <c r="S6" s="658"/>
      <c r="T6" s="658"/>
      <c r="U6" s="658"/>
      <c r="V6" s="658"/>
      <c r="W6" s="658"/>
      <c r="X6" s="658"/>
      <c r="Y6" s="659"/>
      <c r="Z6" s="695">
        <v>1.2</v>
      </c>
      <c r="AA6" s="695"/>
      <c r="AB6" s="695"/>
      <c r="AC6" s="695"/>
      <c r="AD6" s="696">
        <v>90466</v>
      </c>
      <c r="AE6" s="696"/>
      <c r="AF6" s="696"/>
      <c r="AG6" s="696"/>
      <c r="AH6" s="696"/>
      <c r="AI6" s="696"/>
      <c r="AJ6" s="696"/>
      <c r="AK6" s="696"/>
      <c r="AL6" s="660">
        <v>2.4</v>
      </c>
      <c r="AM6" s="661"/>
      <c r="AN6" s="661"/>
      <c r="AO6" s="697"/>
      <c r="AP6" s="654" t="s">
        <v>239</v>
      </c>
      <c r="AQ6" s="655"/>
      <c r="AR6" s="655"/>
      <c r="AS6" s="655"/>
      <c r="AT6" s="655"/>
      <c r="AU6" s="655"/>
      <c r="AV6" s="655"/>
      <c r="AW6" s="655"/>
      <c r="AX6" s="655"/>
      <c r="AY6" s="655"/>
      <c r="AZ6" s="655"/>
      <c r="BA6" s="655"/>
      <c r="BB6" s="655"/>
      <c r="BC6" s="655"/>
      <c r="BD6" s="655"/>
      <c r="BE6" s="655"/>
      <c r="BF6" s="656"/>
      <c r="BG6" s="657">
        <v>690759</v>
      </c>
      <c r="BH6" s="658"/>
      <c r="BI6" s="658"/>
      <c r="BJ6" s="658"/>
      <c r="BK6" s="658"/>
      <c r="BL6" s="658"/>
      <c r="BM6" s="658"/>
      <c r="BN6" s="659"/>
      <c r="BO6" s="695">
        <v>99.9</v>
      </c>
      <c r="BP6" s="695"/>
      <c r="BQ6" s="695"/>
      <c r="BR6" s="695"/>
      <c r="BS6" s="696">
        <v>2985</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86012</v>
      </c>
      <c r="CS6" s="658"/>
      <c r="CT6" s="658"/>
      <c r="CU6" s="658"/>
      <c r="CV6" s="658"/>
      <c r="CW6" s="658"/>
      <c r="CX6" s="658"/>
      <c r="CY6" s="659"/>
      <c r="CZ6" s="739">
        <v>1.2</v>
      </c>
      <c r="DA6" s="721"/>
      <c r="DB6" s="721"/>
      <c r="DC6" s="741"/>
      <c r="DD6" s="663" t="s">
        <v>179</v>
      </c>
      <c r="DE6" s="658"/>
      <c r="DF6" s="658"/>
      <c r="DG6" s="658"/>
      <c r="DH6" s="658"/>
      <c r="DI6" s="658"/>
      <c r="DJ6" s="658"/>
      <c r="DK6" s="658"/>
      <c r="DL6" s="658"/>
      <c r="DM6" s="658"/>
      <c r="DN6" s="658"/>
      <c r="DO6" s="658"/>
      <c r="DP6" s="659"/>
      <c r="DQ6" s="663">
        <v>86007</v>
      </c>
      <c r="DR6" s="658"/>
      <c r="DS6" s="658"/>
      <c r="DT6" s="658"/>
      <c r="DU6" s="658"/>
      <c r="DV6" s="658"/>
      <c r="DW6" s="658"/>
      <c r="DX6" s="658"/>
      <c r="DY6" s="658"/>
      <c r="DZ6" s="658"/>
      <c r="EA6" s="658"/>
      <c r="EB6" s="658"/>
      <c r="EC6" s="694"/>
    </row>
    <row r="7" spans="2:143" ht="11.25" customHeight="1" x14ac:dyDescent="0.15">
      <c r="B7" s="654" t="s">
        <v>241</v>
      </c>
      <c r="C7" s="655"/>
      <c r="D7" s="655"/>
      <c r="E7" s="655"/>
      <c r="F7" s="655"/>
      <c r="G7" s="655"/>
      <c r="H7" s="655"/>
      <c r="I7" s="655"/>
      <c r="J7" s="655"/>
      <c r="K7" s="655"/>
      <c r="L7" s="655"/>
      <c r="M7" s="655"/>
      <c r="N7" s="655"/>
      <c r="O7" s="655"/>
      <c r="P7" s="655"/>
      <c r="Q7" s="656"/>
      <c r="R7" s="657">
        <v>198</v>
      </c>
      <c r="S7" s="658"/>
      <c r="T7" s="658"/>
      <c r="U7" s="658"/>
      <c r="V7" s="658"/>
      <c r="W7" s="658"/>
      <c r="X7" s="658"/>
      <c r="Y7" s="659"/>
      <c r="Z7" s="695">
        <v>0</v>
      </c>
      <c r="AA7" s="695"/>
      <c r="AB7" s="695"/>
      <c r="AC7" s="695"/>
      <c r="AD7" s="696">
        <v>198</v>
      </c>
      <c r="AE7" s="696"/>
      <c r="AF7" s="696"/>
      <c r="AG7" s="696"/>
      <c r="AH7" s="696"/>
      <c r="AI7" s="696"/>
      <c r="AJ7" s="696"/>
      <c r="AK7" s="696"/>
      <c r="AL7" s="660">
        <v>0</v>
      </c>
      <c r="AM7" s="661"/>
      <c r="AN7" s="661"/>
      <c r="AO7" s="697"/>
      <c r="AP7" s="654" t="s">
        <v>242</v>
      </c>
      <c r="AQ7" s="655"/>
      <c r="AR7" s="655"/>
      <c r="AS7" s="655"/>
      <c r="AT7" s="655"/>
      <c r="AU7" s="655"/>
      <c r="AV7" s="655"/>
      <c r="AW7" s="655"/>
      <c r="AX7" s="655"/>
      <c r="AY7" s="655"/>
      <c r="AZ7" s="655"/>
      <c r="BA7" s="655"/>
      <c r="BB7" s="655"/>
      <c r="BC7" s="655"/>
      <c r="BD7" s="655"/>
      <c r="BE7" s="655"/>
      <c r="BF7" s="656"/>
      <c r="BG7" s="657">
        <v>301670</v>
      </c>
      <c r="BH7" s="658"/>
      <c r="BI7" s="658"/>
      <c r="BJ7" s="658"/>
      <c r="BK7" s="658"/>
      <c r="BL7" s="658"/>
      <c r="BM7" s="658"/>
      <c r="BN7" s="659"/>
      <c r="BO7" s="695">
        <v>43.6</v>
      </c>
      <c r="BP7" s="695"/>
      <c r="BQ7" s="695"/>
      <c r="BR7" s="695"/>
      <c r="BS7" s="696">
        <v>2985</v>
      </c>
      <c r="BT7" s="696"/>
      <c r="BU7" s="696"/>
      <c r="BV7" s="696"/>
      <c r="BW7" s="696"/>
      <c r="BX7" s="696"/>
      <c r="BY7" s="696"/>
      <c r="BZ7" s="696"/>
      <c r="CA7" s="696"/>
      <c r="CB7" s="736"/>
      <c r="CD7" s="654" t="s">
        <v>243</v>
      </c>
      <c r="CE7" s="655"/>
      <c r="CF7" s="655"/>
      <c r="CG7" s="655"/>
      <c r="CH7" s="655"/>
      <c r="CI7" s="655"/>
      <c r="CJ7" s="655"/>
      <c r="CK7" s="655"/>
      <c r="CL7" s="655"/>
      <c r="CM7" s="655"/>
      <c r="CN7" s="655"/>
      <c r="CO7" s="655"/>
      <c r="CP7" s="655"/>
      <c r="CQ7" s="656"/>
      <c r="CR7" s="657">
        <v>1199937</v>
      </c>
      <c r="CS7" s="658"/>
      <c r="CT7" s="658"/>
      <c r="CU7" s="658"/>
      <c r="CV7" s="658"/>
      <c r="CW7" s="658"/>
      <c r="CX7" s="658"/>
      <c r="CY7" s="659"/>
      <c r="CZ7" s="695">
        <v>16.3</v>
      </c>
      <c r="DA7" s="695"/>
      <c r="DB7" s="695"/>
      <c r="DC7" s="695"/>
      <c r="DD7" s="663">
        <v>147953</v>
      </c>
      <c r="DE7" s="658"/>
      <c r="DF7" s="658"/>
      <c r="DG7" s="658"/>
      <c r="DH7" s="658"/>
      <c r="DI7" s="658"/>
      <c r="DJ7" s="658"/>
      <c r="DK7" s="658"/>
      <c r="DL7" s="658"/>
      <c r="DM7" s="658"/>
      <c r="DN7" s="658"/>
      <c r="DO7" s="658"/>
      <c r="DP7" s="659"/>
      <c r="DQ7" s="663">
        <v>974355</v>
      </c>
      <c r="DR7" s="658"/>
      <c r="DS7" s="658"/>
      <c r="DT7" s="658"/>
      <c r="DU7" s="658"/>
      <c r="DV7" s="658"/>
      <c r="DW7" s="658"/>
      <c r="DX7" s="658"/>
      <c r="DY7" s="658"/>
      <c r="DZ7" s="658"/>
      <c r="EA7" s="658"/>
      <c r="EB7" s="658"/>
      <c r="EC7" s="694"/>
    </row>
    <row r="8" spans="2:143" ht="11.25" customHeight="1" x14ac:dyDescent="0.15">
      <c r="B8" s="654" t="s">
        <v>244</v>
      </c>
      <c r="C8" s="655"/>
      <c r="D8" s="655"/>
      <c r="E8" s="655"/>
      <c r="F8" s="655"/>
      <c r="G8" s="655"/>
      <c r="H8" s="655"/>
      <c r="I8" s="655"/>
      <c r="J8" s="655"/>
      <c r="K8" s="655"/>
      <c r="L8" s="655"/>
      <c r="M8" s="655"/>
      <c r="N8" s="655"/>
      <c r="O8" s="655"/>
      <c r="P8" s="655"/>
      <c r="Q8" s="656"/>
      <c r="R8" s="657">
        <v>3210</v>
      </c>
      <c r="S8" s="658"/>
      <c r="T8" s="658"/>
      <c r="U8" s="658"/>
      <c r="V8" s="658"/>
      <c r="W8" s="658"/>
      <c r="X8" s="658"/>
      <c r="Y8" s="659"/>
      <c r="Z8" s="695">
        <v>0</v>
      </c>
      <c r="AA8" s="695"/>
      <c r="AB8" s="695"/>
      <c r="AC8" s="695"/>
      <c r="AD8" s="696">
        <v>3210</v>
      </c>
      <c r="AE8" s="696"/>
      <c r="AF8" s="696"/>
      <c r="AG8" s="696"/>
      <c r="AH8" s="696"/>
      <c r="AI8" s="696"/>
      <c r="AJ8" s="696"/>
      <c r="AK8" s="696"/>
      <c r="AL8" s="660">
        <v>0.1</v>
      </c>
      <c r="AM8" s="661"/>
      <c r="AN8" s="661"/>
      <c r="AO8" s="697"/>
      <c r="AP8" s="654" t="s">
        <v>245</v>
      </c>
      <c r="AQ8" s="655"/>
      <c r="AR8" s="655"/>
      <c r="AS8" s="655"/>
      <c r="AT8" s="655"/>
      <c r="AU8" s="655"/>
      <c r="AV8" s="655"/>
      <c r="AW8" s="655"/>
      <c r="AX8" s="655"/>
      <c r="AY8" s="655"/>
      <c r="AZ8" s="655"/>
      <c r="BA8" s="655"/>
      <c r="BB8" s="655"/>
      <c r="BC8" s="655"/>
      <c r="BD8" s="655"/>
      <c r="BE8" s="655"/>
      <c r="BF8" s="656"/>
      <c r="BG8" s="657">
        <v>12261</v>
      </c>
      <c r="BH8" s="658"/>
      <c r="BI8" s="658"/>
      <c r="BJ8" s="658"/>
      <c r="BK8" s="658"/>
      <c r="BL8" s="658"/>
      <c r="BM8" s="658"/>
      <c r="BN8" s="659"/>
      <c r="BO8" s="695">
        <v>1.8</v>
      </c>
      <c r="BP8" s="695"/>
      <c r="BQ8" s="695"/>
      <c r="BR8" s="695"/>
      <c r="BS8" s="696" t="s">
        <v>179</v>
      </c>
      <c r="BT8" s="696"/>
      <c r="BU8" s="696"/>
      <c r="BV8" s="696"/>
      <c r="BW8" s="696"/>
      <c r="BX8" s="696"/>
      <c r="BY8" s="696"/>
      <c r="BZ8" s="696"/>
      <c r="CA8" s="696"/>
      <c r="CB8" s="736"/>
      <c r="CD8" s="654" t="s">
        <v>246</v>
      </c>
      <c r="CE8" s="655"/>
      <c r="CF8" s="655"/>
      <c r="CG8" s="655"/>
      <c r="CH8" s="655"/>
      <c r="CI8" s="655"/>
      <c r="CJ8" s="655"/>
      <c r="CK8" s="655"/>
      <c r="CL8" s="655"/>
      <c r="CM8" s="655"/>
      <c r="CN8" s="655"/>
      <c r="CO8" s="655"/>
      <c r="CP8" s="655"/>
      <c r="CQ8" s="656"/>
      <c r="CR8" s="657">
        <v>2152262</v>
      </c>
      <c r="CS8" s="658"/>
      <c r="CT8" s="658"/>
      <c r="CU8" s="658"/>
      <c r="CV8" s="658"/>
      <c r="CW8" s="658"/>
      <c r="CX8" s="658"/>
      <c r="CY8" s="659"/>
      <c r="CZ8" s="695">
        <v>29.2</v>
      </c>
      <c r="DA8" s="695"/>
      <c r="DB8" s="695"/>
      <c r="DC8" s="695"/>
      <c r="DD8" s="663">
        <v>11860</v>
      </c>
      <c r="DE8" s="658"/>
      <c r="DF8" s="658"/>
      <c r="DG8" s="658"/>
      <c r="DH8" s="658"/>
      <c r="DI8" s="658"/>
      <c r="DJ8" s="658"/>
      <c r="DK8" s="658"/>
      <c r="DL8" s="658"/>
      <c r="DM8" s="658"/>
      <c r="DN8" s="658"/>
      <c r="DO8" s="658"/>
      <c r="DP8" s="659"/>
      <c r="DQ8" s="663">
        <v>1198606</v>
      </c>
      <c r="DR8" s="658"/>
      <c r="DS8" s="658"/>
      <c r="DT8" s="658"/>
      <c r="DU8" s="658"/>
      <c r="DV8" s="658"/>
      <c r="DW8" s="658"/>
      <c r="DX8" s="658"/>
      <c r="DY8" s="658"/>
      <c r="DZ8" s="658"/>
      <c r="EA8" s="658"/>
      <c r="EB8" s="658"/>
      <c r="EC8" s="694"/>
    </row>
    <row r="9" spans="2:143" ht="11.25" customHeight="1" x14ac:dyDescent="0.15">
      <c r="B9" s="654" t="s">
        <v>247</v>
      </c>
      <c r="C9" s="655"/>
      <c r="D9" s="655"/>
      <c r="E9" s="655"/>
      <c r="F9" s="655"/>
      <c r="G9" s="655"/>
      <c r="H9" s="655"/>
      <c r="I9" s="655"/>
      <c r="J9" s="655"/>
      <c r="K9" s="655"/>
      <c r="L9" s="655"/>
      <c r="M9" s="655"/>
      <c r="N9" s="655"/>
      <c r="O9" s="655"/>
      <c r="P9" s="655"/>
      <c r="Q9" s="656"/>
      <c r="R9" s="657">
        <v>2666</v>
      </c>
      <c r="S9" s="658"/>
      <c r="T9" s="658"/>
      <c r="U9" s="658"/>
      <c r="V9" s="658"/>
      <c r="W9" s="658"/>
      <c r="X9" s="658"/>
      <c r="Y9" s="659"/>
      <c r="Z9" s="695">
        <v>0</v>
      </c>
      <c r="AA9" s="695"/>
      <c r="AB9" s="695"/>
      <c r="AC9" s="695"/>
      <c r="AD9" s="696">
        <v>2666</v>
      </c>
      <c r="AE9" s="696"/>
      <c r="AF9" s="696"/>
      <c r="AG9" s="696"/>
      <c r="AH9" s="696"/>
      <c r="AI9" s="696"/>
      <c r="AJ9" s="696"/>
      <c r="AK9" s="696"/>
      <c r="AL9" s="660">
        <v>0.1</v>
      </c>
      <c r="AM9" s="661"/>
      <c r="AN9" s="661"/>
      <c r="AO9" s="697"/>
      <c r="AP9" s="654" t="s">
        <v>248</v>
      </c>
      <c r="AQ9" s="655"/>
      <c r="AR9" s="655"/>
      <c r="AS9" s="655"/>
      <c r="AT9" s="655"/>
      <c r="AU9" s="655"/>
      <c r="AV9" s="655"/>
      <c r="AW9" s="655"/>
      <c r="AX9" s="655"/>
      <c r="AY9" s="655"/>
      <c r="AZ9" s="655"/>
      <c r="BA9" s="655"/>
      <c r="BB9" s="655"/>
      <c r="BC9" s="655"/>
      <c r="BD9" s="655"/>
      <c r="BE9" s="655"/>
      <c r="BF9" s="656"/>
      <c r="BG9" s="657">
        <v>266675</v>
      </c>
      <c r="BH9" s="658"/>
      <c r="BI9" s="658"/>
      <c r="BJ9" s="658"/>
      <c r="BK9" s="658"/>
      <c r="BL9" s="658"/>
      <c r="BM9" s="658"/>
      <c r="BN9" s="659"/>
      <c r="BO9" s="695">
        <v>38.6</v>
      </c>
      <c r="BP9" s="695"/>
      <c r="BQ9" s="695"/>
      <c r="BR9" s="695"/>
      <c r="BS9" s="696" t="s">
        <v>179</v>
      </c>
      <c r="BT9" s="696"/>
      <c r="BU9" s="696"/>
      <c r="BV9" s="696"/>
      <c r="BW9" s="696"/>
      <c r="BX9" s="696"/>
      <c r="BY9" s="696"/>
      <c r="BZ9" s="696"/>
      <c r="CA9" s="696"/>
      <c r="CB9" s="736"/>
      <c r="CD9" s="654" t="s">
        <v>249</v>
      </c>
      <c r="CE9" s="655"/>
      <c r="CF9" s="655"/>
      <c r="CG9" s="655"/>
      <c r="CH9" s="655"/>
      <c r="CI9" s="655"/>
      <c r="CJ9" s="655"/>
      <c r="CK9" s="655"/>
      <c r="CL9" s="655"/>
      <c r="CM9" s="655"/>
      <c r="CN9" s="655"/>
      <c r="CO9" s="655"/>
      <c r="CP9" s="655"/>
      <c r="CQ9" s="656"/>
      <c r="CR9" s="657">
        <v>407116</v>
      </c>
      <c r="CS9" s="658"/>
      <c r="CT9" s="658"/>
      <c r="CU9" s="658"/>
      <c r="CV9" s="658"/>
      <c r="CW9" s="658"/>
      <c r="CX9" s="658"/>
      <c r="CY9" s="659"/>
      <c r="CZ9" s="695">
        <v>5.5</v>
      </c>
      <c r="DA9" s="695"/>
      <c r="DB9" s="695"/>
      <c r="DC9" s="695"/>
      <c r="DD9" s="663">
        <v>22012</v>
      </c>
      <c r="DE9" s="658"/>
      <c r="DF9" s="658"/>
      <c r="DG9" s="658"/>
      <c r="DH9" s="658"/>
      <c r="DI9" s="658"/>
      <c r="DJ9" s="658"/>
      <c r="DK9" s="658"/>
      <c r="DL9" s="658"/>
      <c r="DM9" s="658"/>
      <c r="DN9" s="658"/>
      <c r="DO9" s="658"/>
      <c r="DP9" s="659"/>
      <c r="DQ9" s="663">
        <v>313124</v>
      </c>
      <c r="DR9" s="658"/>
      <c r="DS9" s="658"/>
      <c r="DT9" s="658"/>
      <c r="DU9" s="658"/>
      <c r="DV9" s="658"/>
      <c r="DW9" s="658"/>
      <c r="DX9" s="658"/>
      <c r="DY9" s="658"/>
      <c r="DZ9" s="658"/>
      <c r="EA9" s="658"/>
      <c r="EB9" s="658"/>
      <c r="EC9" s="694"/>
    </row>
    <row r="10" spans="2:143" ht="11.25" customHeight="1" x14ac:dyDescent="0.15">
      <c r="B10" s="654" t="s">
        <v>250</v>
      </c>
      <c r="C10" s="655"/>
      <c r="D10" s="655"/>
      <c r="E10" s="655"/>
      <c r="F10" s="655"/>
      <c r="G10" s="655"/>
      <c r="H10" s="655"/>
      <c r="I10" s="655"/>
      <c r="J10" s="655"/>
      <c r="K10" s="655"/>
      <c r="L10" s="655"/>
      <c r="M10" s="655"/>
      <c r="N10" s="655"/>
      <c r="O10" s="655"/>
      <c r="P10" s="655"/>
      <c r="Q10" s="656"/>
      <c r="R10" s="657" t="s">
        <v>251</v>
      </c>
      <c r="S10" s="658"/>
      <c r="T10" s="658"/>
      <c r="U10" s="658"/>
      <c r="V10" s="658"/>
      <c r="W10" s="658"/>
      <c r="X10" s="658"/>
      <c r="Y10" s="659"/>
      <c r="Z10" s="695" t="s">
        <v>179</v>
      </c>
      <c r="AA10" s="695"/>
      <c r="AB10" s="695"/>
      <c r="AC10" s="695"/>
      <c r="AD10" s="696" t="s">
        <v>179</v>
      </c>
      <c r="AE10" s="696"/>
      <c r="AF10" s="696"/>
      <c r="AG10" s="696"/>
      <c r="AH10" s="696"/>
      <c r="AI10" s="696"/>
      <c r="AJ10" s="696"/>
      <c r="AK10" s="696"/>
      <c r="AL10" s="660" t="s">
        <v>251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12286</v>
      </c>
      <c r="BH10" s="658"/>
      <c r="BI10" s="658"/>
      <c r="BJ10" s="658"/>
      <c r="BK10" s="658"/>
      <c r="BL10" s="658"/>
      <c r="BM10" s="658"/>
      <c r="BN10" s="659"/>
      <c r="BO10" s="695">
        <v>1.8</v>
      </c>
      <c r="BP10" s="695"/>
      <c r="BQ10" s="695"/>
      <c r="BR10" s="695"/>
      <c r="BS10" s="696" t="s">
        <v>179</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1456</v>
      </c>
      <c r="CS10" s="658"/>
      <c r="CT10" s="658"/>
      <c r="CU10" s="658"/>
      <c r="CV10" s="658"/>
      <c r="CW10" s="658"/>
      <c r="CX10" s="658"/>
      <c r="CY10" s="659"/>
      <c r="CZ10" s="695">
        <v>0</v>
      </c>
      <c r="DA10" s="695"/>
      <c r="DB10" s="695"/>
      <c r="DC10" s="695"/>
      <c r="DD10" s="663" t="s">
        <v>179</v>
      </c>
      <c r="DE10" s="658"/>
      <c r="DF10" s="658"/>
      <c r="DG10" s="658"/>
      <c r="DH10" s="658"/>
      <c r="DI10" s="658"/>
      <c r="DJ10" s="658"/>
      <c r="DK10" s="658"/>
      <c r="DL10" s="658"/>
      <c r="DM10" s="658"/>
      <c r="DN10" s="658"/>
      <c r="DO10" s="658"/>
      <c r="DP10" s="659"/>
      <c r="DQ10" s="663">
        <v>1456</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198337</v>
      </c>
      <c r="S11" s="658"/>
      <c r="T11" s="658"/>
      <c r="U11" s="658"/>
      <c r="V11" s="658"/>
      <c r="W11" s="658"/>
      <c r="X11" s="658"/>
      <c r="Y11" s="659"/>
      <c r="Z11" s="660">
        <v>2.5</v>
      </c>
      <c r="AA11" s="661"/>
      <c r="AB11" s="661"/>
      <c r="AC11" s="662"/>
      <c r="AD11" s="663">
        <v>198337</v>
      </c>
      <c r="AE11" s="658"/>
      <c r="AF11" s="658"/>
      <c r="AG11" s="658"/>
      <c r="AH11" s="658"/>
      <c r="AI11" s="658"/>
      <c r="AJ11" s="658"/>
      <c r="AK11" s="659"/>
      <c r="AL11" s="660">
        <v>5.4</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10448</v>
      </c>
      <c r="BH11" s="658"/>
      <c r="BI11" s="658"/>
      <c r="BJ11" s="658"/>
      <c r="BK11" s="658"/>
      <c r="BL11" s="658"/>
      <c r="BM11" s="658"/>
      <c r="BN11" s="659"/>
      <c r="BO11" s="695">
        <v>1.5</v>
      </c>
      <c r="BP11" s="695"/>
      <c r="BQ11" s="695"/>
      <c r="BR11" s="695"/>
      <c r="BS11" s="696">
        <v>2985</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452011</v>
      </c>
      <c r="CS11" s="658"/>
      <c r="CT11" s="658"/>
      <c r="CU11" s="658"/>
      <c r="CV11" s="658"/>
      <c r="CW11" s="658"/>
      <c r="CX11" s="658"/>
      <c r="CY11" s="659"/>
      <c r="CZ11" s="695">
        <v>6.1</v>
      </c>
      <c r="DA11" s="695"/>
      <c r="DB11" s="695"/>
      <c r="DC11" s="695"/>
      <c r="DD11" s="663">
        <v>218964</v>
      </c>
      <c r="DE11" s="658"/>
      <c r="DF11" s="658"/>
      <c r="DG11" s="658"/>
      <c r="DH11" s="658"/>
      <c r="DI11" s="658"/>
      <c r="DJ11" s="658"/>
      <c r="DK11" s="658"/>
      <c r="DL11" s="658"/>
      <c r="DM11" s="658"/>
      <c r="DN11" s="658"/>
      <c r="DO11" s="658"/>
      <c r="DP11" s="659"/>
      <c r="DQ11" s="663">
        <v>193566</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t="s">
        <v>179</v>
      </c>
      <c r="S12" s="658"/>
      <c r="T12" s="658"/>
      <c r="U12" s="658"/>
      <c r="V12" s="658"/>
      <c r="W12" s="658"/>
      <c r="X12" s="658"/>
      <c r="Y12" s="659"/>
      <c r="Z12" s="695" t="s">
        <v>251</v>
      </c>
      <c r="AA12" s="695"/>
      <c r="AB12" s="695"/>
      <c r="AC12" s="695"/>
      <c r="AD12" s="696" t="s">
        <v>251</v>
      </c>
      <c r="AE12" s="696"/>
      <c r="AF12" s="696"/>
      <c r="AG12" s="696"/>
      <c r="AH12" s="696"/>
      <c r="AI12" s="696"/>
      <c r="AJ12" s="696"/>
      <c r="AK12" s="696"/>
      <c r="AL12" s="660" t="s">
        <v>251</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291677</v>
      </c>
      <c r="BH12" s="658"/>
      <c r="BI12" s="658"/>
      <c r="BJ12" s="658"/>
      <c r="BK12" s="658"/>
      <c r="BL12" s="658"/>
      <c r="BM12" s="658"/>
      <c r="BN12" s="659"/>
      <c r="BO12" s="695">
        <v>42.2</v>
      </c>
      <c r="BP12" s="695"/>
      <c r="BQ12" s="695"/>
      <c r="BR12" s="695"/>
      <c r="BS12" s="696" t="s">
        <v>251</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622393</v>
      </c>
      <c r="CS12" s="658"/>
      <c r="CT12" s="658"/>
      <c r="CU12" s="658"/>
      <c r="CV12" s="658"/>
      <c r="CW12" s="658"/>
      <c r="CX12" s="658"/>
      <c r="CY12" s="659"/>
      <c r="CZ12" s="695">
        <v>8.4</v>
      </c>
      <c r="DA12" s="695"/>
      <c r="DB12" s="695"/>
      <c r="DC12" s="695"/>
      <c r="DD12" s="663">
        <v>461665</v>
      </c>
      <c r="DE12" s="658"/>
      <c r="DF12" s="658"/>
      <c r="DG12" s="658"/>
      <c r="DH12" s="658"/>
      <c r="DI12" s="658"/>
      <c r="DJ12" s="658"/>
      <c r="DK12" s="658"/>
      <c r="DL12" s="658"/>
      <c r="DM12" s="658"/>
      <c r="DN12" s="658"/>
      <c r="DO12" s="658"/>
      <c r="DP12" s="659"/>
      <c r="DQ12" s="663">
        <v>146435</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251</v>
      </c>
      <c r="S13" s="658"/>
      <c r="T13" s="658"/>
      <c r="U13" s="658"/>
      <c r="V13" s="658"/>
      <c r="W13" s="658"/>
      <c r="X13" s="658"/>
      <c r="Y13" s="659"/>
      <c r="Z13" s="695" t="s">
        <v>251</v>
      </c>
      <c r="AA13" s="695"/>
      <c r="AB13" s="695"/>
      <c r="AC13" s="695"/>
      <c r="AD13" s="696" t="s">
        <v>251</v>
      </c>
      <c r="AE13" s="696"/>
      <c r="AF13" s="696"/>
      <c r="AG13" s="696"/>
      <c r="AH13" s="696"/>
      <c r="AI13" s="696"/>
      <c r="AJ13" s="696"/>
      <c r="AK13" s="696"/>
      <c r="AL13" s="660" t="s">
        <v>251</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277697</v>
      </c>
      <c r="BH13" s="658"/>
      <c r="BI13" s="658"/>
      <c r="BJ13" s="658"/>
      <c r="BK13" s="658"/>
      <c r="BL13" s="658"/>
      <c r="BM13" s="658"/>
      <c r="BN13" s="659"/>
      <c r="BO13" s="695">
        <v>40.1</v>
      </c>
      <c r="BP13" s="695"/>
      <c r="BQ13" s="695"/>
      <c r="BR13" s="695"/>
      <c r="BS13" s="696" t="s">
        <v>179</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636007</v>
      </c>
      <c r="CS13" s="658"/>
      <c r="CT13" s="658"/>
      <c r="CU13" s="658"/>
      <c r="CV13" s="658"/>
      <c r="CW13" s="658"/>
      <c r="CX13" s="658"/>
      <c r="CY13" s="659"/>
      <c r="CZ13" s="695">
        <v>8.6</v>
      </c>
      <c r="DA13" s="695"/>
      <c r="DB13" s="695"/>
      <c r="DC13" s="695"/>
      <c r="DD13" s="663">
        <v>378753</v>
      </c>
      <c r="DE13" s="658"/>
      <c r="DF13" s="658"/>
      <c r="DG13" s="658"/>
      <c r="DH13" s="658"/>
      <c r="DI13" s="658"/>
      <c r="DJ13" s="658"/>
      <c r="DK13" s="658"/>
      <c r="DL13" s="658"/>
      <c r="DM13" s="658"/>
      <c r="DN13" s="658"/>
      <c r="DO13" s="658"/>
      <c r="DP13" s="659"/>
      <c r="DQ13" s="663">
        <v>170228</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t="s">
        <v>251</v>
      </c>
      <c r="S14" s="658"/>
      <c r="T14" s="658"/>
      <c r="U14" s="658"/>
      <c r="V14" s="658"/>
      <c r="W14" s="658"/>
      <c r="X14" s="658"/>
      <c r="Y14" s="659"/>
      <c r="Z14" s="695" t="s">
        <v>251</v>
      </c>
      <c r="AA14" s="695"/>
      <c r="AB14" s="695"/>
      <c r="AC14" s="695"/>
      <c r="AD14" s="696" t="s">
        <v>179</v>
      </c>
      <c r="AE14" s="696"/>
      <c r="AF14" s="696"/>
      <c r="AG14" s="696"/>
      <c r="AH14" s="696"/>
      <c r="AI14" s="696"/>
      <c r="AJ14" s="696"/>
      <c r="AK14" s="696"/>
      <c r="AL14" s="660" t="s">
        <v>179</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36454</v>
      </c>
      <c r="BH14" s="658"/>
      <c r="BI14" s="658"/>
      <c r="BJ14" s="658"/>
      <c r="BK14" s="658"/>
      <c r="BL14" s="658"/>
      <c r="BM14" s="658"/>
      <c r="BN14" s="659"/>
      <c r="BO14" s="695">
        <v>5.3</v>
      </c>
      <c r="BP14" s="695"/>
      <c r="BQ14" s="695"/>
      <c r="BR14" s="695"/>
      <c r="BS14" s="696" t="s">
        <v>251</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231658</v>
      </c>
      <c r="CS14" s="658"/>
      <c r="CT14" s="658"/>
      <c r="CU14" s="658"/>
      <c r="CV14" s="658"/>
      <c r="CW14" s="658"/>
      <c r="CX14" s="658"/>
      <c r="CY14" s="659"/>
      <c r="CZ14" s="695">
        <v>3.1</v>
      </c>
      <c r="DA14" s="695"/>
      <c r="DB14" s="695"/>
      <c r="DC14" s="695"/>
      <c r="DD14" s="663">
        <v>3555</v>
      </c>
      <c r="DE14" s="658"/>
      <c r="DF14" s="658"/>
      <c r="DG14" s="658"/>
      <c r="DH14" s="658"/>
      <c r="DI14" s="658"/>
      <c r="DJ14" s="658"/>
      <c r="DK14" s="658"/>
      <c r="DL14" s="658"/>
      <c r="DM14" s="658"/>
      <c r="DN14" s="658"/>
      <c r="DO14" s="658"/>
      <c r="DP14" s="659"/>
      <c r="DQ14" s="663">
        <v>220914</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251</v>
      </c>
      <c r="S15" s="658"/>
      <c r="T15" s="658"/>
      <c r="U15" s="658"/>
      <c r="V15" s="658"/>
      <c r="W15" s="658"/>
      <c r="X15" s="658"/>
      <c r="Y15" s="659"/>
      <c r="Z15" s="695" t="s">
        <v>251</v>
      </c>
      <c r="AA15" s="695"/>
      <c r="AB15" s="695"/>
      <c r="AC15" s="695"/>
      <c r="AD15" s="696" t="s">
        <v>251</v>
      </c>
      <c r="AE15" s="696"/>
      <c r="AF15" s="696"/>
      <c r="AG15" s="696"/>
      <c r="AH15" s="696"/>
      <c r="AI15" s="696"/>
      <c r="AJ15" s="696"/>
      <c r="AK15" s="696"/>
      <c r="AL15" s="660" t="s">
        <v>251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60958</v>
      </c>
      <c r="BH15" s="658"/>
      <c r="BI15" s="658"/>
      <c r="BJ15" s="658"/>
      <c r="BK15" s="658"/>
      <c r="BL15" s="658"/>
      <c r="BM15" s="658"/>
      <c r="BN15" s="659"/>
      <c r="BO15" s="695">
        <v>8.8000000000000007</v>
      </c>
      <c r="BP15" s="695"/>
      <c r="BQ15" s="695"/>
      <c r="BR15" s="695"/>
      <c r="BS15" s="696" t="s">
        <v>179</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663982</v>
      </c>
      <c r="CS15" s="658"/>
      <c r="CT15" s="658"/>
      <c r="CU15" s="658"/>
      <c r="CV15" s="658"/>
      <c r="CW15" s="658"/>
      <c r="CX15" s="658"/>
      <c r="CY15" s="659"/>
      <c r="CZ15" s="695">
        <v>9</v>
      </c>
      <c r="DA15" s="695"/>
      <c r="DB15" s="695"/>
      <c r="DC15" s="695"/>
      <c r="DD15" s="663">
        <v>180113</v>
      </c>
      <c r="DE15" s="658"/>
      <c r="DF15" s="658"/>
      <c r="DG15" s="658"/>
      <c r="DH15" s="658"/>
      <c r="DI15" s="658"/>
      <c r="DJ15" s="658"/>
      <c r="DK15" s="658"/>
      <c r="DL15" s="658"/>
      <c r="DM15" s="658"/>
      <c r="DN15" s="658"/>
      <c r="DO15" s="658"/>
      <c r="DP15" s="659"/>
      <c r="DQ15" s="663">
        <v>406722</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8104</v>
      </c>
      <c r="S16" s="658"/>
      <c r="T16" s="658"/>
      <c r="U16" s="658"/>
      <c r="V16" s="658"/>
      <c r="W16" s="658"/>
      <c r="X16" s="658"/>
      <c r="Y16" s="659"/>
      <c r="Z16" s="695">
        <v>0.1</v>
      </c>
      <c r="AA16" s="695"/>
      <c r="AB16" s="695"/>
      <c r="AC16" s="695"/>
      <c r="AD16" s="696">
        <v>8104</v>
      </c>
      <c r="AE16" s="696"/>
      <c r="AF16" s="696"/>
      <c r="AG16" s="696"/>
      <c r="AH16" s="696"/>
      <c r="AI16" s="696"/>
      <c r="AJ16" s="696"/>
      <c r="AK16" s="696"/>
      <c r="AL16" s="660">
        <v>0.2</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251</v>
      </c>
      <c r="BH16" s="658"/>
      <c r="BI16" s="658"/>
      <c r="BJ16" s="658"/>
      <c r="BK16" s="658"/>
      <c r="BL16" s="658"/>
      <c r="BM16" s="658"/>
      <c r="BN16" s="659"/>
      <c r="BO16" s="695" t="s">
        <v>251</v>
      </c>
      <c r="BP16" s="695"/>
      <c r="BQ16" s="695"/>
      <c r="BR16" s="695"/>
      <c r="BS16" s="696" t="s">
        <v>251</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166899</v>
      </c>
      <c r="CS16" s="658"/>
      <c r="CT16" s="658"/>
      <c r="CU16" s="658"/>
      <c r="CV16" s="658"/>
      <c r="CW16" s="658"/>
      <c r="CX16" s="658"/>
      <c r="CY16" s="659"/>
      <c r="CZ16" s="695">
        <v>2.2999999999999998</v>
      </c>
      <c r="DA16" s="695"/>
      <c r="DB16" s="695"/>
      <c r="DC16" s="695"/>
      <c r="DD16" s="663" t="s">
        <v>179</v>
      </c>
      <c r="DE16" s="658"/>
      <c r="DF16" s="658"/>
      <c r="DG16" s="658"/>
      <c r="DH16" s="658"/>
      <c r="DI16" s="658"/>
      <c r="DJ16" s="658"/>
      <c r="DK16" s="658"/>
      <c r="DL16" s="658"/>
      <c r="DM16" s="658"/>
      <c r="DN16" s="658"/>
      <c r="DO16" s="658"/>
      <c r="DP16" s="659"/>
      <c r="DQ16" s="663">
        <v>13792</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10257</v>
      </c>
      <c r="S17" s="658"/>
      <c r="T17" s="658"/>
      <c r="U17" s="658"/>
      <c r="V17" s="658"/>
      <c r="W17" s="658"/>
      <c r="X17" s="658"/>
      <c r="Y17" s="659"/>
      <c r="Z17" s="695">
        <v>0.1</v>
      </c>
      <c r="AA17" s="695"/>
      <c r="AB17" s="695"/>
      <c r="AC17" s="695"/>
      <c r="AD17" s="696">
        <v>10257</v>
      </c>
      <c r="AE17" s="696"/>
      <c r="AF17" s="696"/>
      <c r="AG17" s="696"/>
      <c r="AH17" s="696"/>
      <c r="AI17" s="696"/>
      <c r="AJ17" s="696"/>
      <c r="AK17" s="696"/>
      <c r="AL17" s="660">
        <v>0.3</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179</v>
      </c>
      <c r="BH17" s="658"/>
      <c r="BI17" s="658"/>
      <c r="BJ17" s="658"/>
      <c r="BK17" s="658"/>
      <c r="BL17" s="658"/>
      <c r="BM17" s="658"/>
      <c r="BN17" s="659"/>
      <c r="BO17" s="695" t="s">
        <v>251</v>
      </c>
      <c r="BP17" s="695"/>
      <c r="BQ17" s="695"/>
      <c r="BR17" s="695"/>
      <c r="BS17" s="696" t="s">
        <v>179</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761374</v>
      </c>
      <c r="CS17" s="658"/>
      <c r="CT17" s="658"/>
      <c r="CU17" s="658"/>
      <c r="CV17" s="658"/>
      <c r="CW17" s="658"/>
      <c r="CX17" s="658"/>
      <c r="CY17" s="659"/>
      <c r="CZ17" s="695">
        <v>10.3</v>
      </c>
      <c r="DA17" s="695"/>
      <c r="DB17" s="695"/>
      <c r="DC17" s="695"/>
      <c r="DD17" s="663" t="s">
        <v>179</v>
      </c>
      <c r="DE17" s="658"/>
      <c r="DF17" s="658"/>
      <c r="DG17" s="658"/>
      <c r="DH17" s="658"/>
      <c r="DI17" s="658"/>
      <c r="DJ17" s="658"/>
      <c r="DK17" s="658"/>
      <c r="DL17" s="658"/>
      <c r="DM17" s="658"/>
      <c r="DN17" s="658"/>
      <c r="DO17" s="658"/>
      <c r="DP17" s="659"/>
      <c r="DQ17" s="663">
        <v>722105</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2135</v>
      </c>
      <c r="S18" s="658"/>
      <c r="T18" s="658"/>
      <c r="U18" s="658"/>
      <c r="V18" s="658"/>
      <c r="W18" s="658"/>
      <c r="X18" s="658"/>
      <c r="Y18" s="659"/>
      <c r="Z18" s="695">
        <v>0</v>
      </c>
      <c r="AA18" s="695"/>
      <c r="AB18" s="695"/>
      <c r="AC18" s="695"/>
      <c r="AD18" s="696">
        <v>2135</v>
      </c>
      <c r="AE18" s="696"/>
      <c r="AF18" s="696"/>
      <c r="AG18" s="696"/>
      <c r="AH18" s="696"/>
      <c r="AI18" s="696"/>
      <c r="AJ18" s="696"/>
      <c r="AK18" s="696"/>
      <c r="AL18" s="660">
        <v>0.1</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179</v>
      </c>
      <c r="BH18" s="658"/>
      <c r="BI18" s="658"/>
      <c r="BJ18" s="658"/>
      <c r="BK18" s="658"/>
      <c r="BL18" s="658"/>
      <c r="BM18" s="658"/>
      <c r="BN18" s="659"/>
      <c r="BO18" s="695" t="s">
        <v>251</v>
      </c>
      <c r="BP18" s="695"/>
      <c r="BQ18" s="695"/>
      <c r="BR18" s="695"/>
      <c r="BS18" s="696" t="s">
        <v>251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179</v>
      </c>
      <c r="CS18" s="658"/>
      <c r="CT18" s="658"/>
      <c r="CU18" s="658"/>
      <c r="CV18" s="658"/>
      <c r="CW18" s="658"/>
      <c r="CX18" s="658"/>
      <c r="CY18" s="659"/>
      <c r="CZ18" s="695" t="s">
        <v>251</v>
      </c>
      <c r="DA18" s="695"/>
      <c r="DB18" s="695"/>
      <c r="DC18" s="695"/>
      <c r="DD18" s="663" t="s">
        <v>251</v>
      </c>
      <c r="DE18" s="658"/>
      <c r="DF18" s="658"/>
      <c r="DG18" s="658"/>
      <c r="DH18" s="658"/>
      <c r="DI18" s="658"/>
      <c r="DJ18" s="658"/>
      <c r="DK18" s="658"/>
      <c r="DL18" s="658"/>
      <c r="DM18" s="658"/>
      <c r="DN18" s="658"/>
      <c r="DO18" s="658"/>
      <c r="DP18" s="659"/>
      <c r="DQ18" s="663" t="s">
        <v>179</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1878</v>
      </c>
      <c r="S19" s="658"/>
      <c r="T19" s="658"/>
      <c r="U19" s="658"/>
      <c r="V19" s="658"/>
      <c r="W19" s="658"/>
      <c r="X19" s="658"/>
      <c r="Y19" s="659"/>
      <c r="Z19" s="695">
        <v>0</v>
      </c>
      <c r="AA19" s="695"/>
      <c r="AB19" s="695"/>
      <c r="AC19" s="695"/>
      <c r="AD19" s="696">
        <v>1878</v>
      </c>
      <c r="AE19" s="696"/>
      <c r="AF19" s="696"/>
      <c r="AG19" s="696"/>
      <c r="AH19" s="696"/>
      <c r="AI19" s="696"/>
      <c r="AJ19" s="696"/>
      <c r="AK19" s="696"/>
      <c r="AL19" s="660">
        <v>0.1</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956</v>
      </c>
      <c r="BH19" s="658"/>
      <c r="BI19" s="658"/>
      <c r="BJ19" s="658"/>
      <c r="BK19" s="658"/>
      <c r="BL19" s="658"/>
      <c r="BM19" s="658"/>
      <c r="BN19" s="659"/>
      <c r="BO19" s="695">
        <v>0.1</v>
      </c>
      <c r="BP19" s="695"/>
      <c r="BQ19" s="695"/>
      <c r="BR19" s="695"/>
      <c r="BS19" s="696" t="s">
        <v>251</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251</v>
      </c>
      <c r="CS19" s="658"/>
      <c r="CT19" s="658"/>
      <c r="CU19" s="658"/>
      <c r="CV19" s="658"/>
      <c r="CW19" s="658"/>
      <c r="CX19" s="658"/>
      <c r="CY19" s="659"/>
      <c r="CZ19" s="695" t="s">
        <v>251</v>
      </c>
      <c r="DA19" s="695"/>
      <c r="DB19" s="695"/>
      <c r="DC19" s="695"/>
      <c r="DD19" s="663" t="s">
        <v>179</v>
      </c>
      <c r="DE19" s="658"/>
      <c r="DF19" s="658"/>
      <c r="DG19" s="658"/>
      <c r="DH19" s="658"/>
      <c r="DI19" s="658"/>
      <c r="DJ19" s="658"/>
      <c r="DK19" s="658"/>
      <c r="DL19" s="658"/>
      <c r="DM19" s="658"/>
      <c r="DN19" s="658"/>
      <c r="DO19" s="658"/>
      <c r="DP19" s="659"/>
      <c r="DQ19" s="663" t="s">
        <v>251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257</v>
      </c>
      <c r="S20" s="658"/>
      <c r="T20" s="658"/>
      <c r="U20" s="658"/>
      <c r="V20" s="658"/>
      <c r="W20" s="658"/>
      <c r="X20" s="658"/>
      <c r="Y20" s="659"/>
      <c r="Z20" s="695">
        <v>0</v>
      </c>
      <c r="AA20" s="695"/>
      <c r="AB20" s="695"/>
      <c r="AC20" s="695"/>
      <c r="AD20" s="696">
        <v>257</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956</v>
      </c>
      <c r="BH20" s="658"/>
      <c r="BI20" s="658"/>
      <c r="BJ20" s="658"/>
      <c r="BK20" s="658"/>
      <c r="BL20" s="658"/>
      <c r="BM20" s="658"/>
      <c r="BN20" s="659"/>
      <c r="BO20" s="695">
        <v>0.1</v>
      </c>
      <c r="BP20" s="695"/>
      <c r="BQ20" s="695"/>
      <c r="BR20" s="695"/>
      <c r="BS20" s="696" t="s">
        <v>179</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7381107</v>
      </c>
      <c r="CS20" s="658"/>
      <c r="CT20" s="658"/>
      <c r="CU20" s="658"/>
      <c r="CV20" s="658"/>
      <c r="CW20" s="658"/>
      <c r="CX20" s="658"/>
      <c r="CY20" s="659"/>
      <c r="CZ20" s="695">
        <v>100</v>
      </c>
      <c r="DA20" s="695"/>
      <c r="DB20" s="695"/>
      <c r="DC20" s="695"/>
      <c r="DD20" s="663">
        <v>1424875</v>
      </c>
      <c r="DE20" s="658"/>
      <c r="DF20" s="658"/>
      <c r="DG20" s="658"/>
      <c r="DH20" s="658"/>
      <c r="DI20" s="658"/>
      <c r="DJ20" s="658"/>
      <c r="DK20" s="658"/>
      <c r="DL20" s="658"/>
      <c r="DM20" s="658"/>
      <c r="DN20" s="658"/>
      <c r="DO20" s="658"/>
      <c r="DP20" s="659"/>
      <c r="DQ20" s="663">
        <v>4447310</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3281504</v>
      </c>
      <c r="S21" s="658"/>
      <c r="T21" s="658"/>
      <c r="U21" s="658"/>
      <c r="V21" s="658"/>
      <c r="W21" s="658"/>
      <c r="X21" s="658"/>
      <c r="Y21" s="659"/>
      <c r="Z21" s="695">
        <v>42.1</v>
      </c>
      <c r="AA21" s="695"/>
      <c r="AB21" s="695"/>
      <c r="AC21" s="695"/>
      <c r="AD21" s="696">
        <v>2684866</v>
      </c>
      <c r="AE21" s="696"/>
      <c r="AF21" s="696"/>
      <c r="AG21" s="696"/>
      <c r="AH21" s="696"/>
      <c r="AI21" s="696"/>
      <c r="AJ21" s="696"/>
      <c r="AK21" s="696"/>
      <c r="AL21" s="660">
        <v>72.5</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v>956</v>
      </c>
      <c r="BH21" s="658"/>
      <c r="BI21" s="658"/>
      <c r="BJ21" s="658"/>
      <c r="BK21" s="658"/>
      <c r="BL21" s="658"/>
      <c r="BM21" s="658"/>
      <c r="BN21" s="659"/>
      <c r="BO21" s="695">
        <v>0.1</v>
      </c>
      <c r="BP21" s="695"/>
      <c r="BQ21" s="695"/>
      <c r="BR21" s="695"/>
      <c r="BS21" s="696" t="s">
        <v>179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2684866</v>
      </c>
      <c r="S22" s="658"/>
      <c r="T22" s="658"/>
      <c r="U22" s="658"/>
      <c r="V22" s="658"/>
      <c r="W22" s="658"/>
      <c r="X22" s="658"/>
      <c r="Y22" s="659"/>
      <c r="Z22" s="695">
        <v>34.4</v>
      </c>
      <c r="AA22" s="695"/>
      <c r="AB22" s="695"/>
      <c r="AC22" s="695"/>
      <c r="AD22" s="696">
        <v>2684866</v>
      </c>
      <c r="AE22" s="696"/>
      <c r="AF22" s="696"/>
      <c r="AG22" s="696"/>
      <c r="AH22" s="696"/>
      <c r="AI22" s="696"/>
      <c r="AJ22" s="696"/>
      <c r="AK22" s="696"/>
      <c r="AL22" s="660">
        <v>72.5</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251</v>
      </c>
      <c r="BH22" s="658"/>
      <c r="BI22" s="658"/>
      <c r="BJ22" s="658"/>
      <c r="BK22" s="658"/>
      <c r="BL22" s="658"/>
      <c r="BM22" s="658"/>
      <c r="BN22" s="659"/>
      <c r="BO22" s="695" t="s">
        <v>251</v>
      </c>
      <c r="BP22" s="695"/>
      <c r="BQ22" s="695"/>
      <c r="BR22" s="695"/>
      <c r="BS22" s="696" t="s">
        <v>179</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596638</v>
      </c>
      <c r="S23" s="658"/>
      <c r="T23" s="658"/>
      <c r="U23" s="658"/>
      <c r="V23" s="658"/>
      <c r="W23" s="658"/>
      <c r="X23" s="658"/>
      <c r="Y23" s="659"/>
      <c r="Z23" s="695">
        <v>7.7</v>
      </c>
      <c r="AA23" s="695"/>
      <c r="AB23" s="695"/>
      <c r="AC23" s="695"/>
      <c r="AD23" s="696" t="s">
        <v>251</v>
      </c>
      <c r="AE23" s="696"/>
      <c r="AF23" s="696"/>
      <c r="AG23" s="696"/>
      <c r="AH23" s="696"/>
      <c r="AI23" s="696"/>
      <c r="AJ23" s="696"/>
      <c r="AK23" s="696"/>
      <c r="AL23" s="660" t="s">
        <v>251</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t="s">
        <v>251</v>
      </c>
      <c r="BH23" s="658"/>
      <c r="BI23" s="658"/>
      <c r="BJ23" s="658"/>
      <c r="BK23" s="658"/>
      <c r="BL23" s="658"/>
      <c r="BM23" s="658"/>
      <c r="BN23" s="659"/>
      <c r="BO23" s="695" t="s">
        <v>179</v>
      </c>
      <c r="BP23" s="695"/>
      <c r="BQ23" s="695"/>
      <c r="BR23" s="695"/>
      <c r="BS23" s="696" t="s">
        <v>251</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251</v>
      </c>
      <c r="S24" s="658"/>
      <c r="T24" s="658"/>
      <c r="U24" s="658"/>
      <c r="V24" s="658"/>
      <c r="W24" s="658"/>
      <c r="X24" s="658"/>
      <c r="Y24" s="659"/>
      <c r="Z24" s="695" t="s">
        <v>179</v>
      </c>
      <c r="AA24" s="695"/>
      <c r="AB24" s="695"/>
      <c r="AC24" s="695"/>
      <c r="AD24" s="696" t="s">
        <v>179</v>
      </c>
      <c r="AE24" s="696"/>
      <c r="AF24" s="696"/>
      <c r="AG24" s="696"/>
      <c r="AH24" s="696"/>
      <c r="AI24" s="696"/>
      <c r="AJ24" s="696"/>
      <c r="AK24" s="696"/>
      <c r="AL24" s="660" t="s">
        <v>179</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251</v>
      </c>
      <c r="BH24" s="658"/>
      <c r="BI24" s="658"/>
      <c r="BJ24" s="658"/>
      <c r="BK24" s="658"/>
      <c r="BL24" s="658"/>
      <c r="BM24" s="658"/>
      <c r="BN24" s="659"/>
      <c r="BO24" s="695" t="s">
        <v>251</v>
      </c>
      <c r="BP24" s="695"/>
      <c r="BQ24" s="695"/>
      <c r="BR24" s="695"/>
      <c r="BS24" s="696" t="s">
        <v>179</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2946550</v>
      </c>
      <c r="CS24" s="713"/>
      <c r="CT24" s="713"/>
      <c r="CU24" s="713"/>
      <c r="CV24" s="713"/>
      <c r="CW24" s="713"/>
      <c r="CX24" s="713"/>
      <c r="CY24" s="738"/>
      <c r="CZ24" s="739">
        <v>39.9</v>
      </c>
      <c r="DA24" s="721"/>
      <c r="DB24" s="721"/>
      <c r="DC24" s="741"/>
      <c r="DD24" s="737">
        <v>2072717</v>
      </c>
      <c r="DE24" s="713"/>
      <c r="DF24" s="713"/>
      <c r="DG24" s="713"/>
      <c r="DH24" s="713"/>
      <c r="DI24" s="713"/>
      <c r="DJ24" s="713"/>
      <c r="DK24" s="738"/>
      <c r="DL24" s="737">
        <v>1964778</v>
      </c>
      <c r="DM24" s="713"/>
      <c r="DN24" s="713"/>
      <c r="DO24" s="713"/>
      <c r="DP24" s="713"/>
      <c r="DQ24" s="713"/>
      <c r="DR24" s="713"/>
      <c r="DS24" s="713"/>
      <c r="DT24" s="713"/>
      <c r="DU24" s="713"/>
      <c r="DV24" s="738"/>
      <c r="DW24" s="739">
        <v>52.6</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4288592</v>
      </c>
      <c r="S25" s="658"/>
      <c r="T25" s="658"/>
      <c r="U25" s="658"/>
      <c r="V25" s="658"/>
      <c r="W25" s="658"/>
      <c r="X25" s="658"/>
      <c r="Y25" s="659"/>
      <c r="Z25" s="695">
        <v>55</v>
      </c>
      <c r="AA25" s="695"/>
      <c r="AB25" s="695"/>
      <c r="AC25" s="695"/>
      <c r="AD25" s="696">
        <v>3691954</v>
      </c>
      <c r="AE25" s="696"/>
      <c r="AF25" s="696"/>
      <c r="AG25" s="696"/>
      <c r="AH25" s="696"/>
      <c r="AI25" s="696"/>
      <c r="AJ25" s="696"/>
      <c r="AK25" s="696"/>
      <c r="AL25" s="660">
        <v>99.7</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251</v>
      </c>
      <c r="BH25" s="658"/>
      <c r="BI25" s="658"/>
      <c r="BJ25" s="658"/>
      <c r="BK25" s="658"/>
      <c r="BL25" s="658"/>
      <c r="BM25" s="658"/>
      <c r="BN25" s="659"/>
      <c r="BO25" s="695" t="s">
        <v>251</v>
      </c>
      <c r="BP25" s="695"/>
      <c r="BQ25" s="695"/>
      <c r="BR25" s="695"/>
      <c r="BS25" s="696" t="s">
        <v>179</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1042035</v>
      </c>
      <c r="CS25" s="670"/>
      <c r="CT25" s="670"/>
      <c r="CU25" s="670"/>
      <c r="CV25" s="670"/>
      <c r="CW25" s="670"/>
      <c r="CX25" s="670"/>
      <c r="CY25" s="671"/>
      <c r="CZ25" s="660">
        <v>14.1</v>
      </c>
      <c r="DA25" s="672"/>
      <c r="DB25" s="672"/>
      <c r="DC25" s="673"/>
      <c r="DD25" s="663">
        <v>908415</v>
      </c>
      <c r="DE25" s="670"/>
      <c r="DF25" s="670"/>
      <c r="DG25" s="670"/>
      <c r="DH25" s="670"/>
      <c r="DI25" s="670"/>
      <c r="DJ25" s="670"/>
      <c r="DK25" s="671"/>
      <c r="DL25" s="663">
        <v>888338</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1126</v>
      </c>
      <c r="S26" s="658"/>
      <c r="T26" s="658"/>
      <c r="U26" s="658"/>
      <c r="V26" s="658"/>
      <c r="W26" s="658"/>
      <c r="X26" s="658"/>
      <c r="Y26" s="659"/>
      <c r="Z26" s="695">
        <v>0</v>
      </c>
      <c r="AA26" s="695"/>
      <c r="AB26" s="695"/>
      <c r="AC26" s="695"/>
      <c r="AD26" s="696">
        <v>1126</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251</v>
      </c>
      <c r="BH26" s="658"/>
      <c r="BI26" s="658"/>
      <c r="BJ26" s="658"/>
      <c r="BK26" s="658"/>
      <c r="BL26" s="658"/>
      <c r="BM26" s="658"/>
      <c r="BN26" s="659"/>
      <c r="BO26" s="695" t="s">
        <v>251</v>
      </c>
      <c r="BP26" s="695"/>
      <c r="BQ26" s="695"/>
      <c r="BR26" s="695"/>
      <c r="BS26" s="696" t="s">
        <v>179</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652747</v>
      </c>
      <c r="CS26" s="658"/>
      <c r="CT26" s="658"/>
      <c r="CU26" s="658"/>
      <c r="CV26" s="658"/>
      <c r="CW26" s="658"/>
      <c r="CX26" s="658"/>
      <c r="CY26" s="659"/>
      <c r="CZ26" s="660">
        <v>8.8000000000000007</v>
      </c>
      <c r="DA26" s="672"/>
      <c r="DB26" s="672"/>
      <c r="DC26" s="673"/>
      <c r="DD26" s="663">
        <v>570824</v>
      </c>
      <c r="DE26" s="658"/>
      <c r="DF26" s="658"/>
      <c r="DG26" s="658"/>
      <c r="DH26" s="658"/>
      <c r="DI26" s="658"/>
      <c r="DJ26" s="658"/>
      <c r="DK26" s="659"/>
      <c r="DL26" s="663" t="s">
        <v>179</v>
      </c>
      <c r="DM26" s="658"/>
      <c r="DN26" s="658"/>
      <c r="DO26" s="658"/>
      <c r="DP26" s="658"/>
      <c r="DQ26" s="658"/>
      <c r="DR26" s="658"/>
      <c r="DS26" s="658"/>
      <c r="DT26" s="658"/>
      <c r="DU26" s="658"/>
      <c r="DV26" s="659"/>
      <c r="DW26" s="660" t="s">
        <v>179</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51229</v>
      </c>
      <c r="S27" s="658"/>
      <c r="T27" s="658"/>
      <c r="U27" s="658"/>
      <c r="V27" s="658"/>
      <c r="W27" s="658"/>
      <c r="X27" s="658"/>
      <c r="Y27" s="659"/>
      <c r="Z27" s="695">
        <v>0.7</v>
      </c>
      <c r="AA27" s="695"/>
      <c r="AB27" s="695"/>
      <c r="AC27" s="695"/>
      <c r="AD27" s="696" t="s">
        <v>251</v>
      </c>
      <c r="AE27" s="696"/>
      <c r="AF27" s="696"/>
      <c r="AG27" s="696"/>
      <c r="AH27" s="696"/>
      <c r="AI27" s="696"/>
      <c r="AJ27" s="696"/>
      <c r="AK27" s="696"/>
      <c r="AL27" s="660" t="s">
        <v>179</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691715</v>
      </c>
      <c r="BH27" s="658"/>
      <c r="BI27" s="658"/>
      <c r="BJ27" s="658"/>
      <c r="BK27" s="658"/>
      <c r="BL27" s="658"/>
      <c r="BM27" s="658"/>
      <c r="BN27" s="659"/>
      <c r="BO27" s="695">
        <v>100</v>
      </c>
      <c r="BP27" s="695"/>
      <c r="BQ27" s="695"/>
      <c r="BR27" s="695"/>
      <c r="BS27" s="696">
        <v>2985</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1143141</v>
      </c>
      <c r="CS27" s="670"/>
      <c r="CT27" s="670"/>
      <c r="CU27" s="670"/>
      <c r="CV27" s="670"/>
      <c r="CW27" s="670"/>
      <c r="CX27" s="670"/>
      <c r="CY27" s="671"/>
      <c r="CZ27" s="660">
        <v>15.5</v>
      </c>
      <c r="DA27" s="672"/>
      <c r="DB27" s="672"/>
      <c r="DC27" s="673"/>
      <c r="DD27" s="663">
        <v>442197</v>
      </c>
      <c r="DE27" s="670"/>
      <c r="DF27" s="670"/>
      <c r="DG27" s="670"/>
      <c r="DH27" s="670"/>
      <c r="DI27" s="670"/>
      <c r="DJ27" s="670"/>
      <c r="DK27" s="671"/>
      <c r="DL27" s="663">
        <v>378335</v>
      </c>
      <c r="DM27" s="670"/>
      <c r="DN27" s="670"/>
      <c r="DO27" s="670"/>
      <c r="DP27" s="670"/>
      <c r="DQ27" s="670"/>
      <c r="DR27" s="670"/>
      <c r="DS27" s="670"/>
      <c r="DT27" s="670"/>
      <c r="DU27" s="670"/>
      <c r="DV27" s="671"/>
      <c r="DW27" s="660">
        <v>10.1</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140059</v>
      </c>
      <c r="S28" s="658"/>
      <c r="T28" s="658"/>
      <c r="U28" s="658"/>
      <c r="V28" s="658"/>
      <c r="W28" s="658"/>
      <c r="X28" s="658"/>
      <c r="Y28" s="659"/>
      <c r="Z28" s="695">
        <v>1.8</v>
      </c>
      <c r="AA28" s="695"/>
      <c r="AB28" s="695"/>
      <c r="AC28" s="695"/>
      <c r="AD28" s="696">
        <v>1648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761374</v>
      </c>
      <c r="CS28" s="658"/>
      <c r="CT28" s="658"/>
      <c r="CU28" s="658"/>
      <c r="CV28" s="658"/>
      <c r="CW28" s="658"/>
      <c r="CX28" s="658"/>
      <c r="CY28" s="659"/>
      <c r="CZ28" s="660">
        <v>10.3</v>
      </c>
      <c r="DA28" s="672"/>
      <c r="DB28" s="672"/>
      <c r="DC28" s="673"/>
      <c r="DD28" s="663">
        <v>722105</v>
      </c>
      <c r="DE28" s="658"/>
      <c r="DF28" s="658"/>
      <c r="DG28" s="658"/>
      <c r="DH28" s="658"/>
      <c r="DI28" s="658"/>
      <c r="DJ28" s="658"/>
      <c r="DK28" s="659"/>
      <c r="DL28" s="663">
        <v>698105</v>
      </c>
      <c r="DM28" s="658"/>
      <c r="DN28" s="658"/>
      <c r="DO28" s="658"/>
      <c r="DP28" s="658"/>
      <c r="DQ28" s="658"/>
      <c r="DR28" s="658"/>
      <c r="DS28" s="658"/>
      <c r="DT28" s="658"/>
      <c r="DU28" s="658"/>
      <c r="DV28" s="659"/>
      <c r="DW28" s="660">
        <v>18.7</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28886</v>
      </c>
      <c r="S29" s="658"/>
      <c r="T29" s="658"/>
      <c r="U29" s="658"/>
      <c r="V29" s="658"/>
      <c r="W29" s="658"/>
      <c r="X29" s="658"/>
      <c r="Y29" s="659"/>
      <c r="Z29" s="695">
        <v>0.4</v>
      </c>
      <c r="AA29" s="695"/>
      <c r="AB29" s="695"/>
      <c r="AC29" s="695"/>
      <c r="AD29" s="696" t="s">
        <v>179</v>
      </c>
      <c r="AE29" s="696"/>
      <c r="AF29" s="696"/>
      <c r="AG29" s="696"/>
      <c r="AH29" s="696"/>
      <c r="AI29" s="696"/>
      <c r="AJ29" s="696"/>
      <c r="AK29" s="696"/>
      <c r="AL29" s="660" t="s">
        <v>251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761374</v>
      </c>
      <c r="CS29" s="670"/>
      <c r="CT29" s="670"/>
      <c r="CU29" s="670"/>
      <c r="CV29" s="670"/>
      <c r="CW29" s="670"/>
      <c r="CX29" s="670"/>
      <c r="CY29" s="671"/>
      <c r="CZ29" s="660">
        <v>10.3</v>
      </c>
      <c r="DA29" s="672"/>
      <c r="DB29" s="672"/>
      <c r="DC29" s="673"/>
      <c r="DD29" s="663">
        <v>722105</v>
      </c>
      <c r="DE29" s="670"/>
      <c r="DF29" s="670"/>
      <c r="DG29" s="670"/>
      <c r="DH29" s="670"/>
      <c r="DI29" s="670"/>
      <c r="DJ29" s="670"/>
      <c r="DK29" s="671"/>
      <c r="DL29" s="663">
        <v>698105</v>
      </c>
      <c r="DM29" s="670"/>
      <c r="DN29" s="670"/>
      <c r="DO29" s="670"/>
      <c r="DP29" s="670"/>
      <c r="DQ29" s="670"/>
      <c r="DR29" s="670"/>
      <c r="DS29" s="670"/>
      <c r="DT29" s="670"/>
      <c r="DU29" s="670"/>
      <c r="DV29" s="671"/>
      <c r="DW29" s="660">
        <v>18.7</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1250575</v>
      </c>
      <c r="S30" s="658"/>
      <c r="T30" s="658"/>
      <c r="U30" s="658"/>
      <c r="V30" s="658"/>
      <c r="W30" s="658"/>
      <c r="X30" s="658"/>
      <c r="Y30" s="659"/>
      <c r="Z30" s="695">
        <v>16</v>
      </c>
      <c r="AA30" s="695"/>
      <c r="AB30" s="695"/>
      <c r="AC30" s="695"/>
      <c r="AD30" s="696" t="s">
        <v>179</v>
      </c>
      <c r="AE30" s="696"/>
      <c r="AF30" s="696"/>
      <c r="AG30" s="696"/>
      <c r="AH30" s="696"/>
      <c r="AI30" s="696"/>
      <c r="AJ30" s="696"/>
      <c r="AK30" s="696"/>
      <c r="AL30" s="660" t="s">
        <v>179</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746092</v>
      </c>
      <c r="CS30" s="658"/>
      <c r="CT30" s="658"/>
      <c r="CU30" s="658"/>
      <c r="CV30" s="658"/>
      <c r="CW30" s="658"/>
      <c r="CX30" s="658"/>
      <c r="CY30" s="659"/>
      <c r="CZ30" s="660">
        <v>10.1</v>
      </c>
      <c r="DA30" s="672"/>
      <c r="DB30" s="672"/>
      <c r="DC30" s="673"/>
      <c r="DD30" s="663">
        <v>712007</v>
      </c>
      <c r="DE30" s="658"/>
      <c r="DF30" s="658"/>
      <c r="DG30" s="658"/>
      <c r="DH30" s="658"/>
      <c r="DI30" s="658"/>
      <c r="DJ30" s="658"/>
      <c r="DK30" s="659"/>
      <c r="DL30" s="663">
        <v>688007</v>
      </c>
      <c r="DM30" s="658"/>
      <c r="DN30" s="658"/>
      <c r="DO30" s="658"/>
      <c r="DP30" s="658"/>
      <c r="DQ30" s="658"/>
      <c r="DR30" s="658"/>
      <c r="DS30" s="658"/>
      <c r="DT30" s="658"/>
      <c r="DU30" s="658"/>
      <c r="DV30" s="659"/>
      <c r="DW30" s="660">
        <v>18.399999999999999</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251</v>
      </c>
      <c r="S31" s="658"/>
      <c r="T31" s="658"/>
      <c r="U31" s="658"/>
      <c r="V31" s="658"/>
      <c r="W31" s="658"/>
      <c r="X31" s="658"/>
      <c r="Y31" s="659"/>
      <c r="Z31" s="695" t="s">
        <v>251</v>
      </c>
      <c r="AA31" s="695"/>
      <c r="AB31" s="695"/>
      <c r="AC31" s="695"/>
      <c r="AD31" s="696" t="s">
        <v>251</v>
      </c>
      <c r="AE31" s="696"/>
      <c r="AF31" s="696"/>
      <c r="AG31" s="696"/>
      <c r="AH31" s="696"/>
      <c r="AI31" s="696"/>
      <c r="AJ31" s="696"/>
      <c r="AK31" s="696"/>
      <c r="AL31" s="660" t="s">
        <v>179</v>
      </c>
      <c r="AM31" s="661"/>
      <c r="AN31" s="661"/>
      <c r="AO31" s="697"/>
      <c r="AP31" s="729" t="s">
        <v>318</v>
      </c>
      <c r="AQ31" s="730"/>
      <c r="AR31" s="730"/>
      <c r="AS31" s="730"/>
      <c r="AT31" s="731" t="s">
        <v>319</v>
      </c>
      <c r="AU31" s="216"/>
      <c r="AV31" s="216"/>
      <c r="AW31" s="216"/>
      <c r="AX31" s="715" t="s">
        <v>191</v>
      </c>
      <c r="AY31" s="716"/>
      <c r="AZ31" s="716"/>
      <c r="BA31" s="716"/>
      <c r="BB31" s="716"/>
      <c r="BC31" s="716"/>
      <c r="BD31" s="716"/>
      <c r="BE31" s="716"/>
      <c r="BF31" s="717"/>
      <c r="BG31" s="719">
        <v>98.7</v>
      </c>
      <c r="BH31" s="720"/>
      <c r="BI31" s="720"/>
      <c r="BJ31" s="720"/>
      <c r="BK31" s="720"/>
      <c r="BL31" s="720"/>
      <c r="BM31" s="721">
        <v>94.6</v>
      </c>
      <c r="BN31" s="720"/>
      <c r="BO31" s="720"/>
      <c r="BP31" s="720"/>
      <c r="BQ31" s="722"/>
      <c r="BR31" s="719">
        <v>98.7</v>
      </c>
      <c r="BS31" s="720"/>
      <c r="BT31" s="720"/>
      <c r="BU31" s="720"/>
      <c r="BV31" s="720"/>
      <c r="BW31" s="720"/>
      <c r="BX31" s="721">
        <v>93.8</v>
      </c>
      <c r="BY31" s="720"/>
      <c r="BZ31" s="720"/>
      <c r="CA31" s="720"/>
      <c r="CB31" s="722"/>
      <c r="CD31" s="678"/>
      <c r="CE31" s="679"/>
      <c r="CF31" s="654" t="s">
        <v>320</v>
      </c>
      <c r="CG31" s="655"/>
      <c r="CH31" s="655"/>
      <c r="CI31" s="655"/>
      <c r="CJ31" s="655"/>
      <c r="CK31" s="655"/>
      <c r="CL31" s="655"/>
      <c r="CM31" s="655"/>
      <c r="CN31" s="655"/>
      <c r="CO31" s="655"/>
      <c r="CP31" s="655"/>
      <c r="CQ31" s="656"/>
      <c r="CR31" s="657">
        <v>15282</v>
      </c>
      <c r="CS31" s="670"/>
      <c r="CT31" s="670"/>
      <c r="CU31" s="670"/>
      <c r="CV31" s="670"/>
      <c r="CW31" s="670"/>
      <c r="CX31" s="670"/>
      <c r="CY31" s="671"/>
      <c r="CZ31" s="660">
        <v>0.2</v>
      </c>
      <c r="DA31" s="672"/>
      <c r="DB31" s="672"/>
      <c r="DC31" s="673"/>
      <c r="DD31" s="663">
        <v>10098</v>
      </c>
      <c r="DE31" s="670"/>
      <c r="DF31" s="670"/>
      <c r="DG31" s="670"/>
      <c r="DH31" s="670"/>
      <c r="DI31" s="670"/>
      <c r="DJ31" s="670"/>
      <c r="DK31" s="671"/>
      <c r="DL31" s="663">
        <v>10098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742131</v>
      </c>
      <c r="S32" s="658"/>
      <c r="T32" s="658"/>
      <c r="U32" s="658"/>
      <c r="V32" s="658"/>
      <c r="W32" s="658"/>
      <c r="X32" s="658"/>
      <c r="Y32" s="659"/>
      <c r="Z32" s="695">
        <v>9.5</v>
      </c>
      <c r="AA32" s="695"/>
      <c r="AB32" s="695"/>
      <c r="AC32" s="695"/>
      <c r="AD32" s="696" t="s">
        <v>251</v>
      </c>
      <c r="AE32" s="696"/>
      <c r="AF32" s="696"/>
      <c r="AG32" s="696"/>
      <c r="AH32" s="696"/>
      <c r="AI32" s="696"/>
      <c r="AJ32" s="696"/>
      <c r="AK32" s="696"/>
      <c r="AL32" s="660" t="s">
        <v>179</v>
      </c>
      <c r="AM32" s="661"/>
      <c r="AN32" s="661"/>
      <c r="AO32" s="697"/>
      <c r="AP32" s="698"/>
      <c r="AQ32" s="699"/>
      <c r="AR32" s="699"/>
      <c r="AS32" s="699"/>
      <c r="AT32" s="732"/>
      <c r="AU32" s="212" t="s">
        <v>322</v>
      </c>
      <c r="AX32" s="654" t="s">
        <v>323</v>
      </c>
      <c r="AY32" s="655"/>
      <c r="AZ32" s="655"/>
      <c r="BA32" s="655"/>
      <c r="BB32" s="655"/>
      <c r="BC32" s="655"/>
      <c r="BD32" s="655"/>
      <c r="BE32" s="655"/>
      <c r="BF32" s="656"/>
      <c r="BG32" s="723">
        <v>98.9</v>
      </c>
      <c r="BH32" s="670"/>
      <c r="BI32" s="670"/>
      <c r="BJ32" s="670"/>
      <c r="BK32" s="670"/>
      <c r="BL32" s="670"/>
      <c r="BM32" s="661">
        <v>96.1</v>
      </c>
      <c r="BN32" s="670"/>
      <c r="BO32" s="670"/>
      <c r="BP32" s="670"/>
      <c r="BQ32" s="693"/>
      <c r="BR32" s="723">
        <v>99</v>
      </c>
      <c r="BS32" s="670"/>
      <c r="BT32" s="670"/>
      <c r="BU32" s="670"/>
      <c r="BV32" s="670"/>
      <c r="BW32" s="670"/>
      <c r="BX32" s="661">
        <v>95.5</v>
      </c>
      <c r="BY32" s="670"/>
      <c r="BZ32" s="670"/>
      <c r="CA32" s="670"/>
      <c r="CB32" s="693"/>
      <c r="CD32" s="680"/>
      <c r="CE32" s="681"/>
      <c r="CF32" s="654" t="s">
        <v>324</v>
      </c>
      <c r="CG32" s="655"/>
      <c r="CH32" s="655"/>
      <c r="CI32" s="655"/>
      <c r="CJ32" s="655"/>
      <c r="CK32" s="655"/>
      <c r="CL32" s="655"/>
      <c r="CM32" s="655"/>
      <c r="CN32" s="655"/>
      <c r="CO32" s="655"/>
      <c r="CP32" s="655"/>
      <c r="CQ32" s="656"/>
      <c r="CR32" s="657" t="s">
        <v>251</v>
      </c>
      <c r="CS32" s="658"/>
      <c r="CT32" s="658"/>
      <c r="CU32" s="658"/>
      <c r="CV32" s="658"/>
      <c r="CW32" s="658"/>
      <c r="CX32" s="658"/>
      <c r="CY32" s="659"/>
      <c r="CZ32" s="660" t="s">
        <v>179</v>
      </c>
      <c r="DA32" s="672"/>
      <c r="DB32" s="672"/>
      <c r="DC32" s="673"/>
      <c r="DD32" s="663" t="s">
        <v>179</v>
      </c>
      <c r="DE32" s="658"/>
      <c r="DF32" s="658"/>
      <c r="DG32" s="658"/>
      <c r="DH32" s="658"/>
      <c r="DI32" s="658"/>
      <c r="DJ32" s="658"/>
      <c r="DK32" s="659"/>
      <c r="DL32" s="663" t="s">
        <v>251</v>
      </c>
      <c r="DM32" s="658"/>
      <c r="DN32" s="658"/>
      <c r="DO32" s="658"/>
      <c r="DP32" s="658"/>
      <c r="DQ32" s="658"/>
      <c r="DR32" s="658"/>
      <c r="DS32" s="658"/>
      <c r="DT32" s="658"/>
      <c r="DU32" s="658"/>
      <c r="DV32" s="659"/>
      <c r="DW32" s="660" t="s">
        <v>179</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8603</v>
      </c>
      <c r="S33" s="658"/>
      <c r="T33" s="658"/>
      <c r="U33" s="658"/>
      <c r="V33" s="658"/>
      <c r="W33" s="658"/>
      <c r="X33" s="658"/>
      <c r="Y33" s="659"/>
      <c r="Z33" s="695">
        <v>0.1</v>
      </c>
      <c r="AA33" s="695"/>
      <c r="AB33" s="695"/>
      <c r="AC33" s="695"/>
      <c r="AD33" s="696">
        <v>6780</v>
      </c>
      <c r="AE33" s="696"/>
      <c r="AF33" s="696"/>
      <c r="AG33" s="696"/>
      <c r="AH33" s="696"/>
      <c r="AI33" s="696"/>
      <c r="AJ33" s="696"/>
      <c r="AK33" s="696"/>
      <c r="AL33" s="660">
        <v>0.2</v>
      </c>
      <c r="AM33" s="661"/>
      <c r="AN33" s="661"/>
      <c r="AO33" s="697"/>
      <c r="AP33" s="700"/>
      <c r="AQ33" s="701"/>
      <c r="AR33" s="701"/>
      <c r="AS33" s="701"/>
      <c r="AT33" s="733"/>
      <c r="AU33" s="217"/>
      <c r="AV33" s="217"/>
      <c r="AW33" s="217"/>
      <c r="AX33" s="638" t="s">
        <v>326</v>
      </c>
      <c r="AY33" s="639"/>
      <c r="AZ33" s="639"/>
      <c r="BA33" s="639"/>
      <c r="BB33" s="639"/>
      <c r="BC33" s="639"/>
      <c r="BD33" s="639"/>
      <c r="BE33" s="639"/>
      <c r="BF33" s="640"/>
      <c r="BG33" s="718">
        <v>98.6</v>
      </c>
      <c r="BH33" s="642"/>
      <c r="BI33" s="642"/>
      <c r="BJ33" s="642"/>
      <c r="BK33" s="642"/>
      <c r="BL33" s="642"/>
      <c r="BM33" s="688">
        <v>92.9</v>
      </c>
      <c r="BN33" s="642"/>
      <c r="BO33" s="642"/>
      <c r="BP33" s="642"/>
      <c r="BQ33" s="705"/>
      <c r="BR33" s="718">
        <v>98.5</v>
      </c>
      <c r="BS33" s="642"/>
      <c r="BT33" s="642"/>
      <c r="BU33" s="642"/>
      <c r="BV33" s="642"/>
      <c r="BW33" s="642"/>
      <c r="BX33" s="688">
        <v>92.1</v>
      </c>
      <c r="BY33" s="642"/>
      <c r="BZ33" s="642"/>
      <c r="CA33" s="642"/>
      <c r="CB33" s="705"/>
      <c r="CD33" s="654" t="s">
        <v>327</v>
      </c>
      <c r="CE33" s="655"/>
      <c r="CF33" s="655"/>
      <c r="CG33" s="655"/>
      <c r="CH33" s="655"/>
      <c r="CI33" s="655"/>
      <c r="CJ33" s="655"/>
      <c r="CK33" s="655"/>
      <c r="CL33" s="655"/>
      <c r="CM33" s="655"/>
      <c r="CN33" s="655"/>
      <c r="CO33" s="655"/>
      <c r="CP33" s="655"/>
      <c r="CQ33" s="656"/>
      <c r="CR33" s="657">
        <v>2842783</v>
      </c>
      <c r="CS33" s="670"/>
      <c r="CT33" s="670"/>
      <c r="CU33" s="670"/>
      <c r="CV33" s="670"/>
      <c r="CW33" s="670"/>
      <c r="CX33" s="670"/>
      <c r="CY33" s="671"/>
      <c r="CZ33" s="660">
        <v>38.5</v>
      </c>
      <c r="DA33" s="672"/>
      <c r="DB33" s="672"/>
      <c r="DC33" s="673"/>
      <c r="DD33" s="663">
        <v>2245167</v>
      </c>
      <c r="DE33" s="670"/>
      <c r="DF33" s="670"/>
      <c r="DG33" s="670"/>
      <c r="DH33" s="670"/>
      <c r="DI33" s="670"/>
      <c r="DJ33" s="670"/>
      <c r="DK33" s="671"/>
      <c r="DL33" s="663">
        <v>1543427</v>
      </c>
      <c r="DM33" s="670"/>
      <c r="DN33" s="670"/>
      <c r="DO33" s="670"/>
      <c r="DP33" s="670"/>
      <c r="DQ33" s="670"/>
      <c r="DR33" s="670"/>
      <c r="DS33" s="670"/>
      <c r="DT33" s="670"/>
      <c r="DU33" s="670"/>
      <c r="DV33" s="671"/>
      <c r="DW33" s="660">
        <v>41.3</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56921</v>
      </c>
      <c r="S34" s="658"/>
      <c r="T34" s="658"/>
      <c r="U34" s="658"/>
      <c r="V34" s="658"/>
      <c r="W34" s="658"/>
      <c r="X34" s="658"/>
      <c r="Y34" s="659"/>
      <c r="Z34" s="695">
        <v>0.7</v>
      </c>
      <c r="AA34" s="695"/>
      <c r="AB34" s="695"/>
      <c r="AC34" s="695"/>
      <c r="AD34" s="696" t="s">
        <v>179</v>
      </c>
      <c r="AE34" s="696"/>
      <c r="AF34" s="696"/>
      <c r="AG34" s="696"/>
      <c r="AH34" s="696"/>
      <c r="AI34" s="696"/>
      <c r="AJ34" s="696"/>
      <c r="AK34" s="696"/>
      <c r="AL34" s="660" t="s">
        <v>251</v>
      </c>
      <c r="AM34" s="661"/>
      <c r="AN34" s="661"/>
      <c r="AO34" s="697"/>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4" t="s">
        <v>329</v>
      </c>
      <c r="CE34" s="655"/>
      <c r="CF34" s="655"/>
      <c r="CG34" s="655"/>
      <c r="CH34" s="655"/>
      <c r="CI34" s="655"/>
      <c r="CJ34" s="655"/>
      <c r="CK34" s="655"/>
      <c r="CL34" s="655"/>
      <c r="CM34" s="655"/>
      <c r="CN34" s="655"/>
      <c r="CO34" s="655"/>
      <c r="CP34" s="655"/>
      <c r="CQ34" s="656"/>
      <c r="CR34" s="657">
        <v>1136352</v>
      </c>
      <c r="CS34" s="658"/>
      <c r="CT34" s="658"/>
      <c r="CU34" s="658"/>
      <c r="CV34" s="658"/>
      <c r="CW34" s="658"/>
      <c r="CX34" s="658"/>
      <c r="CY34" s="659"/>
      <c r="CZ34" s="660">
        <v>15.4</v>
      </c>
      <c r="DA34" s="672"/>
      <c r="DB34" s="672"/>
      <c r="DC34" s="673"/>
      <c r="DD34" s="663">
        <v>756682</v>
      </c>
      <c r="DE34" s="658"/>
      <c r="DF34" s="658"/>
      <c r="DG34" s="658"/>
      <c r="DH34" s="658"/>
      <c r="DI34" s="658"/>
      <c r="DJ34" s="658"/>
      <c r="DK34" s="659"/>
      <c r="DL34" s="663">
        <v>567072</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30145</v>
      </c>
      <c r="S35" s="658"/>
      <c r="T35" s="658"/>
      <c r="U35" s="658"/>
      <c r="V35" s="658"/>
      <c r="W35" s="658"/>
      <c r="X35" s="658"/>
      <c r="Y35" s="659"/>
      <c r="Z35" s="695">
        <v>0.4</v>
      </c>
      <c r="AA35" s="695"/>
      <c r="AB35" s="695"/>
      <c r="AC35" s="695"/>
      <c r="AD35" s="696" t="s">
        <v>251</v>
      </c>
      <c r="AE35" s="696"/>
      <c r="AF35" s="696"/>
      <c r="AG35" s="696"/>
      <c r="AH35" s="696"/>
      <c r="AI35" s="696"/>
      <c r="AJ35" s="696"/>
      <c r="AK35" s="696"/>
      <c r="AL35" s="660" t="s">
        <v>251</v>
      </c>
      <c r="AM35" s="661"/>
      <c r="AN35" s="661"/>
      <c r="AO35" s="697"/>
      <c r="AP35" s="220"/>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117018</v>
      </c>
      <c r="CS35" s="670"/>
      <c r="CT35" s="670"/>
      <c r="CU35" s="670"/>
      <c r="CV35" s="670"/>
      <c r="CW35" s="670"/>
      <c r="CX35" s="670"/>
      <c r="CY35" s="671"/>
      <c r="CZ35" s="660">
        <v>1.6</v>
      </c>
      <c r="DA35" s="672"/>
      <c r="DB35" s="672"/>
      <c r="DC35" s="673"/>
      <c r="DD35" s="663">
        <v>95865</v>
      </c>
      <c r="DE35" s="670"/>
      <c r="DF35" s="670"/>
      <c r="DG35" s="670"/>
      <c r="DH35" s="670"/>
      <c r="DI35" s="670"/>
      <c r="DJ35" s="670"/>
      <c r="DK35" s="671"/>
      <c r="DL35" s="663">
        <v>95865</v>
      </c>
      <c r="DM35" s="670"/>
      <c r="DN35" s="670"/>
      <c r="DO35" s="670"/>
      <c r="DP35" s="670"/>
      <c r="DQ35" s="670"/>
      <c r="DR35" s="670"/>
      <c r="DS35" s="670"/>
      <c r="DT35" s="670"/>
      <c r="DU35" s="670"/>
      <c r="DV35" s="671"/>
      <c r="DW35" s="660">
        <v>2.6</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243669</v>
      </c>
      <c r="S36" s="658"/>
      <c r="T36" s="658"/>
      <c r="U36" s="658"/>
      <c r="V36" s="658"/>
      <c r="W36" s="658"/>
      <c r="X36" s="658"/>
      <c r="Y36" s="659"/>
      <c r="Z36" s="695">
        <v>3.1</v>
      </c>
      <c r="AA36" s="695"/>
      <c r="AB36" s="695"/>
      <c r="AC36" s="695"/>
      <c r="AD36" s="696" t="s">
        <v>179</v>
      </c>
      <c r="AE36" s="696"/>
      <c r="AF36" s="696"/>
      <c r="AG36" s="696"/>
      <c r="AH36" s="696"/>
      <c r="AI36" s="696"/>
      <c r="AJ36" s="696"/>
      <c r="AK36" s="696"/>
      <c r="AL36" s="660" t="s">
        <v>251</v>
      </c>
      <c r="AM36" s="661"/>
      <c r="AN36" s="661"/>
      <c r="AO36" s="697"/>
      <c r="AP36" s="220"/>
      <c r="AQ36" s="706" t="s">
        <v>335</v>
      </c>
      <c r="AR36" s="707"/>
      <c r="AS36" s="707"/>
      <c r="AT36" s="707"/>
      <c r="AU36" s="707"/>
      <c r="AV36" s="707"/>
      <c r="AW36" s="707"/>
      <c r="AX36" s="707"/>
      <c r="AY36" s="708"/>
      <c r="AZ36" s="712">
        <v>562376</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85136</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776741</v>
      </c>
      <c r="CS36" s="658"/>
      <c r="CT36" s="658"/>
      <c r="CU36" s="658"/>
      <c r="CV36" s="658"/>
      <c r="CW36" s="658"/>
      <c r="CX36" s="658"/>
      <c r="CY36" s="659"/>
      <c r="CZ36" s="660">
        <v>10.5</v>
      </c>
      <c r="DA36" s="672"/>
      <c r="DB36" s="672"/>
      <c r="DC36" s="673"/>
      <c r="DD36" s="663">
        <v>703857</v>
      </c>
      <c r="DE36" s="658"/>
      <c r="DF36" s="658"/>
      <c r="DG36" s="658"/>
      <c r="DH36" s="658"/>
      <c r="DI36" s="658"/>
      <c r="DJ36" s="658"/>
      <c r="DK36" s="659"/>
      <c r="DL36" s="663">
        <v>450615</v>
      </c>
      <c r="DM36" s="658"/>
      <c r="DN36" s="658"/>
      <c r="DO36" s="658"/>
      <c r="DP36" s="658"/>
      <c r="DQ36" s="658"/>
      <c r="DR36" s="658"/>
      <c r="DS36" s="658"/>
      <c r="DT36" s="658"/>
      <c r="DU36" s="658"/>
      <c r="DV36" s="659"/>
      <c r="DW36" s="660">
        <v>12.1</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142203</v>
      </c>
      <c r="S37" s="658"/>
      <c r="T37" s="658"/>
      <c r="U37" s="658"/>
      <c r="V37" s="658"/>
      <c r="W37" s="658"/>
      <c r="X37" s="658"/>
      <c r="Y37" s="659"/>
      <c r="Z37" s="695">
        <v>1.8</v>
      </c>
      <c r="AA37" s="695"/>
      <c r="AB37" s="695"/>
      <c r="AC37" s="695"/>
      <c r="AD37" s="696">
        <v>6</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1500</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61779</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272730</v>
      </c>
      <c r="CS37" s="670"/>
      <c r="CT37" s="670"/>
      <c r="CU37" s="670"/>
      <c r="CV37" s="670"/>
      <c r="CW37" s="670"/>
      <c r="CX37" s="670"/>
      <c r="CY37" s="671"/>
      <c r="CZ37" s="660">
        <v>3.7</v>
      </c>
      <c r="DA37" s="672"/>
      <c r="DB37" s="672"/>
      <c r="DC37" s="673"/>
      <c r="DD37" s="663">
        <v>272730</v>
      </c>
      <c r="DE37" s="670"/>
      <c r="DF37" s="670"/>
      <c r="DG37" s="670"/>
      <c r="DH37" s="670"/>
      <c r="DI37" s="670"/>
      <c r="DJ37" s="670"/>
      <c r="DK37" s="671"/>
      <c r="DL37" s="663">
        <v>262518</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809535</v>
      </c>
      <c r="S38" s="658"/>
      <c r="T38" s="658"/>
      <c r="U38" s="658"/>
      <c r="V38" s="658"/>
      <c r="W38" s="658"/>
      <c r="X38" s="658"/>
      <c r="Y38" s="659"/>
      <c r="Z38" s="695">
        <v>10.4</v>
      </c>
      <c r="AA38" s="695"/>
      <c r="AB38" s="695"/>
      <c r="AC38" s="695"/>
      <c r="AD38" s="696" t="s">
        <v>251</v>
      </c>
      <c r="AE38" s="696"/>
      <c r="AF38" s="696"/>
      <c r="AG38" s="696"/>
      <c r="AH38" s="696"/>
      <c r="AI38" s="696"/>
      <c r="AJ38" s="696"/>
      <c r="AK38" s="696"/>
      <c r="AL38" s="660" t="s">
        <v>179</v>
      </c>
      <c r="AM38" s="661"/>
      <c r="AN38" s="661"/>
      <c r="AO38" s="697"/>
      <c r="AQ38" s="690" t="s">
        <v>343</v>
      </c>
      <c r="AR38" s="691"/>
      <c r="AS38" s="691"/>
      <c r="AT38" s="691"/>
      <c r="AU38" s="691"/>
      <c r="AV38" s="691"/>
      <c r="AW38" s="691"/>
      <c r="AX38" s="691"/>
      <c r="AY38" s="692"/>
      <c r="AZ38" s="657" t="s">
        <v>179</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1412</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560876</v>
      </c>
      <c r="CS38" s="658"/>
      <c r="CT38" s="658"/>
      <c r="CU38" s="658"/>
      <c r="CV38" s="658"/>
      <c r="CW38" s="658"/>
      <c r="CX38" s="658"/>
      <c r="CY38" s="659"/>
      <c r="CZ38" s="660">
        <v>7.6</v>
      </c>
      <c r="DA38" s="672"/>
      <c r="DB38" s="672"/>
      <c r="DC38" s="673"/>
      <c r="DD38" s="663">
        <v>463473</v>
      </c>
      <c r="DE38" s="658"/>
      <c r="DF38" s="658"/>
      <c r="DG38" s="658"/>
      <c r="DH38" s="658"/>
      <c r="DI38" s="658"/>
      <c r="DJ38" s="658"/>
      <c r="DK38" s="659"/>
      <c r="DL38" s="663">
        <v>429875</v>
      </c>
      <c r="DM38" s="658"/>
      <c r="DN38" s="658"/>
      <c r="DO38" s="658"/>
      <c r="DP38" s="658"/>
      <c r="DQ38" s="658"/>
      <c r="DR38" s="658"/>
      <c r="DS38" s="658"/>
      <c r="DT38" s="658"/>
      <c r="DU38" s="658"/>
      <c r="DV38" s="659"/>
      <c r="DW38" s="660">
        <v>11.5</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251</v>
      </c>
      <c r="S39" s="658"/>
      <c r="T39" s="658"/>
      <c r="U39" s="658"/>
      <c r="V39" s="658"/>
      <c r="W39" s="658"/>
      <c r="X39" s="658"/>
      <c r="Y39" s="659"/>
      <c r="Z39" s="695" t="s">
        <v>179</v>
      </c>
      <c r="AA39" s="695"/>
      <c r="AB39" s="695"/>
      <c r="AC39" s="695"/>
      <c r="AD39" s="696" t="s">
        <v>179</v>
      </c>
      <c r="AE39" s="696"/>
      <c r="AF39" s="696"/>
      <c r="AG39" s="696"/>
      <c r="AH39" s="696"/>
      <c r="AI39" s="696"/>
      <c r="AJ39" s="696"/>
      <c r="AK39" s="696"/>
      <c r="AL39" s="660" t="s">
        <v>251</v>
      </c>
      <c r="AM39" s="661"/>
      <c r="AN39" s="661"/>
      <c r="AO39" s="697"/>
      <c r="AQ39" s="690" t="s">
        <v>347</v>
      </c>
      <c r="AR39" s="691"/>
      <c r="AS39" s="691"/>
      <c r="AT39" s="691"/>
      <c r="AU39" s="691"/>
      <c r="AV39" s="691"/>
      <c r="AW39" s="691"/>
      <c r="AX39" s="691"/>
      <c r="AY39" s="692"/>
      <c r="AZ39" s="657" t="s">
        <v>251</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2105</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251532</v>
      </c>
      <c r="CS39" s="670"/>
      <c r="CT39" s="670"/>
      <c r="CU39" s="670"/>
      <c r="CV39" s="670"/>
      <c r="CW39" s="670"/>
      <c r="CX39" s="670"/>
      <c r="CY39" s="671"/>
      <c r="CZ39" s="660">
        <v>3.4</v>
      </c>
      <c r="DA39" s="672"/>
      <c r="DB39" s="672"/>
      <c r="DC39" s="673"/>
      <c r="DD39" s="663">
        <v>225026</v>
      </c>
      <c r="DE39" s="670"/>
      <c r="DF39" s="670"/>
      <c r="DG39" s="670"/>
      <c r="DH39" s="670"/>
      <c r="DI39" s="670"/>
      <c r="DJ39" s="670"/>
      <c r="DK39" s="671"/>
      <c r="DL39" s="663" t="s">
        <v>251</v>
      </c>
      <c r="DM39" s="670"/>
      <c r="DN39" s="670"/>
      <c r="DO39" s="670"/>
      <c r="DP39" s="670"/>
      <c r="DQ39" s="670"/>
      <c r="DR39" s="670"/>
      <c r="DS39" s="670"/>
      <c r="DT39" s="670"/>
      <c r="DU39" s="670"/>
      <c r="DV39" s="671"/>
      <c r="DW39" s="660" t="s">
        <v>179</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33435</v>
      </c>
      <c r="S40" s="658"/>
      <c r="T40" s="658"/>
      <c r="U40" s="658"/>
      <c r="V40" s="658"/>
      <c r="W40" s="658"/>
      <c r="X40" s="658"/>
      <c r="Y40" s="659"/>
      <c r="Z40" s="695">
        <v>0.4</v>
      </c>
      <c r="AA40" s="695"/>
      <c r="AB40" s="695"/>
      <c r="AC40" s="695"/>
      <c r="AD40" s="696" t="s">
        <v>251</v>
      </c>
      <c r="AE40" s="696"/>
      <c r="AF40" s="696"/>
      <c r="AG40" s="696"/>
      <c r="AH40" s="696"/>
      <c r="AI40" s="696"/>
      <c r="AJ40" s="696"/>
      <c r="AK40" s="696"/>
      <c r="AL40" s="660" t="s">
        <v>251</v>
      </c>
      <c r="AM40" s="661"/>
      <c r="AN40" s="661"/>
      <c r="AO40" s="697"/>
      <c r="AQ40" s="690" t="s">
        <v>351</v>
      </c>
      <c r="AR40" s="691"/>
      <c r="AS40" s="691"/>
      <c r="AT40" s="691"/>
      <c r="AU40" s="691"/>
      <c r="AV40" s="691"/>
      <c r="AW40" s="691"/>
      <c r="AX40" s="691"/>
      <c r="AY40" s="692"/>
      <c r="AZ40" s="657" t="s">
        <v>179</v>
      </c>
      <c r="BA40" s="658"/>
      <c r="BB40" s="658"/>
      <c r="BC40" s="658"/>
      <c r="BD40" s="670"/>
      <c r="BE40" s="670"/>
      <c r="BF40" s="693"/>
      <c r="BG40" s="698" t="s">
        <v>352</v>
      </c>
      <c r="BH40" s="699"/>
      <c r="BI40" s="699"/>
      <c r="BJ40" s="699"/>
      <c r="BK40" s="699"/>
      <c r="BL40" s="221"/>
      <c r="BM40" s="655" t="s">
        <v>353</v>
      </c>
      <c r="BN40" s="655"/>
      <c r="BO40" s="655"/>
      <c r="BP40" s="655"/>
      <c r="BQ40" s="655"/>
      <c r="BR40" s="655"/>
      <c r="BS40" s="655"/>
      <c r="BT40" s="655"/>
      <c r="BU40" s="656"/>
      <c r="BV40" s="657">
        <v>72</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264</v>
      </c>
      <c r="CS40" s="658"/>
      <c r="CT40" s="658"/>
      <c r="CU40" s="658"/>
      <c r="CV40" s="658"/>
      <c r="CW40" s="658"/>
      <c r="CX40" s="658"/>
      <c r="CY40" s="659"/>
      <c r="CZ40" s="660">
        <v>0</v>
      </c>
      <c r="DA40" s="672"/>
      <c r="DB40" s="672"/>
      <c r="DC40" s="673"/>
      <c r="DD40" s="663">
        <v>264</v>
      </c>
      <c r="DE40" s="658"/>
      <c r="DF40" s="658"/>
      <c r="DG40" s="658"/>
      <c r="DH40" s="658"/>
      <c r="DI40" s="658"/>
      <c r="DJ40" s="658"/>
      <c r="DK40" s="659"/>
      <c r="DL40" s="663" t="s">
        <v>179</v>
      </c>
      <c r="DM40" s="658"/>
      <c r="DN40" s="658"/>
      <c r="DO40" s="658"/>
      <c r="DP40" s="658"/>
      <c r="DQ40" s="658"/>
      <c r="DR40" s="658"/>
      <c r="DS40" s="658"/>
      <c r="DT40" s="658"/>
      <c r="DU40" s="658"/>
      <c r="DV40" s="659"/>
      <c r="DW40" s="660" t="s">
        <v>251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7793674</v>
      </c>
      <c r="S41" s="682"/>
      <c r="T41" s="682"/>
      <c r="U41" s="682"/>
      <c r="V41" s="682"/>
      <c r="W41" s="682"/>
      <c r="X41" s="682"/>
      <c r="Y41" s="685"/>
      <c r="Z41" s="686">
        <v>100</v>
      </c>
      <c r="AA41" s="686"/>
      <c r="AB41" s="686"/>
      <c r="AC41" s="686"/>
      <c r="AD41" s="687">
        <v>3701514</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123221</v>
      </c>
      <c r="BA41" s="658"/>
      <c r="BB41" s="658"/>
      <c r="BC41" s="658"/>
      <c r="BD41" s="670"/>
      <c r="BE41" s="670"/>
      <c r="BF41" s="693"/>
      <c r="BG41" s="698"/>
      <c r="BH41" s="699"/>
      <c r="BI41" s="699"/>
      <c r="BJ41" s="699"/>
      <c r="BK41" s="699"/>
      <c r="BL41" s="221"/>
      <c r="BM41" s="655" t="s">
        <v>357</v>
      </c>
      <c r="BN41" s="655"/>
      <c r="BO41" s="655"/>
      <c r="BP41" s="655"/>
      <c r="BQ41" s="655"/>
      <c r="BR41" s="655"/>
      <c r="BS41" s="655"/>
      <c r="BT41" s="655"/>
      <c r="BU41" s="656"/>
      <c r="BV41" s="657" t="s">
        <v>251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179</v>
      </c>
      <c r="CS41" s="670"/>
      <c r="CT41" s="670"/>
      <c r="CU41" s="670"/>
      <c r="CV41" s="670"/>
      <c r="CW41" s="670"/>
      <c r="CX41" s="670"/>
      <c r="CY41" s="671"/>
      <c r="CZ41" s="660" t="s">
        <v>179</v>
      </c>
      <c r="DA41" s="672"/>
      <c r="DB41" s="672"/>
      <c r="DC41" s="673"/>
      <c r="DD41" s="663" t="s">
        <v>251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437655</v>
      </c>
      <c r="BA42" s="682"/>
      <c r="BB42" s="682"/>
      <c r="BC42" s="682"/>
      <c r="BD42" s="642"/>
      <c r="BE42" s="642"/>
      <c r="BF42" s="705"/>
      <c r="BG42" s="700"/>
      <c r="BH42" s="701"/>
      <c r="BI42" s="701"/>
      <c r="BJ42" s="701"/>
      <c r="BK42" s="701"/>
      <c r="BL42" s="222"/>
      <c r="BM42" s="639" t="s">
        <v>360</v>
      </c>
      <c r="BN42" s="639"/>
      <c r="BO42" s="639"/>
      <c r="BP42" s="639"/>
      <c r="BQ42" s="639"/>
      <c r="BR42" s="639"/>
      <c r="BS42" s="639"/>
      <c r="BT42" s="639"/>
      <c r="BU42" s="640"/>
      <c r="BV42" s="641">
        <v>421</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1591774</v>
      </c>
      <c r="CS42" s="670"/>
      <c r="CT42" s="670"/>
      <c r="CU42" s="670"/>
      <c r="CV42" s="670"/>
      <c r="CW42" s="670"/>
      <c r="CX42" s="670"/>
      <c r="CY42" s="671"/>
      <c r="CZ42" s="660">
        <v>21.6</v>
      </c>
      <c r="DA42" s="672"/>
      <c r="DB42" s="672"/>
      <c r="DC42" s="673"/>
      <c r="DD42" s="663">
        <v>129426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2" t="s">
        <v>362</v>
      </c>
      <c r="CD43" s="654" t="s">
        <v>363</v>
      </c>
      <c r="CE43" s="655"/>
      <c r="CF43" s="655"/>
      <c r="CG43" s="655"/>
      <c r="CH43" s="655"/>
      <c r="CI43" s="655"/>
      <c r="CJ43" s="655"/>
      <c r="CK43" s="655"/>
      <c r="CL43" s="655"/>
      <c r="CM43" s="655"/>
      <c r="CN43" s="655"/>
      <c r="CO43" s="655"/>
      <c r="CP43" s="655"/>
      <c r="CQ43" s="656"/>
      <c r="CR43" s="657">
        <v>52434</v>
      </c>
      <c r="CS43" s="670"/>
      <c r="CT43" s="670"/>
      <c r="CU43" s="670"/>
      <c r="CV43" s="670"/>
      <c r="CW43" s="670"/>
      <c r="CX43" s="670"/>
      <c r="CY43" s="671"/>
      <c r="CZ43" s="660">
        <v>0.7</v>
      </c>
      <c r="DA43" s="672"/>
      <c r="DB43" s="672"/>
      <c r="DC43" s="673"/>
      <c r="DD43" s="663">
        <v>52434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1424875</v>
      </c>
      <c r="CS44" s="658"/>
      <c r="CT44" s="658"/>
      <c r="CU44" s="658"/>
      <c r="CV44" s="658"/>
      <c r="CW44" s="658"/>
      <c r="CX44" s="658"/>
      <c r="CY44" s="659"/>
      <c r="CZ44" s="660">
        <v>19.3</v>
      </c>
      <c r="DA44" s="661"/>
      <c r="DB44" s="661"/>
      <c r="DC44" s="662"/>
      <c r="DD44" s="663">
        <v>115634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447780</v>
      </c>
      <c r="CS45" s="670"/>
      <c r="CT45" s="670"/>
      <c r="CU45" s="670"/>
      <c r="CV45" s="670"/>
      <c r="CW45" s="670"/>
      <c r="CX45" s="670"/>
      <c r="CY45" s="671"/>
      <c r="CZ45" s="660">
        <v>6.1</v>
      </c>
      <c r="DA45" s="672"/>
      <c r="DB45" s="672"/>
      <c r="DC45" s="673"/>
      <c r="DD45" s="663">
        <v>10585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3"/>
      <c r="CD46" s="678"/>
      <c r="CE46" s="679"/>
      <c r="CF46" s="654" t="s">
        <v>368</v>
      </c>
      <c r="CG46" s="655"/>
      <c r="CH46" s="655"/>
      <c r="CI46" s="655"/>
      <c r="CJ46" s="655"/>
      <c r="CK46" s="655"/>
      <c r="CL46" s="655"/>
      <c r="CM46" s="655"/>
      <c r="CN46" s="655"/>
      <c r="CO46" s="655"/>
      <c r="CP46" s="655"/>
      <c r="CQ46" s="656"/>
      <c r="CR46" s="657">
        <v>977095</v>
      </c>
      <c r="CS46" s="658"/>
      <c r="CT46" s="658"/>
      <c r="CU46" s="658"/>
      <c r="CV46" s="658"/>
      <c r="CW46" s="658"/>
      <c r="CX46" s="658"/>
      <c r="CY46" s="659"/>
      <c r="CZ46" s="660">
        <v>13.2</v>
      </c>
      <c r="DA46" s="661"/>
      <c r="DB46" s="661"/>
      <c r="DC46" s="662"/>
      <c r="DD46" s="663">
        <v>105049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3"/>
      <c r="CD47" s="678"/>
      <c r="CE47" s="679"/>
      <c r="CF47" s="654" t="s">
        <v>369</v>
      </c>
      <c r="CG47" s="655"/>
      <c r="CH47" s="655"/>
      <c r="CI47" s="655"/>
      <c r="CJ47" s="655"/>
      <c r="CK47" s="655"/>
      <c r="CL47" s="655"/>
      <c r="CM47" s="655"/>
      <c r="CN47" s="655"/>
      <c r="CO47" s="655"/>
      <c r="CP47" s="655"/>
      <c r="CQ47" s="656"/>
      <c r="CR47" s="657">
        <v>166899</v>
      </c>
      <c r="CS47" s="670"/>
      <c r="CT47" s="670"/>
      <c r="CU47" s="670"/>
      <c r="CV47" s="670"/>
      <c r="CW47" s="670"/>
      <c r="CX47" s="670"/>
      <c r="CY47" s="671"/>
      <c r="CZ47" s="660">
        <v>2.2999999999999998</v>
      </c>
      <c r="DA47" s="672"/>
      <c r="DB47" s="672"/>
      <c r="DC47" s="673"/>
      <c r="DD47" s="663">
        <v>13792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3"/>
      <c r="CD48" s="680"/>
      <c r="CE48" s="681"/>
      <c r="CF48" s="654" t="s">
        <v>370</v>
      </c>
      <c r="CG48" s="655"/>
      <c r="CH48" s="655"/>
      <c r="CI48" s="655"/>
      <c r="CJ48" s="655"/>
      <c r="CK48" s="655"/>
      <c r="CL48" s="655"/>
      <c r="CM48" s="655"/>
      <c r="CN48" s="655"/>
      <c r="CO48" s="655"/>
      <c r="CP48" s="655"/>
      <c r="CQ48" s="656"/>
      <c r="CR48" s="657" t="s">
        <v>251</v>
      </c>
      <c r="CS48" s="658"/>
      <c r="CT48" s="658"/>
      <c r="CU48" s="658"/>
      <c r="CV48" s="658"/>
      <c r="CW48" s="658"/>
      <c r="CX48" s="658"/>
      <c r="CY48" s="659"/>
      <c r="CZ48" s="660" t="s">
        <v>251</v>
      </c>
      <c r="DA48" s="661"/>
      <c r="DB48" s="661"/>
      <c r="DC48" s="662"/>
      <c r="DD48" s="663" t="s">
        <v>179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3"/>
      <c r="CD49" s="638" t="s">
        <v>371</v>
      </c>
      <c r="CE49" s="639"/>
      <c r="CF49" s="639"/>
      <c r="CG49" s="639"/>
      <c r="CH49" s="639"/>
      <c r="CI49" s="639"/>
      <c r="CJ49" s="639"/>
      <c r="CK49" s="639"/>
      <c r="CL49" s="639"/>
      <c r="CM49" s="639"/>
      <c r="CN49" s="639"/>
      <c r="CO49" s="639"/>
      <c r="CP49" s="639"/>
      <c r="CQ49" s="640"/>
      <c r="CR49" s="641">
        <v>7381107</v>
      </c>
      <c r="CS49" s="642"/>
      <c r="CT49" s="642"/>
      <c r="CU49" s="642"/>
      <c r="CV49" s="642"/>
      <c r="CW49" s="642"/>
      <c r="CX49" s="642"/>
      <c r="CY49" s="643"/>
      <c r="CZ49" s="644">
        <v>100</v>
      </c>
      <c r="DA49" s="645"/>
      <c r="DB49" s="645"/>
      <c r="DC49" s="646"/>
      <c r="DD49" s="647">
        <v>4447310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89bCzae2kcle1Qx5q/2auoaExYPUW1tvKICiSpFejMR8APaapPNVbNJFzhMf9pku2/xuwc3UlaFhOtX+hof2g==" saltValue="UPuT0Ft3/BLNSZ9FueQd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27" t="s">
        <v>373</v>
      </c>
      <c r="DK2" s="1128"/>
      <c r="DL2" s="1128"/>
      <c r="DM2" s="1128"/>
      <c r="DN2" s="1128"/>
      <c r="DO2" s="1129"/>
      <c r="DP2" s="226"/>
      <c r="DQ2" s="1127" t="s">
        <v>374</v>
      </c>
      <c r="DR2" s="1128"/>
      <c r="DS2" s="1128"/>
      <c r="DT2" s="1128"/>
      <c r="DU2" s="1128"/>
      <c r="DV2" s="1128"/>
      <c r="DW2" s="1128"/>
      <c r="DX2" s="1128"/>
      <c r="DY2" s="1128"/>
      <c r="DZ2" s="1129"/>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0"/>
      <c r="BA4" s="230"/>
      <c r="BB4" s="230"/>
      <c r="BC4" s="230"/>
      <c r="BD4" s="230"/>
      <c r="BE4" s="231"/>
      <c r="BF4" s="231"/>
      <c r="BG4" s="231"/>
      <c r="BH4" s="231"/>
      <c r="BI4" s="231"/>
      <c r="BJ4" s="231"/>
      <c r="BK4" s="231"/>
      <c r="BL4" s="231"/>
      <c r="BM4" s="231"/>
      <c r="BN4" s="231"/>
      <c r="BO4" s="231"/>
      <c r="BP4" s="231"/>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2"/>
    </row>
    <row r="5" spans="1:131" s="233"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0"/>
      <c r="BA5" s="230"/>
      <c r="BB5" s="230"/>
      <c r="BC5" s="230"/>
      <c r="BD5" s="230"/>
      <c r="BE5" s="231"/>
      <c r="BF5" s="231"/>
      <c r="BG5" s="231"/>
      <c r="BH5" s="231"/>
      <c r="BI5" s="231"/>
      <c r="BJ5" s="231"/>
      <c r="BK5" s="231"/>
      <c r="BL5" s="231"/>
      <c r="BM5" s="231"/>
      <c r="BN5" s="231"/>
      <c r="BO5" s="231"/>
      <c r="BP5" s="231"/>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2"/>
    </row>
    <row r="6" spans="1:131" s="233"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0"/>
      <c r="BA6" s="230"/>
      <c r="BB6" s="230"/>
      <c r="BC6" s="230"/>
      <c r="BD6" s="230"/>
      <c r="BE6" s="231"/>
      <c r="BF6" s="231"/>
      <c r="BG6" s="231"/>
      <c r="BH6" s="231"/>
      <c r="BI6" s="231"/>
      <c r="BJ6" s="231"/>
      <c r="BK6" s="231"/>
      <c r="BL6" s="231"/>
      <c r="BM6" s="231"/>
      <c r="BN6" s="231"/>
      <c r="BO6" s="231"/>
      <c r="BP6" s="231"/>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2"/>
    </row>
    <row r="7" spans="1:131" s="233" customFormat="1" ht="26.25" customHeight="1" thickTop="1" x14ac:dyDescent="0.15">
      <c r="A7" s="234">
        <v>1</v>
      </c>
      <c r="B7" s="1083" t="s">
        <v>394</v>
      </c>
      <c r="C7" s="1084"/>
      <c r="D7" s="1084"/>
      <c r="E7" s="1084"/>
      <c r="F7" s="1084"/>
      <c r="G7" s="1084"/>
      <c r="H7" s="1084"/>
      <c r="I7" s="1084"/>
      <c r="J7" s="1084"/>
      <c r="K7" s="1084"/>
      <c r="L7" s="1084"/>
      <c r="M7" s="1084"/>
      <c r="N7" s="1084"/>
      <c r="O7" s="1084"/>
      <c r="P7" s="1085"/>
      <c r="Q7" s="1138">
        <v>7781</v>
      </c>
      <c r="R7" s="1139"/>
      <c r="S7" s="1139"/>
      <c r="T7" s="1139"/>
      <c r="U7" s="1139"/>
      <c r="V7" s="1139">
        <v>7369</v>
      </c>
      <c r="W7" s="1139"/>
      <c r="X7" s="1139"/>
      <c r="Y7" s="1139"/>
      <c r="Z7" s="1139"/>
      <c r="AA7" s="1139">
        <v>412</v>
      </c>
      <c r="AB7" s="1139"/>
      <c r="AC7" s="1139"/>
      <c r="AD7" s="1139"/>
      <c r="AE7" s="1140"/>
      <c r="AF7" s="1141">
        <v>385</v>
      </c>
      <c r="AG7" s="1142"/>
      <c r="AH7" s="1142"/>
      <c r="AI7" s="1142"/>
      <c r="AJ7" s="1143"/>
      <c r="AK7" s="1144">
        <v>30</v>
      </c>
      <c r="AL7" s="1145"/>
      <c r="AM7" s="1145"/>
      <c r="AN7" s="1145"/>
      <c r="AO7" s="1145"/>
      <c r="AP7" s="1145">
        <v>6393</v>
      </c>
      <c r="AQ7" s="1145"/>
      <c r="AR7" s="1145"/>
      <c r="AS7" s="1145"/>
      <c r="AT7" s="1145"/>
      <c r="AU7" s="1146"/>
      <c r="AV7" s="1146"/>
      <c r="AW7" s="1146"/>
      <c r="AX7" s="1146"/>
      <c r="AY7" s="1147"/>
      <c r="AZ7" s="230"/>
      <c r="BA7" s="230"/>
      <c r="BB7" s="230"/>
      <c r="BC7" s="230"/>
      <c r="BD7" s="230"/>
      <c r="BE7" s="231"/>
      <c r="BF7" s="231"/>
      <c r="BG7" s="231"/>
      <c r="BH7" s="231"/>
      <c r="BI7" s="231"/>
      <c r="BJ7" s="231"/>
      <c r="BK7" s="231"/>
      <c r="BL7" s="231"/>
      <c r="BM7" s="231"/>
      <c r="BN7" s="231"/>
      <c r="BO7" s="231"/>
      <c r="BP7" s="231"/>
      <c r="BQ7" s="234">
        <v>1</v>
      </c>
      <c r="BR7" s="235"/>
      <c r="BS7" s="1135" t="s">
        <v>571</v>
      </c>
      <c r="BT7" s="1136"/>
      <c r="BU7" s="1136"/>
      <c r="BV7" s="1136"/>
      <c r="BW7" s="1136"/>
      <c r="BX7" s="1136"/>
      <c r="BY7" s="1136"/>
      <c r="BZ7" s="1136"/>
      <c r="CA7" s="1136"/>
      <c r="CB7" s="1136"/>
      <c r="CC7" s="1136"/>
      <c r="CD7" s="1136"/>
      <c r="CE7" s="1136"/>
      <c r="CF7" s="1136"/>
      <c r="CG7" s="1148"/>
      <c r="CH7" s="1132">
        <v>-4</v>
      </c>
      <c r="CI7" s="1133"/>
      <c r="CJ7" s="1133"/>
      <c r="CK7" s="1133"/>
      <c r="CL7" s="1134"/>
      <c r="CM7" s="1132">
        <v>43</v>
      </c>
      <c r="CN7" s="1133"/>
      <c r="CO7" s="1133"/>
      <c r="CP7" s="1133"/>
      <c r="CQ7" s="1134"/>
      <c r="CR7" s="1132">
        <v>1</v>
      </c>
      <c r="CS7" s="1133"/>
      <c r="CT7" s="1133"/>
      <c r="CU7" s="1133"/>
      <c r="CV7" s="1134"/>
      <c r="CW7" s="1132" t="s">
        <v>570</v>
      </c>
      <c r="CX7" s="1133"/>
      <c r="CY7" s="1133"/>
      <c r="CZ7" s="1133"/>
      <c r="DA7" s="1134"/>
      <c r="DB7" s="1132" t="s">
        <v>576</v>
      </c>
      <c r="DC7" s="1133"/>
      <c r="DD7" s="1133"/>
      <c r="DE7" s="1133"/>
      <c r="DF7" s="1134"/>
      <c r="DG7" s="1132" t="s">
        <v>570</v>
      </c>
      <c r="DH7" s="1133"/>
      <c r="DI7" s="1133"/>
      <c r="DJ7" s="1133"/>
      <c r="DK7" s="1134"/>
      <c r="DL7" s="1132" t="s">
        <v>570</v>
      </c>
      <c r="DM7" s="1133"/>
      <c r="DN7" s="1133"/>
      <c r="DO7" s="1133"/>
      <c r="DP7" s="1134"/>
      <c r="DQ7" s="1132" t="s">
        <v>570</v>
      </c>
      <c r="DR7" s="1133"/>
      <c r="DS7" s="1133"/>
      <c r="DT7" s="1133"/>
      <c r="DU7" s="1134"/>
      <c r="DV7" s="1135"/>
      <c r="DW7" s="1136"/>
      <c r="DX7" s="1136"/>
      <c r="DY7" s="1136"/>
      <c r="DZ7" s="1137"/>
      <c r="EA7" s="232"/>
    </row>
    <row r="8" spans="1:131" s="233" customFormat="1" ht="26.25" customHeight="1" x14ac:dyDescent="0.15">
      <c r="A8" s="236">
        <v>2</v>
      </c>
      <c r="B8" s="1066" t="s">
        <v>395</v>
      </c>
      <c r="C8" s="1067"/>
      <c r="D8" s="1067"/>
      <c r="E8" s="1067"/>
      <c r="F8" s="1067"/>
      <c r="G8" s="1067"/>
      <c r="H8" s="1067"/>
      <c r="I8" s="1067"/>
      <c r="J8" s="1067"/>
      <c r="K8" s="1067"/>
      <c r="L8" s="1067"/>
      <c r="M8" s="1067"/>
      <c r="N8" s="1067"/>
      <c r="O8" s="1067"/>
      <c r="P8" s="1068"/>
      <c r="Q8" s="1074">
        <v>22</v>
      </c>
      <c r="R8" s="1075"/>
      <c r="S8" s="1075"/>
      <c r="T8" s="1075"/>
      <c r="U8" s="1075"/>
      <c r="V8" s="1075">
        <v>22</v>
      </c>
      <c r="W8" s="1075"/>
      <c r="X8" s="1075"/>
      <c r="Y8" s="1075"/>
      <c r="Z8" s="1075"/>
      <c r="AA8" s="1075">
        <v>0</v>
      </c>
      <c r="AB8" s="1075"/>
      <c r="AC8" s="1075"/>
      <c r="AD8" s="1075"/>
      <c r="AE8" s="1076"/>
      <c r="AF8" s="1071">
        <v>0</v>
      </c>
      <c r="AG8" s="1072"/>
      <c r="AH8" s="1072"/>
      <c r="AI8" s="1072"/>
      <c r="AJ8" s="1073"/>
      <c r="AK8" s="1116">
        <v>21</v>
      </c>
      <c r="AL8" s="1117"/>
      <c r="AM8" s="1117"/>
      <c r="AN8" s="1117"/>
      <c r="AO8" s="1117"/>
      <c r="AP8" s="1117" t="s">
        <v>570</v>
      </c>
      <c r="AQ8" s="1117"/>
      <c r="AR8" s="1117"/>
      <c r="AS8" s="1117"/>
      <c r="AT8" s="1117"/>
      <c r="AU8" s="1118"/>
      <c r="AV8" s="1118"/>
      <c r="AW8" s="1118"/>
      <c r="AX8" s="1118"/>
      <c r="AY8" s="1119"/>
      <c r="AZ8" s="230"/>
      <c r="BA8" s="230"/>
      <c r="BB8" s="230"/>
      <c r="BC8" s="230"/>
      <c r="BD8" s="230"/>
      <c r="BE8" s="231"/>
      <c r="BF8" s="231"/>
      <c r="BG8" s="231"/>
      <c r="BH8" s="231"/>
      <c r="BI8" s="231"/>
      <c r="BJ8" s="231"/>
      <c r="BK8" s="231"/>
      <c r="BL8" s="231"/>
      <c r="BM8" s="231"/>
      <c r="BN8" s="231"/>
      <c r="BO8" s="231"/>
      <c r="BP8" s="231"/>
      <c r="BQ8" s="236">
        <v>2</v>
      </c>
      <c r="BR8" s="237"/>
      <c r="BS8" s="1028" t="s">
        <v>572</v>
      </c>
      <c r="BT8" s="1029"/>
      <c r="BU8" s="1029"/>
      <c r="BV8" s="1029"/>
      <c r="BW8" s="1029"/>
      <c r="BX8" s="1029"/>
      <c r="BY8" s="1029"/>
      <c r="BZ8" s="1029"/>
      <c r="CA8" s="1029"/>
      <c r="CB8" s="1029"/>
      <c r="CC8" s="1029"/>
      <c r="CD8" s="1029"/>
      <c r="CE8" s="1029"/>
      <c r="CF8" s="1029"/>
      <c r="CG8" s="1050"/>
      <c r="CH8" s="1025">
        <v>1</v>
      </c>
      <c r="CI8" s="1026"/>
      <c r="CJ8" s="1026"/>
      <c r="CK8" s="1026"/>
      <c r="CL8" s="1027"/>
      <c r="CM8" s="1025">
        <v>-61</v>
      </c>
      <c r="CN8" s="1026"/>
      <c r="CO8" s="1026"/>
      <c r="CP8" s="1026"/>
      <c r="CQ8" s="1027"/>
      <c r="CR8" s="1025">
        <v>22</v>
      </c>
      <c r="CS8" s="1026"/>
      <c r="CT8" s="1026"/>
      <c r="CU8" s="1026"/>
      <c r="CV8" s="1027"/>
      <c r="CW8" s="1025" t="s">
        <v>570</v>
      </c>
      <c r="CX8" s="1026"/>
      <c r="CY8" s="1026"/>
      <c r="CZ8" s="1026"/>
      <c r="DA8" s="1027"/>
      <c r="DB8" s="1025">
        <v>85</v>
      </c>
      <c r="DC8" s="1026"/>
      <c r="DD8" s="1026"/>
      <c r="DE8" s="1026"/>
      <c r="DF8" s="1027"/>
      <c r="DG8" s="1025" t="s">
        <v>570</v>
      </c>
      <c r="DH8" s="1026"/>
      <c r="DI8" s="1026"/>
      <c r="DJ8" s="1026"/>
      <c r="DK8" s="1027"/>
      <c r="DL8" s="1025" t="s">
        <v>570</v>
      </c>
      <c r="DM8" s="1026"/>
      <c r="DN8" s="1026"/>
      <c r="DO8" s="1026"/>
      <c r="DP8" s="1027"/>
      <c r="DQ8" s="1025" t="s">
        <v>570</v>
      </c>
      <c r="DR8" s="1026"/>
      <c r="DS8" s="1026"/>
      <c r="DT8" s="1026"/>
      <c r="DU8" s="1027"/>
      <c r="DV8" s="1028"/>
      <c r="DW8" s="1029"/>
      <c r="DX8" s="1029"/>
      <c r="DY8" s="1029"/>
      <c r="DZ8" s="1030"/>
      <c r="EA8" s="232"/>
    </row>
    <row r="9" spans="1:131" s="233" customFormat="1" ht="26.25" customHeight="1" x14ac:dyDescent="0.15">
      <c r="A9" s="236">
        <v>3</v>
      </c>
      <c r="B9" s="1066" t="s">
        <v>396</v>
      </c>
      <c r="C9" s="1067"/>
      <c r="D9" s="1067"/>
      <c r="E9" s="1067"/>
      <c r="F9" s="1067"/>
      <c r="G9" s="1067"/>
      <c r="H9" s="1067"/>
      <c r="I9" s="1067"/>
      <c r="J9" s="1067"/>
      <c r="K9" s="1067"/>
      <c r="L9" s="1067"/>
      <c r="M9" s="1067"/>
      <c r="N9" s="1067"/>
      <c r="O9" s="1067"/>
      <c r="P9" s="1068"/>
      <c r="Q9" s="1074">
        <v>11</v>
      </c>
      <c r="R9" s="1075"/>
      <c r="S9" s="1075"/>
      <c r="T9" s="1075"/>
      <c r="U9" s="1075"/>
      <c r="V9" s="1075">
        <v>11</v>
      </c>
      <c r="W9" s="1075"/>
      <c r="X9" s="1075"/>
      <c r="Y9" s="1075"/>
      <c r="Z9" s="1075"/>
      <c r="AA9" s="1075">
        <v>0</v>
      </c>
      <c r="AB9" s="1075"/>
      <c r="AC9" s="1075"/>
      <c r="AD9" s="1075"/>
      <c r="AE9" s="1076"/>
      <c r="AF9" s="1071">
        <v>0</v>
      </c>
      <c r="AG9" s="1072"/>
      <c r="AH9" s="1072"/>
      <c r="AI9" s="1072"/>
      <c r="AJ9" s="1073"/>
      <c r="AK9" s="1116" t="s">
        <v>570</v>
      </c>
      <c r="AL9" s="1117"/>
      <c r="AM9" s="1117"/>
      <c r="AN9" s="1117"/>
      <c r="AO9" s="1117"/>
      <c r="AP9" s="1117" t="s">
        <v>570</v>
      </c>
      <c r="AQ9" s="1117"/>
      <c r="AR9" s="1117"/>
      <c r="AS9" s="1117"/>
      <c r="AT9" s="1117"/>
      <c r="AU9" s="1118"/>
      <c r="AV9" s="1118"/>
      <c r="AW9" s="1118"/>
      <c r="AX9" s="1118"/>
      <c r="AY9" s="1119"/>
      <c r="AZ9" s="230"/>
      <c r="BA9" s="230"/>
      <c r="BB9" s="230"/>
      <c r="BC9" s="230"/>
      <c r="BD9" s="230"/>
      <c r="BE9" s="231"/>
      <c r="BF9" s="231"/>
      <c r="BG9" s="231"/>
      <c r="BH9" s="231"/>
      <c r="BI9" s="231"/>
      <c r="BJ9" s="231"/>
      <c r="BK9" s="231"/>
      <c r="BL9" s="231"/>
      <c r="BM9" s="231"/>
      <c r="BN9" s="231"/>
      <c r="BO9" s="231"/>
      <c r="BP9" s="231"/>
      <c r="BQ9" s="236">
        <v>3</v>
      </c>
      <c r="BR9" s="237"/>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2"/>
    </row>
    <row r="10" spans="1:131" s="233" customFormat="1" ht="26.25" customHeight="1" x14ac:dyDescent="0.15">
      <c r="A10" s="236">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0"/>
      <c r="BA10" s="230"/>
      <c r="BB10" s="230"/>
      <c r="BC10" s="230"/>
      <c r="BD10" s="230"/>
      <c r="BE10" s="231"/>
      <c r="BF10" s="231"/>
      <c r="BG10" s="231"/>
      <c r="BH10" s="231"/>
      <c r="BI10" s="231"/>
      <c r="BJ10" s="231"/>
      <c r="BK10" s="231"/>
      <c r="BL10" s="231"/>
      <c r="BM10" s="231"/>
      <c r="BN10" s="231"/>
      <c r="BO10" s="231"/>
      <c r="BP10" s="231"/>
      <c r="BQ10" s="236">
        <v>4</v>
      </c>
      <c r="BR10" s="237"/>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2"/>
    </row>
    <row r="11" spans="1:131" s="233" customFormat="1" ht="26.25" customHeight="1" x14ac:dyDescent="0.15">
      <c r="A11" s="236">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0"/>
      <c r="BA11" s="230"/>
      <c r="BB11" s="230"/>
      <c r="BC11" s="230"/>
      <c r="BD11" s="230"/>
      <c r="BE11" s="231"/>
      <c r="BF11" s="231"/>
      <c r="BG11" s="231"/>
      <c r="BH11" s="231"/>
      <c r="BI11" s="231"/>
      <c r="BJ11" s="231"/>
      <c r="BK11" s="231"/>
      <c r="BL11" s="231"/>
      <c r="BM11" s="231"/>
      <c r="BN11" s="231"/>
      <c r="BO11" s="231"/>
      <c r="BP11" s="231"/>
      <c r="BQ11" s="236">
        <v>5</v>
      </c>
      <c r="BR11" s="237"/>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2"/>
    </row>
    <row r="12" spans="1:131" s="233" customFormat="1" ht="26.25" customHeight="1" x14ac:dyDescent="0.15">
      <c r="A12" s="236">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0"/>
      <c r="BA12" s="230"/>
      <c r="BB12" s="230"/>
      <c r="BC12" s="230"/>
      <c r="BD12" s="230"/>
      <c r="BE12" s="231"/>
      <c r="BF12" s="231"/>
      <c r="BG12" s="231"/>
      <c r="BH12" s="231"/>
      <c r="BI12" s="231"/>
      <c r="BJ12" s="231"/>
      <c r="BK12" s="231"/>
      <c r="BL12" s="231"/>
      <c r="BM12" s="231"/>
      <c r="BN12" s="231"/>
      <c r="BO12" s="231"/>
      <c r="BP12" s="231"/>
      <c r="BQ12" s="236">
        <v>6</v>
      </c>
      <c r="BR12" s="237"/>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2"/>
    </row>
    <row r="13" spans="1:131" s="233" customFormat="1" ht="26.25" customHeight="1" x14ac:dyDescent="0.15">
      <c r="A13" s="236">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0"/>
      <c r="BA13" s="230"/>
      <c r="BB13" s="230"/>
      <c r="BC13" s="230"/>
      <c r="BD13" s="230"/>
      <c r="BE13" s="231"/>
      <c r="BF13" s="231"/>
      <c r="BG13" s="231"/>
      <c r="BH13" s="231"/>
      <c r="BI13" s="231"/>
      <c r="BJ13" s="231"/>
      <c r="BK13" s="231"/>
      <c r="BL13" s="231"/>
      <c r="BM13" s="231"/>
      <c r="BN13" s="231"/>
      <c r="BO13" s="231"/>
      <c r="BP13" s="231"/>
      <c r="BQ13" s="236">
        <v>7</v>
      </c>
      <c r="BR13" s="237"/>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2"/>
    </row>
    <row r="14" spans="1:131" s="233" customFormat="1" ht="26.25" customHeight="1" x14ac:dyDescent="0.15">
      <c r="A14" s="236">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0"/>
      <c r="BA14" s="230"/>
      <c r="BB14" s="230"/>
      <c r="BC14" s="230"/>
      <c r="BD14" s="230"/>
      <c r="BE14" s="231"/>
      <c r="BF14" s="231"/>
      <c r="BG14" s="231"/>
      <c r="BH14" s="231"/>
      <c r="BI14" s="231"/>
      <c r="BJ14" s="231"/>
      <c r="BK14" s="231"/>
      <c r="BL14" s="231"/>
      <c r="BM14" s="231"/>
      <c r="BN14" s="231"/>
      <c r="BO14" s="231"/>
      <c r="BP14" s="231"/>
      <c r="BQ14" s="236">
        <v>8</v>
      </c>
      <c r="BR14" s="237"/>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2"/>
    </row>
    <row r="15" spans="1:131" s="233" customFormat="1" ht="26.25" customHeight="1" x14ac:dyDescent="0.15">
      <c r="A15" s="236">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0"/>
      <c r="BA15" s="230"/>
      <c r="BB15" s="230"/>
      <c r="BC15" s="230"/>
      <c r="BD15" s="230"/>
      <c r="BE15" s="231"/>
      <c r="BF15" s="231"/>
      <c r="BG15" s="231"/>
      <c r="BH15" s="231"/>
      <c r="BI15" s="231"/>
      <c r="BJ15" s="231"/>
      <c r="BK15" s="231"/>
      <c r="BL15" s="231"/>
      <c r="BM15" s="231"/>
      <c r="BN15" s="231"/>
      <c r="BO15" s="231"/>
      <c r="BP15" s="231"/>
      <c r="BQ15" s="236">
        <v>9</v>
      </c>
      <c r="BR15" s="237"/>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2"/>
    </row>
    <row r="16" spans="1:131" s="233" customFormat="1" ht="26.25" customHeight="1" x14ac:dyDescent="0.15">
      <c r="A16" s="236">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0"/>
      <c r="BA16" s="230"/>
      <c r="BB16" s="230"/>
      <c r="BC16" s="230"/>
      <c r="BD16" s="230"/>
      <c r="BE16" s="231"/>
      <c r="BF16" s="231"/>
      <c r="BG16" s="231"/>
      <c r="BH16" s="231"/>
      <c r="BI16" s="231"/>
      <c r="BJ16" s="231"/>
      <c r="BK16" s="231"/>
      <c r="BL16" s="231"/>
      <c r="BM16" s="231"/>
      <c r="BN16" s="231"/>
      <c r="BO16" s="231"/>
      <c r="BP16" s="231"/>
      <c r="BQ16" s="236">
        <v>10</v>
      </c>
      <c r="BR16" s="237"/>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2"/>
    </row>
    <row r="17" spans="1:131" s="233" customFormat="1" ht="26.25" customHeight="1" x14ac:dyDescent="0.15">
      <c r="A17" s="236">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0"/>
      <c r="BA17" s="230"/>
      <c r="BB17" s="230"/>
      <c r="BC17" s="230"/>
      <c r="BD17" s="230"/>
      <c r="BE17" s="231"/>
      <c r="BF17" s="231"/>
      <c r="BG17" s="231"/>
      <c r="BH17" s="231"/>
      <c r="BI17" s="231"/>
      <c r="BJ17" s="231"/>
      <c r="BK17" s="231"/>
      <c r="BL17" s="231"/>
      <c r="BM17" s="231"/>
      <c r="BN17" s="231"/>
      <c r="BO17" s="231"/>
      <c r="BP17" s="231"/>
      <c r="BQ17" s="236">
        <v>11</v>
      </c>
      <c r="BR17" s="237"/>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2"/>
    </row>
    <row r="18" spans="1:131" s="233" customFormat="1" ht="26.25" customHeight="1" x14ac:dyDescent="0.15">
      <c r="A18" s="236">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0"/>
      <c r="BA18" s="230"/>
      <c r="BB18" s="230"/>
      <c r="BC18" s="230"/>
      <c r="BD18" s="230"/>
      <c r="BE18" s="231"/>
      <c r="BF18" s="231"/>
      <c r="BG18" s="231"/>
      <c r="BH18" s="231"/>
      <c r="BI18" s="231"/>
      <c r="BJ18" s="231"/>
      <c r="BK18" s="231"/>
      <c r="BL18" s="231"/>
      <c r="BM18" s="231"/>
      <c r="BN18" s="231"/>
      <c r="BO18" s="231"/>
      <c r="BP18" s="231"/>
      <c r="BQ18" s="236">
        <v>12</v>
      </c>
      <c r="BR18" s="237"/>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2"/>
    </row>
    <row r="19" spans="1:131" s="233" customFormat="1" ht="26.25" customHeight="1" x14ac:dyDescent="0.15">
      <c r="A19" s="236">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0"/>
      <c r="BA19" s="230"/>
      <c r="BB19" s="230"/>
      <c r="BC19" s="230"/>
      <c r="BD19" s="230"/>
      <c r="BE19" s="231"/>
      <c r="BF19" s="231"/>
      <c r="BG19" s="231"/>
      <c r="BH19" s="231"/>
      <c r="BI19" s="231"/>
      <c r="BJ19" s="231"/>
      <c r="BK19" s="231"/>
      <c r="BL19" s="231"/>
      <c r="BM19" s="231"/>
      <c r="BN19" s="231"/>
      <c r="BO19" s="231"/>
      <c r="BP19" s="231"/>
      <c r="BQ19" s="236">
        <v>13</v>
      </c>
      <c r="BR19" s="237"/>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2"/>
    </row>
    <row r="20" spans="1:131" s="233" customFormat="1" ht="26.25" customHeight="1" x14ac:dyDescent="0.15">
      <c r="A20" s="236">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0"/>
      <c r="BA20" s="230"/>
      <c r="BB20" s="230"/>
      <c r="BC20" s="230"/>
      <c r="BD20" s="230"/>
      <c r="BE20" s="231"/>
      <c r="BF20" s="231"/>
      <c r="BG20" s="231"/>
      <c r="BH20" s="231"/>
      <c r="BI20" s="231"/>
      <c r="BJ20" s="231"/>
      <c r="BK20" s="231"/>
      <c r="BL20" s="231"/>
      <c r="BM20" s="231"/>
      <c r="BN20" s="231"/>
      <c r="BO20" s="231"/>
      <c r="BP20" s="231"/>
      <c r="BQ20" s="236">
        <v>14</v>
      </c>
      <c r="BR20" s="237"/>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2"/>
    </row>
    <row r="21" spans="1:131" s="233" customFormat="1" ht="26.25" customHeight="1" thickBot="1" x14ac:dyDescent="0.2">
      <c r="A21" s="236">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0"/>
      <c r="BA21" s="230"/>
      <c r="BB21" s="230"/>
      <c r="BC21" s="230"/>
      <c r="BD21" s="230"/>
      <c r="BE21" s="231"/>
      <c r="BF21" s="231"/>
      <c r="BG21" s="231"/>
      <c r="BH21" s="231"/>
      <c r="BI21" s="231"/>
      <c r="BJ21" s="231"/>
      <c r="BK21" s="231"/>
      <c r="BL21" s="231"/>
      <c r="BM21" s="231"/>
      <c r="BN21" s="231"/>
      <c r="BO21" s="231"/>
      <c r="BP21" s="231"/>
      <c r="BQ21" s="236">
        <v>15</v>
      </c>
      <c r="BR21" s="237"/>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2"/>
    </row>
    <row r="22" spans="1:131" s="233" customFormat="1" ht="26.25" customHeight="1" x14ac:dyDescent="0.15">
      <c r="A22" s="236">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1"/>
      <c r="BF22" s="231"/>
      <c r="BG22" s="231"/>
      <c r="BH22" s="231"/>
      <c r="BI22" s="231"/>
      <c r="BJ22" s="231"/>
      <c r="BK22" s="231"/>
      <c r="BL22" s="231"/>
      <c r="BM22" s="231"/>
      <c r="BN22" s="231"/>
      <c r="BO22" s="231"/>
      <c r="BP22" s="231"/>
      <c r="BQ22" s="236">
        <v>16</v>
      </c>
      <c r="BR22" s="237"/>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2"/>
    </row>
    <row r="23" spans="1:131" s="233" customFormat="1" ht="26.25" customHeight="1" thickBot="1" x14ac:dyDescent="0.2">
      <c r="A23" s="238" t="s">
        <v>398</v>
      </c>
      <c r="B23" s="973" t="s">
        <v>399</v>
      </c>
      <c r="C23" s="974"/>
      <c r="D23" s="974"/>
      <c r="E23" s="974"/>
      <c r="F23" s="974"/>
      <c r="G23" s="974"/>
      <c r="H23" s="974"/>
      <c r="I23" s="974"/>
      <c r="J23" s="974"/>
      <c r="K23" s="974"/>
      <c r="L23" s="974"/>
      <c r="M23" s="974"/>
      <c r="N23" s="974"/>
      <c r="O23" s="974"/>
      <c r="P23" s="984"/>
      <c r="Q23" s="1103">
        <v>7794</v>
      </c>
      <c r="R23" s="1097"/>
      <c r="S23" s="1097"/>
      <c r="T23" s="1097"/>
      <c r="U23" s="1097"/>
      <c r="V23" s="1097">
        <v>7381</v>
      </c>
      <c r="W23" s="1097"/>
      <c r="X23" s="1097"/>
      <c r="Y23" s="1097"/>
      <c r="Z23" s="1097"/>
      <c r="AA23" s="1097">
        <v>413</v>
      </c>
      <c r="AB23" s="1097"/>
      <c r="AC23" s="1097"/>
      <c r="AD23" s="1097"/>
      <c r="AE23" s="1104"/>
      <c r="AF23" s="1105">
        <v>386</v>
      </c>
      <c r="AG23" s="1097"/>
      <c r="AH23" s="1097"/>
      <c r="AI23" s="1097"/>
      <c r="AJ23" s="1106"/>
      <c r="AK23" s="1107"/>
      <c r="AL23" s="1108"/>
      <c r="AM23" s="1108"/>
      <c r="AN23" s="1108"/>
      <c r="AO23" s="1108"/>
      <c r="AP23" s="1097">
        <v>6393</v>
      </c>
      <c r="AQ23" s="1097"/>
      <c r="AR23" s="1097"/>
      <c r="AS23" s="1097"/>
      <c r="AT23" s="1097"/>
      <c r="AU23" s="1098"/>
      <c r="AV23" s="1098"/>
      <c r="AW23" s="1098"/>
      <c r="AX23" s="1098"/>
      <c r="AY23" s="1099"/>
      <c r="AZ23" s="1100" t="s">
        <v>179</v>
      </c>
      <c r="BA23" s="1101"/>
      <c r="BB23" s="1101"/>
      <c r="BC23" s="1101"/>
      <c r="BD23" s="1102"/>
      <c r="BE23" s="231"/>
      <c r="BF23" s="231"/>
      <c r="BG23" s="231"/>
      <c r="BH23" s="231"/>
      <c r="BI23" s="231"/>
      <c r="BJ23" s="231"/>
      <c r="BK23" s="231"/>
      <c r="BL23" s="231"/>
      <c r="BM23" s="231"/>
      <c r="BN23" s="231"/>
      <c r="BO23" s="231"/>
      <c r="BP23" s="231"/>
      <c r="BQ23" s="236">
        <v>17</v>
      </c>
      <c r="BR23" s="237"/>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2"/>
    </row>
    <row r="24" spans="1:131" s="233" customFormat="1" ht="26.25" customHeight="1" x14ac:dyDescent="0.15">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0"/>
      <c r="BA24" s="230"/>
      <c r="BB24" s="230"/>
      <c r="BC24" s="230"/>
      <c r="BD24" s="230"/>
      <c r="BE24" s="231"/>
      <c r="BF24" s="231"/>
      <c r="BG24" s="231"/>
      <c r="BH24" s="231"/>
      <c r="BI24" s="231"/>
      <c r="BJ24" s="231"/>
      <c r="BK24" s="231"/>
      <c r="BL24" s="231"/>
      <c r="BM24" s="231"/>
      <c r="BN24" s="231"/>
      <c r="BO24" s="231"/>
      <c r="BP24" s="231"/>
      <c r="BQ24" s="236">
        <v>18</v>
      </c>
      <c r="BR24" s="237"/>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2"/>
    </row>
    <row r="25" spans="1:131" ht="26.25" customHeight="1" thickBot="1" x14ac:dyDescent="0.2">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0"/>
      <c r="BK25" s="230"/>
      <c r="BL25" s="230"/>
      <c r="BM25" s="230"/>
      <c r="BN25" s="230"/>
      <c r="BO25" s="239"/>
      <c r="BP25" s="239"/>
      <c r="BQ25" s="236">
        <v>19</v>
      </c>
      <c r="BR25" s="237"/>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8"/>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384</v>
      </c>
      <c r="BF26" s="1038"/>
      <c r="BG26" s="1038"/>
      <c r="BH26" s="1038"/>
      <c r="BI26" s="1051"/>
      <c r="BJ26" s="230"/>
      <c r="BK26" s="230"/>
      <c r="BL26" s="230"/>
      <c r="BM26" s="230"/>
      <c r="BN26" s="230"/>
      <c r="BO26" s="239"/>
      <c r="BP26" s="239"/>
      <c r="BQ26" s="236">
        <v>20</v>
      </c>
      <c r="BR26" s="237"/>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8"/>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0"/>
      <c r="BK27" s="230"/>
      <c r="BL27" s="230"/>
      <c r="BM27" s="230"/>
      <c r="BN27" s="230"/>
      <c r="BO27" s="239"/>
      <c r="BP27" s="239"/>
      <c r="BQ27" s="236">
        <v>21</v>
      </c>
      <c r="BR27" s="237"/>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8"/>
    </row>
    <row r="28" spans="1:131" ht="26.25" customHeight="1" thickTop="1" x14ac:dyDescent="0.15">
      <c r="A28" s="240">
        <v>1</v>
      </c>
      <c r="B28" s="1083" t="s">
        <v>410</v>
      </c>
      <c r="C28" s="1084"/>
      <c r="D28" s="1084"/>
      <c r="E28" s="1084"/>
      <c r="F28" s="1084"/>
      <c r="G28" s="1084"/>
      <c r="H28" s="1084"/>
      <c r="I28" s="1084"/>
      <c r="J28" s="1084"/>
      <c r="K28" s="1084"/>
      <c r="L28" s="1084"/>
      <c r="M28" s="1084"/>
      <c r="N28" s="1084"/>
      <c r="O28" s="1084"/>
      <c r="P28" s="1085"/>
      <c r="Q28" s="1086">
        <v>1251</v>
      </c>
      <c r="R28" s="1087"/>
      <c r="S28" s="1087"/>
      <c r="T28" s="1087"/>
      <c r="U28" s="1087"/>
      <c r="V28" s="1087">
        <v>1166</v>
      </c>
      <c r="W28" s="1087"/>
      <c r="X28" s="1087"/>
      <c r="Y28" s="1087"/>
      <c r="Z28" s="1087"/>
      <c r="AA28" s="1087">
        <v>85</v>
      </c>
      <c r="AB28" s="1087"/>
      <c r="AC28" s="1087"/>
      <c r="AD28" s="1087"/>
      <c r="AE28" s="1088"/>
      <c r="AF28" s="1089">
        <v>85</v>
      </c>
      <c r="AG28" s="1087"/>
      <c r="AH28" s="1087"/>
      <c r="AI28" s="1087"/>
      <c r="AJ28" s="1090"/>
      <c r="AK28" s="1078">
        <v>123</v>
      </c>
      <c r="AL28" s="1079"/>
      <c r="AM28" s="1079"/>
      <c r="AN28" s="1079"/>
      <c r="AO28" s="1079"/>
      <c r="AP28" s="1079" t="s">
        <v>570</v>
      </c>
      <c r="AQ28" s="1079"/>
      <c r="AR28" s="1079"/>
      <c r="AS28" s="1079"/>
      <c r="AT28" s="1079"/>
      <c r="AU28" s="1079" t="s">
        <v>570</v>
      </c>
      <c r="AV28" s="1079"/>
      <c r="AW28" s="1079"/>
      <c r="AX28" s="1079"/>
      <c r="AY28" s="1079"/>
      <c r="AZ28" s="1080" t="s">
        <v>570</v>
      </c>
      <c r="BA28" s="1080"/>
      <c r="BB28" s="1080"/>
      <c r="BC28" s="1080"/>
      <c r="BD28" s="1080"/>
      <c r="BE28" s="1081"/>
      <c r="BF28" s="1081"/>
      <c r="BG28" s="1081"/>
      <c r="BH28" s="1081"/>
      <c r="BI28" s="1082"/>
      <c r="BJ28" s="230"/>
      <c r="BK28" s="230"/>
      <c r="BL28" s="230"/>
      <c r="BM28" s="230"/>
      <c r="BN28" s="230"/>
      <c r="BO28" s="239"/>
      <c r="BP28" s="239"/>
      <c r="BQ28" s="236">
        <v>22</v>
      </c>
      <c r="BR28" s="237"/>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8"/>
    </row>
    <row r="29" spans="1:131" ht="26.25" customHeight="1" x14ac:dyDescent="0.15">
      <c r="A29" s="240">
        <v>2</v>
      </c>
      <c r="B29" s="1066" t="s">
        <v>411</v>
      </c>
      <c r="C29" s="1067"/>
      <c r="D29" s="1067"/>
      <c r="E29" s="1067"/>
      <c r="F29" s="1067"/>
      <c r="G29" s="1067"/>
      <c r="H29" s="1067"/>
      <c r="I29" s="1067"/>
      <c r="J29" s="1067"/>
      <c r="K29" s="1067"/>
      <c r="L29" s="1067"/>
      <c r="M29" s="1067"/>
      <c r="N29" s="1067"/>
      <c r="O29" s="1067"/>
      <c r="P29" s="1068"/>
      <c r="Q29" s="1074">
        <v>182</v>
      </c>
      <c r="R29" s="1075"/>
      <c r="S29" s="1075"/>
      <c r="T29" s="1075"/>
      <c r="U29" s="1075"/>
      <c r="V29" s="1075">
        <v>180</v>
      </c>
      <c r="W29" s="1075"/>
      <c r="X29" s="1075"/>
      <c r="Y29" s="1075"/>
      <c r="Z29" s="1075"/>
      <c r="AA29" s="1075">
        <v>2</v>
      </c>
      <c r="AB29" s="1075"/>
      <c r="AC29" s="1075"/>
      <c r="AD29" s="1075"/>
      <c r="AE29" s="1076"/>
      <c r="AF29" s="1071">
        <v>2</v>
      </c>
      <c r="AG29" s="1072"/>
      <c r="AH29" s="1072"/>
      <c r="AI29" s="1072"/>
      <c r="AJ29" s="1073"/>
      <c r="AK29" s="1016">
        <v>61</v>
      </c>
      <c r="AL29" s="1007"/>
      <c r="AM29" s="1007"/>
      <c r="AN29" s="1007"/>
      <c r="AO29" s="1007"/>
      <c r="AP29" s="1007" t="s">
        <v>570</v>
      </c>
      <c r="AQ29" s="1007"/>
      <c r="AR29" s="1007"/>
      <c r="AS29" s="1007"/>
      <c r="AT29" s="1007"/>
      <c r="AU29" s="1007" t="s">
        <v>570</v>
      </c>
      <c r="AV29" s="1007"/>
      <c r="AW29" s="1007"/>
      <c r="AX29" s="1007"/>
      <c r="AY29" s="1007"/>
      <c r="AZ29" s="1077" t="s">
        <v>570</v>
      </c>
      <c r="BA29" s="1077"/>
      <c r="BB29" s="1077"/>
      <c r="BC29" s="1077"/>
      <c r="BD29" s="1077"/>
      <c r="BE29" s="1008"/>
      <c r="BF29" s="1008"/>
      <c r="BG29" s="1008"/>
      <c r="BH29" s="1008"/>
      <c r="BI29" s="1009"/>
      <c r="BJ29" s="230"/>
      <c r="BK29" s="230"/>
      <c r="BL29" s="230"/>
      <c r="BM29" s="230"/>
      <c r="BN29" s="230"/>
      <c r="BO29" s="239"/>
      <c r="BP29" s="239"/>
      <c r="BQ29" s="236">
        <v>23</v>
      </c>
      <c r="BR29" s="237"/>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8"/>
    </row>
    <row r="30" spans="1:131" ht="26.25" customHeight="1" x14ac:dyDescent="0.15">
      <c r="A30" s="240">
        <v>3</v>
      </c>
      <c r="B30" s="1066" t="s">
        <v>412</v>
      </c>
      <c r="C30" s="1067"/>
      <c r="D30" s="1067"/>
      <c r="E30" s="1067"/>
      <c r="F30" s="1067"/>
      <c r="G30" s="1067"/>
      <c r="H30" s="1067"/>
      <c r="I30" s="1067"/>
      <c r="J30" s="1067"/>
      <c r="K30" s="1067"/>
      <c r="L30" s="1067"/>
      <c r="M30" s="1067"/>
      <c r="N30" s="1067"/>
      <c r="O30" s="1067"/>
      <c r="P30" s="1068"/>
      <c r="Q30" s="1074">
        <v>177</v>
      </c>
      <c r="R30" s="1075"/>
      <c r="S30" s="1075"/>
      <c r="T30" s="1075"/>
      <c r="U30" s="1075"/>
      <c r="V30" s="1075">
        <v>189</v>
      </c>
      <c r="W30" s="1075"/>
      <c r="X30" s="1075"/>
      <c r="Y30" s="1075"/>
      <c r="Z30" s="1075"/>
      <c r="AA30" s="1075">
        <v>-12</v>
      </c>
      <c r="AB30" s="1075"/>
      <c r="AC30" s="1075"/>
      <c r="AD30" s="1075"/>
      <c r="AE30" s="1076"/>
      <c r="AF30" s="1071">
        <v>254</v>
      </c>
      <c r="AG30" s="1072"/>
      <c r="AH30" s="1072"/>
      <c r="AI30" s="1072"/>
      <c r="AJ30" s="1073"/>
      <c r="AK30" s="1016">
        <v>2</v>
      </c>
      <c r="AL30" s="1007"/>
      <c r="AM30" s="1007"/>
      <c r="AN30" s="1007"/>
      <c r="AO30" s="1007"/>
      <c r="AP30" s="1007">
        <v>300</v>
      </c>
      <c r="AQ30" s="1007"/>
      <c r="AR30" s="1007"/>
      <c r="AS30" s="1007"/>
      <c r="AT30" s="1007"/>
      <c r="AU30" s="1007">
        <v>63</v>
      </c>
      <c r="AV30" s="1007"/>
      <c r="AW30" s="1007"/>
      <c r="AX30" s="1007"/>
      <c r="AY30" s="1007"/>
      <c r="AZ30" s="1077" t="s">
        <v>570</v>
      </c>
      <c r="BA30" s="1077"/>
      <c r="BB30" s="1077"/>
      <c r="BC30" s="1077"/>
      <c r="BD30" s="1077"/>
      <c r="BE30" s="1008" t="s">
        <v>413</v>
      </c>
      <c r="BF30" s="1008"/>
      <c r="BG30" s="1008"/>
      <c r="BH30" s="1008"/>
      <c r="BI30" s="1009"/>
      <c r="BJ30" s="230"/>
      <c r="BK30" s="230"/>
      <c r="BL30" s="230"/>
      <c r="BM30" s="230"/>
      <c r="BN30" s="230"/>
      <c r="BO30" s="239"/>
      <c r="BP30" s="239"/>
      <c r="BQ30" s="236">
        <v>24</v>
      </c>
      <c r="BR30" s="237"/>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8"/>
    </row>
    <row r="31" spans="1:131" ht="26.25" customHeight="1" x14ac:dyDescent="0.15">
      <c r="A31" s="240">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0"/>
      <c r="BK31" s="230"/>
      <c r="BL31" s="230"/>
      <c r="BM31" s="230"/>
      <c r="BN31" s="230"/>
      <c r="BO31" s="239"/>
      <c r="BP31" s="239"/>
      <c r="BQ31" s="236">
        <v>25</v>
      </c>
      <c r="BR31" s="237"/>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8"/>
    </row>
    <row r="32" spans="1:131" ht="26.25" customHeight="1" x14ac:dyDescent="0.15">
      <c r="A32" s="240">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0"/>
      <c r="BK32" s="230"/>
      <c r="BL32" s="230"/>
      <c r="BM32" s="230"/>
      <c r="BN32" s="230"/>
      <c r="BO32" s="239"/>
      <c r="BP32" s="239"/>
      <c r="BQ32" s="236">
        <v>26</v>
      </c>
      <c r="BR32" s="237"/>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8"/>
    </row>
    <row r="33" spans="1:131" ht="26.25" customHeight="1" x14ac:dyDescent="0.15">
      <c r="A33" s="240">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0"/>
      <c r="BK33" s="230"/>
      <c r="BL33" s="230"/>
      <c r="BM33" s="230"/>
      <c r="BN33" s="230"/>
      <c r="BO33" s="239"/>
      <c r="BP33" s="239"/>
      <c r="BQ33" s="236">
        <v>27</v>
      </c>
      <c r="BR33" s="237"/>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8"/>
    </row>
    <row r="34" spans="1:131" ht="26.25" customHeight="1" x14ac:dyDescent="0.15">
      <c r="A34" s="240">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0"/>
      <c r="BK34" s="230"/>
      <c r="BL34" s="230"/>
      <c r="BM34" s="230"/>
      <c r="BN34" s="230"/>
      <c r="BO34" s="239"/>
      <c r="BP34" s="239"/>
      <c r="BQ34" s="236">
        <v>28</v>
      </c>
      <c r="BR34" s="237"/>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8"/>
    </row>
    <row r="35" spans="1:131" ht="26.25" customHeight="1" x14ac:dyDescent="0.15">
      <c r="A35" s="240">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0"/>
      <c r="BK35" s="230"/>
      <c r="BL35" s="230"/>
      <c r="BM35" s="230"/>
      <c r="BN35" s="230"/>
      <c r="BO35" s="239"/>
      <c r="BP35" s="239"/>
      <c r="BQ35" s="236">
        <v>29</v>
      </c>
      <c r="BR35" s="237"/>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8"/>
    </row>
    <row r="36" spans="1:131" ht="26.25" customHeight="1" x14ac:dyDescent="0.15">
      <c r="A36" s="240">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0"/>
      <c r="BK36" s="230"/>
      <c r="BL36" s="230"/>
      <c r="BM36" s="230"/>
      <c r="BN36" s="230"/>
      <c r="BO36" s="239"/>
      <c r="BP36" s="239"/>
      <c r="BQ36" s="236">
        <v>30</v>
      </c>
      <c r="BR36" s="237"/>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8"/>
    </row>
    <row r="37" spans="1:131" ht="26.25" customHeight="1" x14ac:dyDescent="0.15">
      <c r="A37" s="240">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0"/>
      <c r="BK37" s="230"/>
      <c r="BL37" s="230"/>
      <c r="BM37" s="230"/>
      <c r="BN37" s="230"/>
      <c r="BO37" s="239"/>
      <c r="BP37" s="239"/>
      <c r="BQ37" s="236">
        <v>31</v>
      </c>
      <c r="BR37" s="237"/>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8"/>
    </row>
    <row r="38" spans="1:131" ht="26.25" customHeight="1" x14ac:dyDescent="0.15">
      <c r="A38" s="240">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0"/>
      <c r="BK38" s="230"/>
      <c r="BL38" s="230"/>
      <c r="BM38" s="230"/>
      <c r="BN38" s="230"/>
      <c r="BO38" s="239"/>
      <c r="BP38" s="239"/>
      <c r="BQ38" s="236">
        <v>32</v>
      </c>
      <c r="BR38" s="237"/>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8"/>
    </row>
    <row r="39" spans="1:131" ht="26.25" customHeight="1" x14ac:dyDescent="0.15">
      <c r="A39" s="240">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0"/>
      <c r="BK39" s="230"/>
      <c r="BL39" s="230"/>
      <c r="BM39" s="230"/>
      <c r="BN39" s="230"/>
      <c r="BO39" s="239"/>
      <c r="BP39" s="239"/>
      <c r="BQ39" s="236">
        <v>33</v>
      </c>
      <c r="BR39" s="237"/>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8"/>
    </row>
    <row r="40" spans="1:131" ht="26.25" customHeight="1" x14ac:dyDescent="0.15">
      <c r="A40" s="236">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0"/>
      <c r="BK40" s="230"/>
      <c r="BL40" s="230"/>
      <c r="BM40" s="230"/>
      <c r="BN40" s="230"/>
      <c r="BO40" s="239"/>
      <c r="BP40" s="239"/>
      <c r="BQ40" s="236">
        <v>34</v>
      </c>
      <c r="BR40" s="237"/>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8"/>
    </row>
    <row r="41" spans="1:131" ht="26.25" customHeight="1" x14ac:dyDescent="0.15">
      <c r="A41" s="236">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0"/>
      <c r="BK41" s="230"/>
      <c r="BL41" s="230"/>
      <c r="BM41" s="230"/>
      <c r="BN41" s="230"/>
      <c r="BO41" s="239"/>
      <c r="BP41" s="239"/>
      <c r="BQ41" s="236">
        <v>35</v>
      </c>
      <c r="BR41" s="237"/>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8"/>
    </row>
    <row r="42" spans="1:131" ht="26.25" customHeight="1" x14ac:dyDescent="0.15">
      <c r="A42" s="236">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0"/>
      <c r="BK42" s="230"/>
      <c r="BL42" s="230"/>
      <c r="BM42" s="230"/>
      <c r="BN42" s="230"/>
      <c r="BO42" s="239"/>
      <c r="BP42" s="239"/>
      <c r="BQ42" s="236">
        <v>36</v>
      </c>
      <c r="BR42" s="237"/>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8"/>
    </row>
    <row r="43" spans="1:131" ht="26.25" customHeight="1" x14ac:dyDescent="0.15">
      <c r="A43" s="236">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0"/>
      <c r="BK43" s="230"/>
      <c r="BL43" s="230"/>
      <c r="BM43" s="230"/>
      <c r="BN43" s="230"/>
      <c r="BO43" s="239"/>
      <c r="BP43" s="239"/>
      <c r="BQ43" s="236">
        <v>37</v>
      </c>
      <c r="BR43" s="237"/>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8"/>
    </row>
    <row r="44" spans="1:131" ht="26.25" customHeight="1" x14ac:dyDescent="0.15">
      <c r="A44" s="236">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0"/>
      <c r="BK44" s="230"/>
      <c r="BL44" s="230"/>
      <c r="BM44" s="230"/>
      <c r="BN44" s="230"/>
      <c r="BO44" s="239"/>
      <c r="BP44" s="239"/>
      <c r="BQ44" s="236">
        <v>38</v>
      </c>
      <c r="BR44" s="237"/>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8"/>
    </row>
    <row r="45" spans="1:131" ht="26.25" customHeight="1" x14ac:dyDescent="0.15">
      <c r="A45" s="236">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0"/>
      <c r="BK45" s="230"/>
      <c r="BL45" s="230"/>
      <c r="BM45" s="230"/>
      <c r="BN45" s="230"/>
      <c r="BO45" s="239"/>
      <c r="BP45" s="239"/>
      <c r="BQ45" s="236">
        <v>39</v>
      </c>
      <c r="BR45" s="237"/>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8"/>
    </row>
    <row r="46" spans="1:131" ht="26.25" customHeight="1" x14ac:dyDescent="0.15">
      <c r="A46" s="236">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0"/>
      <c r="BK46" s="230"/>
      <c r="BL46" s="230"/>
      <c r="BM46" s="230"/>
      <c r="BN46" s="230"/>
      <c r="BO46" s="239"/>
      <c r="BP46" s="239"/>
      <c r="BQ46" s="236">
        <v>40</v>
      </c>
      <c r="BR46" s="237"/>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8"/>
    </row>
    <row r="47" spans="1:131" ht="26.25" customHeight="1" x14ac:dyDescent="0.15">
      <c r="A47" s="236">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0"/>
      <c r="BK47" s="230"/>
      <c r="BL47" s="230"/>
      <c r="BM47" s="230"/>
      <c r="BN47" s="230"/>
      <c r="BO47" s="239"/>
      <c r="BP47" s="239"/>
      <c r="BQ47" s="236">
        <v>41</v>
      </c>
      <c r="BR47" s="237"/>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8"/>
    </row>
    <row r="48" spans="1:131" ht="26.25" customHeight="1" x14ac:dyDescent="0.15">
      <c r="A48" s="236">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0"/>
      <c r="BK48" s="230"/>
      <c r="BL48" s="230"/>
      <c r="BM48" s="230"/>
      <c r="BN48" s="230"/>
      <c r="BO48" s="239"/>
      <c r="BP48" s="239"/>
      <c r="BQ48" s="236">
        <v>42</v>
      </c>
      <c r="BR48" s="237"/>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8"/>
    </row>
    <row r="49" spans="1:131" ht="26.25" customHeight="1" x14ac:dyDescent="0.15">
      <c r="A49" s="236">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0"/>
      <c r="BK49" s="230"/>
      <c r="BL49" s="230"/>
      <c r="BM49" s="230"/>
      <c r="BN49" s="230"/>
      <c r="BO49" s="239"/>
      <c r="BP49" s="239"/>
      <c r="BQ49" s="236">
        <v>43</v>
      </c>
      <c r="BR49" s="237"/>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8"/>
    </row>
    <row r="50" spans="1:131" ht="26.25" customHeight="1" x14ac:dyDescent="0.15">
      <c r="A50" s="236">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0"/>
      <c r="BK50" s="230"/>
      <c r="BL50" s="230"/>
      <c r="BM50" s="230"/>
      <c r="BN50" s="230"/>
      <c r="BO50" s="239"/>
      <c r="BP50" s="239"/>
      <c r="BQ50" s="236">
        <v>44</v>
      </c>
      <c r="BR50" s="237"/>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8"/>
    </row>
    <row r="51" spans="1:131" ht="26.25" customHeight="1" x14ac:dyDescent="0.15">
      <c r="A51" s="236">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0"/>
      <c r="BK51" s="230"/>
      <c r="BL51" s="230"/>
      <c r="BM51" s="230"/>
      <c r="BN51" s="230"/>
      <c r="BO51" s="239"/>
      <c r="BP51" s="239"/>
      <c r="BQ51" s="236">
        <v>45</v>
      </c>
      <c r="BR51" s="237"/>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8"/>
    </row>
    <row r="52" spans="1:131" ht="26.25" customHeight="1" x14ac:dyDescent="0.15">
      <c r="A52" s="236">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0"/>
      <c r="BK52" s="230"/>
      <c r="BL52" s="230"/>
      <c r="BM52" s="230"/>
      <c r="BN52" s="230"/>
      <c r="BO52" s="239"/>
      <c r="BP52" s="239"/>
      <c r="BQ52" s="236">
        <v>46</v>
      </c>
      <c r="BR52" s="237"/>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8"/>
    </row>
    <row r="53" spans="1:131" ht="26.25" customHeight="1" x14ac:dyDescent="0.15">
      <c r="A53" s="236">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0"/>
      <c r="BK53" s="230"/>
      <c r="BL53" s="230"/>
      <c r="BM53" s="230"/>
      <c r="BN53" s="230"/>
      <c r="BO53" s="239"/>
      <c r="BP53" s="239"/>
      <c r="BQ53" s="236">
        <v>47</v>
      </c>
      <c r="BR53" s="237"/>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8"/>
    </row>
    <row r="54" spans="1:131" ht="26.25" customHeight="1" x14ac:dyDescent="0.15">
      <c r="A54" s="236">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0"/>
      <c r="BK54" s="230"/>
      <c r="BL54" s="230"/>
      <c r="BM54" s="230"/>
      <c r="BN54" s="230"/>
      <c r="BO54" s="239"/>
      <c r="BP54" s="239"/>
      <c r="BQ54" s="236">
        <v>48</v>
      </c>
      <c r="BR54" s="237"/>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8"/>
    </row>
    <row r="55" spans="1:131" ht="26.25" customHeight="1" x14ac:dyDescent="0.15">
      <c r="A55" s="236">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0"/>
      <c r="BK55" s="230"/>
      <c r="BL55" s="230"/>
      <c r="BM55" s="230"/>
      <c r="BN55" s="230"/>
      <c r="BO55" s="239"/>
      <c r="BP55" s="239"/>
      <c r="BQ55" s="236">
        <v>49</v>
      </c>
      <c r="BR55" s="237"/>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8"/>
    </row>
    <row r="56" spans="1:131" ht="26.25" customHeight="1" x14ac:dyDescent="0.15">
      <c r="A56" s="236">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0"/>
      <c r="BK56" s="230"/>
      <c r="BL56" s="230"/>
      <c r="BM56" s="230"/>
      <c r="BN56" s="230"/>
      <c r="BO56" s="239"/>
      <c r="BP56" s="239"/>
      <c r="BQ56" s="236">
        <v>50</v>
      </c>
      <c r="BR56" s="237"/>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8"/>
    </row>
    <row r="57" spans="1:131" ht="26.25" customHeight="1" x14ac:dyDescent="0.15">
      <c r="A57" s="236">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0"/>
      <c r="BK57" s="230"/>
      <c r="BL57" s="230"/>
      <c r="BM57" s="230"/>
      <c r="BN57" s="230"/>
      <c r="BO57" s="239"/>
      <c r="BP57" s="239"/>
      <c r="BQ57" s="236">
        <v>51</v>
      </c>
      <c r="BR57" s="237"/>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8"/>
    </row>
    <row r="58" spans="1:131" ht="26.25" customHeight="1" x14ac:dyDescent="0.15">
      <c r="A58" s="236">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0"/>
      <c r="BK58" s="230"/>
      <c r="BL58" s="230"/>
      <c r="BM58" s="230"/>
      <c r="BN58" s="230"/>
      <c r="BO58" s="239"/>
      <c r="BP58" s="239"/>
      <c r="BQ58" s="236">
        <v>52</v>
      </c>
      <c r="BR58" s="237"/>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8"/>
    </row>
    <row r="59" spans="1:131" ht="26.25" customHeight="1" x14ac:dyDescent="0.15">
      <c r="A59" s="236">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0"/>
      <c r="BK59" s="230"/>
      <c r="BL59" s="230"/>
      <c r="BM59" s="230"/>
      <c r="BN59" s="230"/>
      <c r="BO59" s="239"/>
      <c r="BP59" s="239"/>
      <c r="BQ59" s="236">
        <v>53</v>
      </c>
      <c r="BR59" s="237"/>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8"/>
    </row>
    <row r="60" spans="1:131" ht="26.25" customHeight="1" x14ac:dyDescent="0.15">
      <c r="A60" s="236">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0"/>
      <c r="BK60" s="230"/>
      <c r="BL60" s="230"/>
      <c r="BM60" s="230"/>
      <c r="BN60" s="230"/>
      <c r="BO60" s="239"/>
      <c r="BP60" s="239"/>
      <c r="BQ60" s="236">
        <v>54</v>
      </c>
      <c r="BR60" s="237"/>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8"/>
    </row>
    <row r="61" spans="1:131" ht="26.25" customHeight="1" thickBot="1" x14ac:dyDescent="0.2">
      <c r="A61" s="236">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0"/>
      <c r="BK61" s="230"/>
      <c r="BL61" s="230"/>
      <c r="BM61" s="230"/>
      <c r="BN61" s="230"/>
      <c r="BO61" s="239"/>
      <c r="BP61" s="239"/>
      <c r="BQ61" s="236">
        <v>55</v>
      </c>
      <c r="BR61" s="237"/>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8"/>
    </row>
    <row r="62" spans="1:131" ht="26.25" customHeight="1" x14ac:dyDescent="0.15">
      <c r="A62" s="236">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39"/>
      <c r="BP62" s="239"/>
      <c r="BQ62" s="236">
        <v>56</v>
      </c>
      <c r="BR62" s="237"/>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8"/>
    </row>
    <row r="63" spans="1:131" ht="26.25" customHeight="1" thickBot="1" x14ac:dyDescent="0.2">
      <c r="A63" s="238" t="s">
        <v>398</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341</v>
      </c>
      <c r="AG63" s="995"/>
      <c r="AH63" s="995"/>
      <c r="AI63" s="995"/>
      <c r="AJ63" s="1058"/>
      <c r="AK63" s="1059"/>
      <c r="AL63" s="999"/>
      <c r="AM63" s="999"/>
      <c r="AN63" s="999"/>
      <c r="AO63" s="999"/>
      <c r="AP63" s="995">
        <v>300</v>
      </c>
      <c r="AQ63" s="995"/>
      <c r="AR63" s="995"/>
      <c r="AS63" s="995"/>
      <c r="AT63" s="995"/>
      <c r="AU63" s="995">
        <v>63</v>
      </c>
      <c r="AV63" s="995"/>
      <c r="AW63" s="995"/>
      <c r="AX63" s="995"/>
      <c r="AY63" s="995"/>
      <c r="AZ63" s="1053"/>
      <c r="BA63" s="1053"/>
      <c r="BB63" s="1053"/>
      <c r="BC63" s="1053"/>
      <c r="BD63" s="1053"/>
      <c r="BE63" s="996"/>
      <c r="BF63" s="996"/>
      <c r="BG63" s="996"/>
      <c r="BH63" s="996"/>
      <c r="BI63" s="997"/>
      <c r="BJ63" s="1054" t="s">
        <v>179</v>
      </c>
      <c r="BK63" s="989"/>
      <c r="BL63" s="989"/>
      <c r="BM63" s="989"/>
      <c r="BN63" s="1055"/>
      <c r="BO63" s="239"/>
      <c r="BP63" s="239"/>
      <c r="BQ63" s="236">
        <v>57</v>
      </c>
      <c r="BR63" s="237"/>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8"/>
    </row>
    <row r="65" spans="1:131" ht="26.25" customHeight="1" thickBot="1" x14ac:dyDescent="0.2">
      <c r="A65" s="230" t="s">
        <v>416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8"/>
    </row>
    <row r="66" spans="1:131" ht="26.25" customHeight="1" x14ac:dyDescent="0.15">
      <c r="A66" s="1031" t="s">
        <v>417</v>
      </c>
      <c r="B66" s="1032"/>
      <c r="C66" s="1032"/>
      <c r="D66" s="1032"/>
      <c r="E66" s="1032"/>
      <c r="F66" s="1032"/>
      <c r="G66" s="1032"/>
      <c r="H66" s="1032"/>
      <c r="I66" s="1032"/>
      <c r="J66" s="1032"/>
      <c r="K66" s="1032"/>
      <c r="L66" s="1032"/>
      <c r="M66" s="1032"/>
      <c r="N66" s="1032"/>
      <c r="O66" s="1032"/>
      <c r="P66" s="1033"/>
      <c r="Q66" s="1037" t="s">
        <v>402</v>
      </c>
      <c r="R66" s="1038"/>
      <c r="S66" s="1038"/>
      <c r="T66" s="1038"/>
      <c r="U66" s="1039"/>
      <c r="V66" s="1037" t="s">
        <v>403</v>
      </c>
      <c r="W66" s="1038"/>
      <c r="X66" s="1038"/>
      <c r="Y66" s="1038"/>
      <c r="Z66" s="1039"/>
      <c r="AA66" s="1037" t="s">
        <v>404</v>
      </c>
      <c r="AB66" s="1038"/>
      <c r="AC66" s="1038"/>
      <c r="AD66" s="1038"/>
      <c r="AE66" s="1039"/>
      <c r="AF66" s="1043" t="s">
        <v>405</v>
      </c>
      <c r="AG66" s="1044"/>
      <c r="AH66" s="1044"/>
      <c r="AI66" s="1044"/>
      <c r="AJ66" s="1045"/>
      <c r="AK66" s="1037" t="s">
        <v>406</v>
      </c>
      <c r="AL66" s="1032"/>
      <c r="AM66" s="1032"/>
      <c r="AN66" s="1032"/>
      <c r="AO66" s="1033"/>
      <c r="AP66" s="1037" t="s">
        <v>418</v>
      </c>
      <c r="AQ66" s="1038"/>
      <c r="AR66" s="1038"/>
      <c r="AS66" s="1038"/>
      <c r="AT66" s="1039"/>
      <c r="AU66" s="1037" t="s">
        <v>419</v>
      </c>
      <c r="AV66" s="1038"/>
      <c r="AW66" s="1038"/>
      <c r="AX66" s="1038"/>
      <c r="AY66" s="1039"/>
      <c r="AZ66" s="1037" t="s">
        <v>384</v>
      </c>
      <c r="BA66" s="1038"/>
      <c r="BB66" s="1038"/>
      <c r="BC66" s="1038"/>
      <c r="BD66" s="1051"/>
      <c r="BE66" s="239"/>
      <c r="BF66" s="239"/>
      <c r="BG66" s="239"/>
      <c r="BH66" s="239"/>
      <c r="BI66" s="239"/>
      <c r="BJ66" s="239"/>
      <c r="BK66" s="239"/>
      <c r="BL66" s="239"/>
      <c r="BM66" s="239"/>
      <c r="BN66" s="239"/>
      <c r="BO66" s="239"/>
      <c r="BP66" s="239"/>
      <c r="BQ66" s="236">
        <v>60</v>
      </c>
      <c r="BR66" s="241"/>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8"/>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9"/>
      <c r="BF67" s="239"/>
      <c r="BG67" s="239"/>
      <c r="BH67" s="239"/>
      <c r="BI67" s="239"/>
      <c r="BJ67" s="239"/>
      <c r="BK67" s="239"/>
      <c r="BL67" s="239"/>
      <c r="BM67" s="239"/>
      <c r="BN67" s="239"/>
      <c r="BO67" s="239"/>
      <c r="BP67" s="239"/>
      <c r="BQ67" s="236">
        <v>61</v>
      </c>
      <c r="BR67" s="241"/>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8"/>
    </row>
    <row r="68" spans="1:131" ht="26.25" customHeight="1" thickTop="1" x14ac:dyDescent="0.15">
      <c r="A68" s="234">
        <v>1</v>
      </c>
      <c r="B68" s="1021" t="s">
        <v>577</v>
      </c>
      <c r="C68" s="1022"/>
      <c r="D68" s="1022"/>
      <c r="E68" s="1022"/>
      <c r="F68" s="1022"/>
      <c r="G68" s="1022"/>
      <c r="H68" s="1022"/>
      <c r="I68" s="1022"/>
      <c r="J68" s="1022"/>
      <c r="K68" s="1022"/>
      <c r="L68" s="1022"/>
      <c r="M68" s="1022"/>
      <c r="N68" s="1022"/>
      <c r="O68" s="1022"/>
      <c r="P68" s="1023"/>
      <c r="Q68" s="1024">
        <v>88</v>
      </c>
      <c r="R68" s="1018"/>
      <c r="S68" s="1018"/>
      <c r="T68" s="1018"/>
      <c r="U68" s="1018"/>
      <c r="V68" s="1018">
        <v>86</v>
      </c>
      <c r="W68" s="1018"/>
      <c r="X68" s="1018"/>
      <c r="Y68" s="1018"/>
      <c r="Z68" s="1018"/>
      <c r="AA68" s="1018">
        <v>3</v>
      </c>
      <c r="AB68" s="1018"/>
      <c r="AC68" s="1018"/>
      <c r="AD68" s="1018"/>
      <c r="AE68" s="1018"/>
      <c r="AF68" s="1018">
        <f>AA68</f>
        <v>3</v>
      </c>
      <c r="AG68" s="1018"/>
      <c r="AH68" s="1018"/>
      <c r="AI68" s="1018"/>
      <c r="AJ68" s="1018"/>
      <c r="AK68" s="1018" t="s">
        <v>570</v>
      </c>
      <c r="AL68" s="1018"/>
      <c r="AM68" s="1018"/>
      <c r="AN68" s="1018"/>
      <c r="AO68" s="1018"/>
      <c r="AP68" s="1018" t="s">
        <v>591</v>
      </c>
      <c r="AQ68" s="1018"/>
      <c r="AR68" s="1018"/>
      <c r="AS68" s="1018"/>
      <c r="AT68" s="1018"/>
      <c r="AU68" s="1018" t="s">
        <v>592</v>
      </c>
      <c r="AV68" s="1018"/>
      <c r="AW68" s="1018"/>
      <c r="AX68" s="1018"/>
      <c r="AY68" s="1018"/>
      <c r="AZ68" s="1019"/>
      <c r="BA68" s="1019"/>
      <c r="BB68" s="1019"/>
      <c r="BC68" s="1019"/>
      <c r="BD68" s="1020"/>
      <c r="BE68" s="239"/>
      <c r="BF68" s="239"/>
      <c r="BG68" s="239"/>
      <c r="BH68" s="239"/>
      <c r="BI68" s="239"/>
      <c r="BJ68" s="239"/>
      <c r="BK68" s="239"/>
      <c r="BL68" s="239"/>
      <c r="BM68" s="239"/>
      <c r="BN68" s="239"/>
      <c r="BO68" s="239"/>
      <c r="BP68" s="239"/>
      <c r="BQ68" s="236">
        <v>62</v>
      </c>
      <c r="BR68" s="241"/>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8"/>
    </row>
    <row r="69" spans="1:131" ht="26.25" customHeight="1" x14ac:dyDescent="0.15">
      <c r="A69" s="236">
        <v>2</v>
      </c>
      <c r="B69" s="1010" t="s">
        <v>578</v>
      </c>
      <c r="C69" s="1011"/>
      <c r="D69" s="1011"/>
      <c r="E69" s="1011"/>
      <c r="F69" s="1011"/>
      <c r="G69" s="1011"/>
      <c r="H69" s="1011"/>
      <c r="I69" s="1011"/>
      <c r="J69" s="1011"/>
      <c r="K69" s="1011"/>
      <c r="L69" s="1011"/>
      <c r="M69" s="1011"/>
      <c r="N69" s="1011"/>
      <c r="O69" s="1011"/>
      <c r="P69" s="1012"/>
      <c r="Q69" s="1013">
        <v>7567</v>
      </c>
      <c r="R69" s="1007"/>
      <c r="S69" s="1007"/>
      <c r="T69" s="1007"/>
      <c r="U69" s="1007"/>
      <c r="V69" s="1007">
        <v>7557</v>
      </c>
      <c r="W69" s="1007"/>
      <c r="X69" s="1007"/>
      <c r="Y69" s="1007"/>
      <c r="Z69" s="1007"/>
      <c r="AA69" s="1014">
        <f t="shared" ref="AA69:AA81" si="0">Q69-V69</f>
        <v>10</v>
      </c>
      <c r="AB69" s="1015"/>
      <c r="AC69" s="1015"/>
      <c r="AD69" s="1015"/>
      <c r="AE69" s="1016"/>
      <c r="AF69" s="1014">
        <f t="shared" ref="AF69:AF80" si="1">AA69</f>
        <v>10</v>
      </c>
      <c r="AG69" s="1015"/>
      <c r="AH69" s="1015"/>
      <c r="AI69" s="1015"/>
      <c r="AJ69" s="1016"/>
      <c r="AK69" s="1014" t="s">
        <v>570</v>
      </c>
      <c r="AL69" s="1015"/>
      <c r="AM69" s="1015"/>
      <c r="AN69" s="1015"/>
      <c r="AO69" s="1016"/>
      <c r="AP69" s="1014" t="s">
        <v>570</v>
      </c>
      <c r="AQ69" s="1015"/>
      <c r="AR69" s="1015"/>
      <c r="AS69" s="1015"/>
      <c r="AT69" s="1016"/>
      <c r="AU69" s="1014" t="s">
        <v>570</v>
      </c>
      <c r="AV69" s="1015"/>
      <c r="AW69" s="1015"/>
      <c r="AX69" s="1015"/>
      <c r="AY69" s="1016"/>
      <c r="AZ69" s="1008"/>
      <c r="BA69" s="1008"/>
      <c r="BB69" s="1008"/>
      <c r="BC69" s="1008"/>
      <c r="BD69" s="1009"/>
      <c r="BE69" s="239"/>
      <c r="BF69" s="239"/>
      <c r="BG69" s="239"/>
      <c r="BH69" s="239"/>
      <c r="BI69" s="239"/>
      <c r="BJ69" s="239"/>
      <c r="BK69" s="239"/>
      <c r="BL69" s="239"/>
      <c r="BM69" s="239"/>
      <c r="BN69" s="239"/>
      <c r="BO69" s="239"/>
      <c r="BP69" s="239"/>
      <c r="BQ69" s="236">
        <v>63</v>
      </c>
      <c r="BR69" s="241"/>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8"/>
    </row>
    <row r="70" spans="1:131" ht="26.25" customHeight="1" x14ac:dyDescent="0.15">
      <c r="A70" s="236">
        <v>3</v>
      </c>
      <c r="B70" s="1010" t="s">
        <v>579</v>
      </c>
      <c r="C70" s="1011"/>
      <c r="D70" s="1011"/>
      <c r="E70" s="1011"/>
      <c r="F70" s="1011"/>
      <c r="G70" s="1011"/>
      <c r="H70" s="1011"/>
      <c r="I70" s="1011"/>
      <c r="J70" s="1011"/>
      <c r="K70" s="1011"/>
      <c r="L70" s="1011"/>
      <c r="M70" s="1011"/>
      <c r="N70" s="1011"/>
      <c r="O70" s="1011"/>
      <c r="P70" s="1012"/>
      <c r="Q70" s="1013">
        <v>74</v>
      </c>
      <c r="R70" s="1007"/>
      <c r="S70" s="1007"/>
      <c r="T70" s="1007"/>
      <c r="U70" s="1007"/>
      <c r="V70" s="1007">
        <v>74</v>
      </c>
      <c r="W70" s="1007"/>
      <c r="X70" s="1007"/>
      <c r="Y70" s="1007"/>
      <c r="Z70" s="1007"/>
      <c r="AA70" s="1014">
        <f t="shared" si="0"/>
        <v>0</v>
      </c>
      <c r="AB70" s="1015"/>
      <c r="AC70" s="1015"/>
      <c r="AD70" s="1015"/>
      <c r="AE70" s="1016"/>
      <c r="AF70" s="1014">
        <f t="shared" si="1"/>
        <v>0</v>
      </c>
      <c r="AG70" s="1015"/>
      <c r="AH70" s="1015"/>
      <c r="AI70" s="1015"/>
      <c r="AJ70" s="1016"/>
      <c r="AK70" s="1014" t="s">
        <v>592</v>
      </c>
      <c r="AL70" s="1015"/>
      <c r="AM70" s="1015"/>
      <c r="AN70" s="1015"/>
      <c r="AO70" s="1016"/>
      <c r="AP70" s="1014" t="s">
        <v>570</v>
      </c>
      <c r="AQ70" s="1015"/>
      <c r="AR70" s="1015"/>
      <c r="AS70" s="1015"/>
      <c r="AT70" s="1016"/>
      <c r="AU70" s="1014" t="s">
        <v>570</v>
      </c>
      <c r="AV70" s="1015"/>
      <c r="AW70" s="1015"/>
      <c r="AX70" s="1015"/>
      <c r="AY70" s="1016"/>
      <c r="AZ70" s="1008"/>
      <c r="BA70" s="1008"/>
      <c r="BB70" s="1008"/>
      <c r="BC70" s="1008"/>
      <c r="BD70" s="1009"/>
      <c r="BE70" s="239"/>
      <c r="BF70" s="239"/>
      <c r="BG70" s="239"/>
      <c r="BH70" s="239"/>
      <c r="BI70" s="239"/>
      <c r="BJ70" s="239"/>
      <c r="BK70" s="239"/>
      <c r="BL70" s="239"/>
      <c r="BM70" s="239"/>
      <c r="BN70" s="239"/>
      <c r="BO70" s="239"/>
      <c r="BP70" s="239"/>
      <c r="BQ70" s="236">
        <v>64</v>
      </c>
      <c r="BR70" s="241"/>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8"/>
    </row>
    <row r="71" spans="1:131" ht="26.25" customHeight="1" x14ac:dyDescent="0.15">
      <c r="A71" s="236">
        <v>4</v>
      </c>
      <c r="B71" s="1010" t="s">
        <v>580</v>
      </c>
      <c r="C71" s="1011"/>
      <c r="D71" s="1011"/>
      <c r="E71" s="1011"/>
      <c r="F71" s="1011"/>
      <c r="G71" s="1011"/>
      <c r="H71" s="1011"/>
      <c r="I71" s="1011"/>
      <c r="J71" s="1011"/>
      <c r="K71" s="1011"/>
      <c r="L71" s="1011"/>
      <c r="M71" s="1011"/>
      <c r="N71" s="1011"/>
      <c r="O71" s="1011"/>
      <c r="P71" s="1012"/>
      <c r="Q71" s="1013">
        <v>203</v>
      </c>
      <c r="R71" s="1007"/>
      <c r="S71" s="1007"/>
      <c r="T71" s="1007"/>
      <c r="U71" s="1007"/>
      <c r="V71" s="1007">
        <v>193</v>
      </c>
      <c r="W71" s="1007"/>
      <c r="X71" s="1007"/>
      <c r="Y71" s="1007"/>
      <c r="Z71" s="1007"/>
      <c r="AA71" s="1014">
        <v>11</v>
      </c>
      <c r="AB71" s="1015"/>
      <c r="AC71" s="1015"/>
      <c r="AD71" s="1015"/>
      <c r="AE71" s="1016"/>
      <c r="AF71" s="1014">
        <f t="shared" si="1"/>
        <v>11</v>
      </c>
      <c r="AG71" s="1015"/>
      <c r="AH71" s="1015"/>
      <c r="AI71" s="1015"/>
      <c r="AJ71" s="1016"/>
      <c r="AK71" s="1014" t="s">
        <v>592</v>
      </c>
      <c r="AL71" s="1015"/>
      <c r="AM71" s="1015"/>
      <c r="AN71" s="1015"/>
      <c r="AO71" s="1016"/>
      <c r="AP71" s="1014" t="s">
        <v>592</v>
      </c>
      <c r="AQ71" s="1015"/>
      <c r="AR71" s="1015"/>
      <c r="AS71" s="1015"/>
      <c r="AT71" s="1016"/>
      <c r="AU71" s="1014" t="s">
        <v>570</v>
      </c>
      <c r="AV71" s="1015"/>
      <c r="AW71" s="1015"/>
      <c r="AX71" s="1015"/>
      <c r="AY71" s="1016"/>
      <c r="AZ71" s="1008"/>
      <c r="BA71" s="1008"/>
      <c r="BB71" s="1008"/>
      <c r="BC71" s="1008"/>
      <c r="BD71" s="1009"/>
      <c r="BE71" s="239"/>
      <c r="BF71" s="239"/>
      <c r="BG71" s="239"/>
      <c r="BH71" s="239"/>
      <c r="BI71" s="239"/>
      <c r="BJ71" s="239"/>
      <c r="BK71" s="239"/>
      <c r="BL71" s="239"/>
      <c r="BM71" s="239"/>
      <c r="BN71" s="239"/>
      <c r="BO71" s="239"/>
      <c r="BP71" s="239"/>
      <c r="BQ71" s="236">
        <v>65</v>
      </c>
      <c r="BR71" s="241"/>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8"/>
    </row>
    <row r="72" spans="1:131" ht="26.25" customHeight="1" x14ac:dyDescent="0.15">
      <c r="A72" s="236">
        <v>5</v>
      </c>
      <c r="B72" s="1010" t="s">
        <v>581</v>
      </c>
      <c r="C72" s="1011"/>
      <c r="D72" s="1011"/>
      <c r="E72" s="1011"/>
      <c r="F72" s="1011"/>
      <c r="G72" s="1011"/>
      <c r="H72" s="1011"/>
      <c r="I72" s="1011"/>
      <c r="J72" s="1011"/>
      <c r="K72" s="1011"/>
      <c r="L72" s="1011"/>
      <c r="M72" s="1011"/>
      <c r="N72" s="1011"/>
      <c r="O72" s="1011"/>
      <c r="P72" s="1012"/>
      <c r="Q72" s="1013">
        <v>1873</v>
      </c>
      <c r="R72" s="1007"/>
      <c r="S72" s="1007"/>
      <c r="T72" s="1007"/>
      <c r="U72" s="1007"/>
      <c r="V72" s="1007">
        <v>1844</v>
      </c>
      <c r="W72" s="1007"/>
      <c r="X72" s="1007"/>
      <c r="Y72" s="1007"/>
      <c r="Z72" s="1007"/>
      <c r="AA72" s="1014">
        <v>30</v>
      </c>
      <c r="AB72" s="1015"/>
      <c r="AC72" s="1015"/>
      <c r="AD72" s="1015"/>
      <c r="AE72" s="1016"/>
      <c r="AF72" s="1014">
        <f t="shared" si="1"/>
        <v>30</v>
      </c>
      <c r="AG72" s="1015"/>
      <c r="AH72" s="1015"/>
      <c r="AI72" s="1015"/>
      <c r="AJ72" s="1016"/>
      <c r="AK72" s="1007">
        <v>22</v>
      </c>
      <c r="AL72" s="1007"/>
      <c r="AM72" s="1007"/>
      <c r="AN72" s="1007"/>
      <c r="AO72" s="1007"/>
      <c r="AP72" s="1007">
        <v>1281</v>
      </c>
      <c r="AQ72" s="1007"/>
      <c r="AR72" s="1007"/>
      <c r="AS72" s="1007"/>
      <c r="AT72" s="1007"/>
      <c r="AU72" s="1014" t="s">
        <v>570</v>
      </c>
      <c r="AV72" s="1015"/>
      <c r="AW72" s="1015"/>
      <c r="AX72" s="1015"/>
      <c r="AY72" s="1016"/>
      <c r="AZ72" s="1008"/>
      <c r="BA72" s="1008"/>
      <c r="BB72" s="1008"/>
      <c r="BC72" s="1008"/>
      <c r="BD72" s="1009"/>
      <c r="BE72" s="239"/>
      <c r="BF72" s="239"/>
      <c r="BG72" s="239"/>
      <c r="BH72" s="239"/>
      <c r="BI72" s="239"/>
      <c r="BJ72" s="239"/>
      <c r="BK72" s="239"/>
      <c r="BL72" s="239"/>
      <c r="BM72" s="239"/>
      <c r="BN72" s="239"/>
      <c r="BO72" s="239"/>
      <c r="BP72" s="239"/>
      <c r="BQ72" s="236">
        <v>66</v>
      </c>
      <c r="BR72" s="241"/>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8"/>
    </row>
    <row r="73" spans="1:131" ht="26.25" customHeight="1" x14ac:dyDescent="0.15">
      <c r="A73" s="236">
        <v>6</v>
      </c>
      <c r="B73" s="1010" t="s">
        <v>582</v>
      </c>
      <c r="C73" s="1011"/>
      <c r="D73" s="1011"/>
      <c r="E73" s="1011"/>
      <c r="F73" s="1011"/>
      <c r="G73" s="1011"/>
      <c r="H73" s="1011"/>
      <c r="I73" s="1011"/>
      <c r="J73" s="1011"/>
      <c r="K73" s="1011"/>
      <c r="L73" s="1011"/>
      <c r="M73" s="1011"/>
      <c r="N73" s="1011"/>
      <c r="O73" s="1011"/>
      <c r="P73" s="1012"/>
      <c r="Q73" s="1013">
        <v>286</v>
      </c>
      <c r="R73" s="1007"/>
      <c r="S73" s="1007"/>
      <c r="T73" s="1007"/>
      <c r="U73" s="1007"/>
      <c r="V73" s="1007">
        <v>243</v>
      </c>
      <c r="W73" s="1007"/>
      <c r="X73" s="1007"/>
      <c r="Y73" s="1007"/>
      <c r="Z73" s="1007"/>
      <c r="AA73" s="1014">
        <f t="shared" si="0"/>
        <v>43</v>
      </c>
      <c r="AB73" s="1015"/>
      <c r="AC73" s="1015"/>
      <c r="AD73" s="1015"/>
      <c r="AE73" s="1016"/>
      <c r="AF73" s="1014">
        <v>27</v>
      </c>
      <c r="AG73" s="1015"/>
      <c r="AH73" s="1015"/>
      <c r="AI73" s="1015"/>
      <c r="AJ73" s="1016"/>
      <c r="AK73" s="1007" t="s">
        <v>592</v>
      </c>
      <c r="AL73" s="1007"/>
      <c r="AM73" s="1007"/>
      <c r="AN73" s="1007"/>
      <c r="AO73" s="1007"/>
      <c r="AP73" s="1007" t="s">
        <v>591</v>
      </c>
      <c r="AQ73" s="1007"/>
      <c r="AR73" s="1007"/>
      <c r="AS73" s="1007"/>
      <c r="AT73" s="1007"/>
      <c r="AU73" s="1014" t="s">
        <v>570</v>
      </c>
      <c r="AV73" s="1015"/>
      <c r="AW73" s="1015"/>
      <c r="AX73" s="1015"/>
      <c r="AY73" s="1016"/>
      <c r="AZ73" s="1008"/>
      <c r="BA73" s="1008"/>
      <c r="BB73" s="1008"/>
      <c r="BC73" s="1008"/>
      <c r="BD73" s="1009"/>
      <c r="BE73" s="239"/>
      <c r="BF73" s="239"/>
      <c r="BG73" s="239"/>
      <c r="BH73" s="239"/>
      <c r="BI73" s="239"/>
      <c r="BJ73" s="239"/>
      <c r="BK73" s="239"/>
      <c r="BL73" s="239"/>
      <c r="BM73" s="239"/>
      <c r="BN73" s="239"/>
      <c r="BO73" s="239"/>
      <c r="BP73" s="239"/>
      <c r="BQ73" s="236">
        <v>67</v>
      </c>
      <c r="BR73" s="241"/>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8"/>
    </row>
    <row r="74" spans="1:131" ht="26.25" customHeight="1" x14ac:dyDescent="0.15">
      <c r="A74" s="236">
        <v>7</v>
      </c>
      <c r="B74" s="1010" t="s">
        <v>583</v>
      </c>
      <c r="C74" s="1011"/>
      <c r="D74" s="1011"/>
      <c r="E74" s="1011"/>
      <c r="F74" s="1011"/>
      <c r="G74" s="1011"/>
      <c r="H74" s="1011"/>
      <c r="I74" s="1011"/>
      <c r="J74" s="1011"/>
      <c r="K74" s="1011"/>
      <c r="L74" s="1011"/>
      <c r="M74" s="1011"/>
      <c r="N74" s="1011"/>
      <c r="O74" s="1011"/>
      <c r="P74" s="1012"/>
      <c r="Q74" s="1013">
        <v>200</v>
      </c>
      <c r="R74" s="1007"/>
      <c r="S74" s="1007"/>
      <c r="T74" s="1007"/>
      <c r="U74" s="1007"/>
      <c r="V74" s="1007">
        <v>183</v>
      </c>
      <c r="W74" s="1007"/>
      <c r="X74" s="1007"/>
      <c r="Y74" s="1007"/>
      <c r="Z74" s="1007"/>
      <c r="AA74" s="1014">
        <f t="shared" si="0"/>
        <v>17</v>
      </c>
      <c r="AB74" s="1015"/>
      <c r="AC74" s="1015"/>
      <c r="AD74" s="1015"/>
      <c r="AE74" s="1016"/>
      <c r="AF74" s="1014">
        <f t="shared" si="1"/>
        <v>17</v>
      </c>
      <c r="AG74" s="1015"/>
      <c r="AH74" s="1015"/>
      <c r="AI74" s="1015"/>
      <c r="AJ74" s="1016"/>
      <c r="AK74" s="1007" t="s">
        <v>592</v>
      </c>
      <c r="AL74" s="1007"/>
      <c r="AM74" s="1007"/>
      <c r="AN74" s="1007"/>
      <c r="AO74" s="1007"/>
      <c r="AP74" s="1007" t="s">
        <v>591</v>
      </c>
      <c r="AQ74" s="1007"/>
      <c r="AR74" s="1007"/>
      <c r="AS74" s="1007"/>
      <c r="AT74" s="1007"/>
      <c r="AU74" s="1014" t="s">
        <v>592</v>
      </c>
      <c r="AV74" s="1015"/>
      <c r="AW74" s="1015"/>
      <c r="AX74" s="1015"/>
      <c r="AY74" s="1016"/>
      <c r="AZ74" s="1008"/>
      <c r="BA74" s="1008"/>
      <c r="BB74" s="1008"/>
      <c r="BC74" s="1008"/>
      <c r="BD74" s="1009"/>
      <c r="BE74" s="239"/>
      <c r="BF74" s="239"/>
      <c r="BG74" s="239"/>
      <c r="BH74" s="239"/>
      <c r="BI74" s="239"/>
      <c r="BJ74" s="239"/>
      <c r="BK74" s="239"/>
      <c r="BL74" s="239"/>
      <c r="BM74" s="239"/>
      <c r="BN74" s="239"/>
      <c r="BO74" s="239"/>
      <c r="BP74" s="239"/>
      <c r="BQ74" s="236">
        <v>68</v>
      </c>
      <c r="BR74" s="241"/>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8"/>
    </row>
    <row r="75" spans="1:131" ht="26.25" customHeight="1" x14ac:dyDescent="0.15">
      <c r="A75" s="236">
        <v>8</v>
      </c>
      <c r="B75" s="1010" t="s">
        <v>584</v>
      </c>
      <c r="C75" s="1011"/>
      <c r="D75" s="1011"/>
      <c r="E75" s="1011"/>
      <c r="F75" s="1011"/>
      <c r="G75" s="1011"/>
      <c r="H75" s="1011"/>
      <c r="I75" s="1011"/>
      <c r="J75" s="1011"/>
      <c r="K75" s="1011"/>
      <c r="L75" s="1011"/>
      <c r="M75" s="1011"/>
      <c r="N75" s="1011"/>
      <c r="O75" s="1011"/>
      <c r="P75" s="1012"/>
      <c r="Q75" s="1017">
        <v>495</v>
      </c>
      <c r="R75" s="1015"/>
      <c r="S75" s="1015"/>
      <c r="T75" s="1015"/>
      <c r="U75" s="1016"/>
      <c r="V75" s="1014">
        <v>493</v>
      </c>
      <c r="W75" s="1015"/>
      <c r="X75" s="1015"/>
      <c r="Y75" s="1015"/>
      <c r="Z75" s="1016"/>
      <c r="AA75" s="1014">
        <v>1</v>
      </c>
      <c r="AB75" s="1015"/>
      <c r="AC75" s="1015"/>
      <c r="AD75" s="1015"/>
      <c r="AE75" s="1016"/>
      <c r="AF75" s="1014">
        <f t="shared" si="1"/>
        <v>1</v>
      </c>
      <c r="AG75" s="1015"/>
      <c r="AH75" s="1015"/>
      <c r="AI75" s="1015"/>
      <c r="AJ75" s="1016"/>
      <c r="AK75" s="1014">
        <v>298</v>
      </c>
      <c r="AL75" s="1015"/>
      <c r="AM75" s="1015"/>
      <c r="AN75" s="1015"/>
      <c r="AO75" s="1016"/>
      <c r="AP75" s="1007" t="s">
        <v>592</v>
      </c>
      <c r="AQ75" s="1007"/>
      <c r="AR75" s="1007"/>
      <c r="AS75" s="1007"/>
      <c r="AT75" s="1007"/>
      <c r="AU75" s="1014" t="s">
        <v>592</v>
      </c>
      <c r="AV75" s="1015"/>
      <c r="AW75" s="1015"/>
      <c r="AX75" s="1015"/>
      <c r="AY75" s="1016"/>
      <c r="AZ75" s="1008"/>
      <c r="BA75" s="1008"/>
      <c r="BB75" s="1008"/>
      <c r="BC75" s="1008"/>
      <c r="BD75" s="1009"/>
      <c r="BE75" s="239"/>
      <c r="BF75" s="239"/>
      <c r="BG75" s="239"/>
      <c r="BH75" s="239"/>
      <c r="BI75" s="239"/>
      <c r="BJ75" s="239"/>
      <c r="BK75" s="239"/>
      <c r="BL75" s="239"/>
      <c r="BM75" s="239"/>
      <c r="BN75" s="239"/>
      <c r="BO75" s="239"/>
      <c r="BP75" s="239"/>
      <c r="BQ75" s="236">
        <v>69</v>
      </c>
      <c r="BR75" s="241"/>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8"/>
    </row>
    <row r="76" spans="1:131" ht="26.25" customHeight="1" x14ac:dyDescent="0.15">
      <c r="A76" s="236">
        <v>9</v>
      </c>
      <c r="B76" s="1010" t="s">
        <v>585</v>
      </c>
      <c r="C76" s="1011"/>
      <c r="D76" s="1011"/>
      <c r="E76" s="1011"/>
      <c r="F76" s="1011"/>
      <c r="G76" s="1011"/>
      <c r="H76" s="1011"/>
      <c r="I76" s="1011"/>
      <c r="J76" s="1011"/>
      <c r="K76" s="1011"/>
      <c r="L76" s="1011"/>
      <c r="M76" s="1011"/>
      <c r="N76" s="1011"/>
      <c r="O76" s="1011"/>
      <c r="P76" s="1012"/>
      <c r="Q76" s="1017">
        <v>68</v>
      </c>
      <c r="R76" s="1015"/>
      <c r="S76" s="1015"/>
      <c r="T76" s="1015"/>
      <c r="U76" s="1016"/>
      <c r="V76" s="1014">
        <v>68</v>
      </c>
      <c r="W76" s="1015"/>
      <c r="X76" s="1015"/>
      <c r="Y76" s="1015"/>
      <c r="Z76" s="1016"/>
      <c r="AA76" s="1014">
        <f t="shared" si="0"/>
        <v>0</v>
      </c>
      <c r="AB76" s="1015"/>
      <c r="AC76" s="1015"/>
      <c r="AD76" s="1015"/>
      <c r="AE76" s="1016"/>
      <c r="AF76" s="1014">
        <f t="shared" si="1"/>
        <v>0</v>
      </c>
      <c r="AG76" s="1015"/>
      <c r="AH76" s="1015"/>
      <c r="AI76" s="1015"/>
      <c r="AJ76" s="1016"/>
      <c r="AK76" s="1014" t="s">
        <v>591</v>
      </c>
      <c r="AL76" s="1015"/>
      <c r="AM76" s="1015"/>
      <c r="AN76" s="1015"/>
      <c r="AO76" s="1016"/>
      <c r="AP76" s="1007" t="s">
        <v>570</v>
      </c>
      <c r="AQ76" s="1007"/>
      <c r="AR76" s="1007"/>
      <c r="AS76" s="1007"/>
      <c r="AT76" s="1007"/>
      <c r="AU76" s="1014" t="s">
        <v>592</v>
      </c>
      <c r="AV76" s="1015"/>
      <c r="AW76" s="1015"/>
      <c r="AX76" s="1015"/>
      <c r="AY76" s="1016"/>
      <c r="AZ76" s="1008"/>
      <c r="BA76" s="1008"/>
      <c r="BB76" s="1008"/>
      <c r="BC76" s="1008"/>
      <c r="BD76" s="1009"/>
      <c r="BE76" s="239"/>
      <c r="BF76" s="239"/>
      <c r="BG76" s="239"/>
      <c r="BH76" s="239"/>
      <c r="BI76" s="239"/>
      <c r="BJ76" s="239"/>
      <c r="BK76" s="239"/>
      <c r="BL76" s="239"/>
      <c r="BM76" s="239"/>
      <c r="BN76" s="239"/>
      <c r="BO76" s="239"/>
      <c r="BP76" s="239"/>
      <c r="BQ76" s="236">
        <v>70</v>
      </c>
      <c r="BR76" s="241"/>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8"/>
    </row>
    <row r="77" spans="1:131" ht="26.25" customHeight="1" x14ac:dyDescent="0.15">
      <c r="A77" s="236">
        <v>10</v>
      </c>
      <c r="B77" s="1010" t="s">
        <v>586</v>
      </c>
      <c r="C77" s="1011"/>
      <c r="D77" s="1011"/>
      <c r="E77" s="1011"/>
      <c r="F77" s="1011"/>
      <c r="G77" s="1011"/>
      <c r="H77" s="1011"/>
      <c r="I77" s="1011"/>
      <c r="J77" s="1011"/>
      <c r="K77" s="1011"/>
      <c r="L77" s="1011"/>
      <c r="M77" s="1011"/>
      <c r="N77" s="1011"/>
      <c r="O77" s="1011"/>
      <c r="P77" s="1012"/>
      <c r="Q77" s="1017">
        <v>1851</v>
      </c>
      <c r="R77" s="1015"/>
      <c r="S77" s="1015"/>
      <c r="T77" s="1015"/>
      <c r="U77" s="1016"/>
      <c r="V77" s="1014">
        <v>1811</v>
      </c>
      <c r="W77" s="1015"/>
      <c r="X77" s="1015"/>
      <c r="Y77" s="1015"/>
      <c r="Z77" s="1016"/>
      <c r="AA77" s="1014">
        <f t="shared" si="0"/>
        <v>40</v>
      </c>
      <c r="AB77" s="1015"/>
      <c r="AC77" s="1015"/>
      <c r="AD77" s="1015"/>
      <c r="AE77" s="1016"/>
      <c r="AF77" s="1014">
        <f t="shared" si="1"/>
        <v>40</v>
      </c>
      <c r="AG77" s="1015"/>
      <c r="AH77" s="1015"/>
      <c r="AI77" s="1015"/>
      <c r="AJ77" s="1016"/>
      <c r="AK77" s="1014" t="s">
        <v>570</v>
      </c>
      <c r="AL77" s="1015"/>
      <c r="AM77" s="1015"/>
      <c r="AN77" s="1015"/>
      <c r="AO77" s="1016"/>
      <c r="AP77" s="1007" t="s">
        <v>570</v>
      </c>
      <c r="AQ77" s="1007"/>
      <c r="AR77" s="1007"/>
      <c r="AS77" s="1007"/>
      <c r="AT77" s="1007"/>
      <c r="AU77" s="1014" t="s">
        <v>591</v>
      </c>
      <c r="AV77" s="1015"/>
      <c r="AW77" s="1015"/>
      <c r="AX77" s="1015"/>
      <c r="AY77" s="1016"/>
      <c r="AZ77" s="1008"/>
      <c r="BA77" s="1008"/>
      <c r="BB77" s="1008"/>
      <c r="BC77" s="1008"/>
      <c r="BD77" s="1009"/>
      <c r="BE77" s="239"/>
      <c r="BF77" s="239"/>
      <c r="BG77" s="239"/>
      <c r="BH77" s="239"/>
      <c r="BI77" s="239"/>
      <c r="BJ77" s="239"/>
      <c r="BK77" s="239"/>
      <c r="BL77" s="239"/>
      <c r="BM77" s="239"/>
      <c r="BN77" s="239"/>
      <c r="BO77" s="239"/>
      <c r="BP77" s="239"/>
      <c r="BQ77" s="236">
        <v>71</v>
      </c>
      <c r="BR77" s="241"/>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8"/>
    </row>
    <row r="78" spans="1:131" ht="26.25" customHeight="1" x14ac:dyDescent="0.15">
      <c r="A78" s="236">
        <v>11</v>
      </c>
      <c r="B78" s="1010" t="s">
        <v>587</v>
      </c>
      <c r="C78" s="1011"/>
      <c r="D78" s="1011"/>
      <c r="E78" s="1011"/>
      <c r="F78" s="1011"/>
      <c r="G78" s="1011"/>
      <c r="H78" s="1011"/>
      <c r="I78" s="1011"/>
      <c r="J78" s="1011"/>
      <c r="K78" s="1011"/>
      <c r="L78" s="1011"/>
      <c r="M78" s="1011"/>
      <c r="N78" s="1011"/>
      <c r="O78" s="1011"/>
      <c r="P78" s="1012"/>
      <c r="Q78" s="1013">
        <v>72965</v>
      </c>
      <c r="R78" s="1007"/>
      <c r="S78" s="1007"/>
      <c r="T78" s="1007"/>
      <c r="U78" s="1007"/>
      <c r="V78" s="1007">
        <v>69423</v>
      </c>
      <c r="W78" s="1007"/>
      <c r="X78" s="1007"/>
      <c r="Y78" s="1007"/>
      <c r="Z78" s="1007"/>
      <c r="AA78" s="1014">
        <f t="shared" si="0"/>
        <v>3542</v>
      </c>
      <c r="AB78" s="1015"/>
      <c r="AC78" s="1015"/>
      <c r="AD78" s="1015"/>
      <c r="AE78" s="1016"/>
      <c r="AF78" s="1014">
        <f t="shared" si="1"/>
        <v>3542</v>
      </c>
      <c r="AG78" s="1015"/>
      <c r="AH78" s="1015"/>
      <c r="AI78" s="1015"/>
      <c r="AJ78" s="1016"/>
      <c r="AK78" s="1007">
        <v>1058</v>
      </c>
      <c r="AL78" s="1007"/>
      <c r="AM78" s="1007"/>
      <c r="AN78" s="1007"/>
      <c r="AO78" s="1007"/>
      <c r="AP78" s="1007" t="s">
        <v>592</v>
      </c>
      <c r="AQ78" s="1007"/>
      <c r="AR78" s="1007"/>
      <c r="AS78" s="1007"/>
      <c r="AT78" s="1007"/>
      <c r="AU78" s="1014" t="s">
        <v>591</v>
      </c>
      <c r="AV78" s="1015"/>
      <c r="AW78" s="1015"/>
      <c r="AX78" s="1015"/>
      <c r="AY78" s="1016"/>
      <c r="AZ78" s="1008"/>
      <c r="BA78" s="1008"/>
      <c r="BB78" s="1008"/>
      <c r="BC78" s="1008"/>
      <c r="BD78" s="1009"/>
      <c r="BE78" s="239"/>
      <c r="BF78" s="239"/>
      <c r="BG78" s="239"/>
      <c r="BH78" s="239"/>
      <c r="BI78" s="239"/>
      <c r="BJ78" s="228"/>
      <c r="BK78" s="228"/>
      <c r="BL78" s="228"/>
      <c r="BM78" s="228"/>
      <c r="BN78" s="228"/>
      <c r="BO78" s="239"/>
      <c r="BP78" s="239"/>
      <c r="BQ78" s="236">
        <v>72</v>
      </c>
      <c r="BR78" s="241"/>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8"/>
    </row>
    <row r="79" spans="1:131" ht="26.25" customHeight="1" x14ac:dyDescent="0.15">
      <c r="A79" s="236">
        <v>12</v>
      </c>
      <c r="B79" s="1010" t="s">
        <v>588</v>
      </c>
      <c r="C79" s="1011"/>
      <c r="D79" s="1011"/>
      <c r="E79" s="1011"/>
      <c r="F79" s="1011"/>
      <c r="G79" s="1011"/>
      <c r="H79" s="1011"/>
      <c r="I79" s="1011"/>
      <c r="J79" s="1011"/>
      <c r="K79" s="1011"/>
      <c r="L79" s="1011"/>
      <c r="M79" s="1011"/>
      <c r="N79" s="1011"/>
      <c r="O79" s="1011"/>
      <c r="P79" s="1012"/>
      <c r="Q79" s="1013">
        <v>217</v>
      </c>
      <c r="R79" s="1007"/>
      <c r="S79" s="1007"/>
      <c r="T79" s="1007"/>
      <c r="U79" s="1007"/>
      <c r="V79" s="1007">
        <v>191</v>
      </c>
      <c r="W79" s="1007"/>
      <c r="X79" s="1007"/>
      <c r="Y79" s="1007"/>
      <c r="Z79" s="1007"/>
      <c r="AA79" s="1014">
        <v>25</v>
      </c>
      <c r="AB79" s="1015"/>
      <c r="AC79" s="1015"/>
      <c r="AD79" s="1015"/>
      <c r="AE79" s="1016"/>
      <c r="AF79" s="1014">
        <f t="shared" si="1"/>
        <v>25</v>
      </c>
      <c r="AG79" s="1015"/>
      <c r="AH79" s="1015"/>
      <c r="AI79" s="1015"/>
      <c r="AJ79" s="1016"/>
      <c r="AK79" s="1007" t="s">
        <v>570</v>
      </c>
      <c r="AL79" s="1007"/>
      <c r="AM79" s="1007"/>
      <c r="AN79" s="1007"/>
      <c r="AO79" s="1007"/>
      <c r="AP79" s="1007" t="s">
        <v>570</v>
      </c>
      <c r="AQ79" s="1007"/>
      <c r="AR79" s="1007"/>
      <c r="AS79" s="1007"/>
      <c r="AT79" s="1007"/>
      <c r="AU79" s="1014" t="s">
        <v>592</v>
      </c>
      <c r="AV79" s="1015"/>
      <c r="AW79" s="1015"/>
      <c r="AX79" s="1015"/>
      <c r="AY79" s="1016"/>
      <c r="AZ79" s="1008"/>
      <c r="BA79" s="1008"/>
      <c r="BB79" s="1008"/>
      <c r="BC79" s="1008"/>
      <c r="BD79" s="1009"/>
      <c r="BE79" s="239"/>
      <c r="BF79" s="239"/>
      <c r="BG79" s="239"/>
      <c r="BH79" s="239"/>
      <c r="BI79" s="239"/>
      <c r="BJ79" s="228"/>
      <c r="BK79" s="228"/>
      <c r="BL79" s="228"/>
      <c r="BM79" s="228"/>
      <c r="BN79" s="228"/>
      <c r="BO79" s="239"/>
      <c r="BP79" s="239"/>
      <c r="BQ79" s="236">
        <v>73</v>
      </c>
      <c r="BR79" s="241"/>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8"/>
    </row>
    <row r="80" spans="1:131" ht="26.25" customHeight="1" x14ac:dyDescent="0.15">
      <c r="A80" s="236">
        <v>13</v>
      </c>
      <c r="B80" s="1010" t="s">
        <v>589</v>
      </c>
      <c r="C80" s="1011"/>
      <c r="D80" s="1011"/>
      <c r="E80" s="1011"/>
      <c r="F80" s="1011"/>
      <c r="G80" s="1011"/>
      <c r="H80" s="1011"/>
      <c r="I80" s="1011"/>
      <c r="J80" s="1011"/>
      <c r="K80" s="1011"/>
      <c r="L80" s="1011"/>
      <c r="M80" s="1011"/>
      <c r="N80" s="1011"/>
      <c r="O80" s="1011"/>
      <c r="P80" s="1012"/>
      <c r="Q80" s="1013">
        <v>823874</v>
      </c>
      <c r="R80" s="1007"/>
      <c r="S80" s="1007"/>
      <c r="T80" s="1007"/>
      <c r="U80" s="1007"/>
      <c r="V80" s="1007">
        <v>808406</v>
      </c>
      <c r="W80" s="1007"/>
      <c r="X80" s="1007"/>
      <c r="Y80" s="1007"/>
      <c r="Z80" s="1007"/>
      <c r="AA80" s="1014">
        <f t="shared" si="0"/>
        <v>15468</v>
      </c>
      <c r="AB80" s="1015"/>
      <c r="AC80" s="1015"/>
      <c r="AD80" s="1015"/>
      <c r="AE80" s="1016"/>
      <c r="AF80" s="1014">
        <f t="shared" si="1"/>
        <v>15468</v>
      </c>
      <c r="AG80" s="1015"/>
      <c r="AH80" s="1015"/>
      <c r="AI80" s="1015"/>
      <c r="AJ80" s="1016"/>
      <c r="AK80" s="1007" t="s">
        <v>570</v>
      </c>
      <c r="AL80" s="1007"/>
      <c r="AM80" s="1007"/>
      <c r="AN80" s="1007"/>
      <c r="AO80" s="1007"/>
      <c r="AP80" s="1007" t="s">
        <v>592</v>
      </c>
      <c r="AQ80" s="1007"/>
      <c r="AR80" s="1007"/>
      <c r="AS80" s="1007"/>
      <c r="AT80" s="1007"/>
      <c r="AU80" s="1014" t="s">
        <v>592</v>
      </c>
      <c r="AV80" s="1015"/>
      <c r="AW80" s="1015"/>
      <c r="AX80" s="1015"/>
      <c r="AY80" s="1016"/>
      <c r="AZ80" s="1008"/>
      <c r="BA80" s="1008"/>
      <c r="BB80" s="1008"/>
      <c r="BC80" s="1008"/>
      <c r="BD80" s="1009"/>
      <c r="BE80" s="239"/>
      <c r="BF80" s="239"/>
      <c r="BG80" s="239"/>
      <c r="BH80" s="239"/>
      <c r="BI80" s="239"/>
      <c r="BJ80" s="239"/>
      <c r="BK80" s="239"/>
      <c r="BL80" s="239"/>
      <c r="BM80" s="239"/>
      <c r="BN80" s="239"/>
      <c r="BO80" s="239"/>
      <c r="BP80" s="239"/>
      <c r="BQ80" s="236">
        <v>74</v>
      </c>
      <c r="BR80" s="241"/>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8"/>
    </row>
    <row r="81" spans="1:131" ht="26.25" customHeight="1" x14ac:dyDescent="0.15">
      <c r="A81" s="236">
        <v>14</v>
      </c>
      <c r="B81" s="1010" t="s">
        <v>590</v>
      </c>
      <c r="C81" s="1011"/>
      <c r="D81" s="1011"/>
      <c r="E81" s="1011"/>
      <c r="F81" s="1011"/>
      <c r="G81" s="1011"/>
      <c r="H81" s="1011"/>
      <c r="I81" s="1011"/>
      <c r="J81" s="1011"/>
      <c r="K81" s="1011"/>
      <c r="L81" s="1011"/>
      <c r="M81" s="1011"/>
      <c r="N81" s="1011"/>
      <c r="O81" s="1011"/>
      <c r="P81" s="1012"/>
      <c r="Q81" s="1013">
        <v>529</v>
      </c>
      <c r="R81" s="1007"/>
      <c r="S81" s="1007"/>
      <c r="T81" s="1007"/>
      <c r="U81" s="1007"/>
      <c r="V81" s="1007">
        <v>433</v>
      </c>
      <c r="W81" s="1007"/>
      <c r="X81" s="1007"/>
      <c r="Y81" s="1007"/>
      <c r="Z81" s="1007"/>
      <c r="AA81" s="1014">
        <f t="shared" si="0"/>
        <v>96</v>
      </c>
      <c r="AB81" s="1015"/>
      <c r="AC81" s="1015"/>
      <c r="AD81" s="1015"/>
      <c r="AE81" s="1016"/>
      <c r="AF81" s="1014">
        <v>74</v>
      </c>
      <c r="AG81" s="1015"/>
      <c r="AH81" s="1015"/>
      <c r="AI81" s="1015"/>
      <c r="AJ81" s="1016"/>
      <c r="AK81" s="1007" t="s">
        <v>592</v>
      </c>
      <c r="AL81" s="1007"/>
      <c r="AM81" s="1007"/>
      <c r="AN81" s="1007"/>
      <c r="AO81" s="1007"/>
      <c r="AP81" s="1007" t="s">
        <v>570</v>
      </c>
      <c r="AQ81" s="1007"/>
      <c r="AR81" s="1007"/>
      <c r="AS81" s="1007"/>
      <c r="AT81" s="1007"/>
      <c r="AU81" s="1014" t="s">
        <v>570</v>
      </c>
      <c r="AV81" s="1015"/>
      <c r="AW81" s="1015"/>
      <c r="AX81" s="1015"/>
      <c r="AY81" s="1016"/>
      <c r="AZ81" s="1008"/>
      <c r="BA81" s="1008"/>
      <c r="BB81" s="1008"/>
      <c r="BC81" s="1008"/>
      <c r="BD81" s="1009"/>
      <c r="BE81" s="239"/>
      <c r="BF81" s="239"/>
      <c r="BG81" s="239"/>
      <c r="BH81" s="239"/>
      <c r="BI81" s="239"/>
      <c r="BJ81" s="239"/>
      <c r="BK81" s="239"/>
      <c r="BL81" s="239"/>
      <c r="BM81" s="239"/>
      <c r="BN81" s="239"/>
      <c r="BO81" s="239"/>
      <c r="BP81" s="239"/>
      <c r="BQ81" s="236">
        <v>75</v>
      </c>
      <c r="BR81" s="241"/>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8"/>
    </row>
    <row r="82" spans="1:131" ht="26.25" customHeight="1" x14ac:dyDescent="0.15">
      <c r="A82" s="236">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9"/>
      <c r="BF82" s="239"/>
      <c r="BG82" s="239"/>
      <c r="BH82" s="239"/>
      <c r="BI82" s="239"/>
      <c r="BJ82" s="239"/>
      <c r="BK82" s="239"/>
      <c r="BL82" s="239"/>
      <c r="BM82" s="239"/>
      <c r="BN82" s="239"/>
      <c r="BO82" s="239"/>
      <c r="BP82" s="239"/>
      <c r="BQ82" s="236">
        <v>76</v>
      </c>
      <c r="BR82" s="241"/>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8"/>
    </row>
    <row r="83" spans="1:131" ht="26.25" customHeight="1" x14ac:dyDescent="0.15">
      <c r="A83" s="236">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9"/>
      <c r="BF83" s="239"/>
      <c r="BG83" s="239"/>
      <c r="BH83" s="239"/>
      <c r="BI83" s="239"/>
      <c r="BJ83" s="239"/>
      <c r="BK83" s="239"/>
      <c r="BL83" s="239"/>
      <c r="BM83" s="239"/>
      <c r="BN83" s="239"/>
      <c r="BO83" s="239"/>
      <c r="BP83" s="239"/>
      <c r="BQ83" s="236">
        <v>77</v>
      </c>
      <c r="BR83" s="241"/>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8"/>
    </row>
    <row r="84" spans="1:131" ht="26.25" customHeight="1" x14ac:dyDescent="0.15">
      <c r="A84" s="236">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9"/>
      <c r="BF84" s="239"/>
      <c r="BG84" s="239"/>
      <c r="BH84" s="239"/>
      <c r="BI84" s="239"/>
      <c r="BJ84" s="239"/>
      <c r="BK84" s="239"/>
      <c r="BL84" s="239"/>
      <c r="BM84" s="239"/>
      <c r="BN84" s="239"/>
      <c r="BO84" s="239"/>
      <c r="BP84" s="239"/>
      <c r="BQ84" s="236">
        <v>78</v>
      </c>
      <c r="BR84" s="241"/>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8"/>
    </row>
    <row r="85" spans="1:131" ht="26.25" customHeight="1" x14ac:dyDescent="0.15">
      <c r="A85" s="236">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9"/>
      <c r="BF85" s="239"/>
      <c r="BG85" s="239"/>
      <c r="BH85" s="239"/>
      <c r="BI85" s="239"/>
      <c r="BJ85" s="239"/>
      <c r="BK85" s="239"/>
      <c r="BL85" s="239"/>
      <c r="BM85" s="239"/>
      <c r="BN85" s="239"/>
      <c r="BO85" s="239"/>
      <c r="BP85" s="239"/>
      <c r="BQ85" s="236">
        <v>79</v>
      </c>
      <c r="BR85" s="241"/>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8"/>
    </row>
    <row r="86" spans="1:131" ht="26.25" customHeight="1" x14ac:dyDescent="0.15">
      <c r="A86" s="236">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9"/>
      <c r="BF86" s="239"/>
      <c r="BG86" s="239"/>
      <c r="BH86" s="239"/>
      <c r="BI86" s="239"/>
      <c r="BJ86" s="239"/>
      <c r="BK86" s="239"/>
      <c r="BL86" s="239"/>
      <c r="BM86" s="239"/>
      <c r="BN86" s="239"/>
      <c r="BO86" s="239"/>
      <c r="BP86" s="239"/>
      <c r="BQ86" s="236">
        <v>80</v>
      </c>
      <c r="BR86" s="241"/>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8"/>
    </row>
    <row r="87" spans="1:131" ht="26.25" customHeight="1" x14ac:dyDescent="0.15">
      <c r="A87" s="242">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9"/>
      <c r="BF87" s="239"/>
      <c r="BG87" s="239"/>
      <c r="BH87" s="239"/>
      <c r="BI87" s="239"/>
      <c r="BJ87" s="239"/>
      <c r="BK87" s="239"/>
      <c r="BL87" s="239"/>
      <c r="BM87" s="239"/>
      <c r="BN87" s="239"/>
      <c r="BO87" s="239"/>
      <c r="BP87" s="239"/>
      <c r="BQ87" s="236">
        <v>81</v>
      </c>
      <c r="BR87" s="241"/>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8"/>
    </row>
    <row r="88" spans="1:131" ht="26.25" customHeight="1" thickBot="1" x14ac:dyDescent="0.2">
      <c r="A88" s="238" t="s">
        <v>398</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19248</v>
      </c>
      <c r="AG88" s="995"/>
      <c r="AH88" s="995"/>
      <c r="AI88" s="995"/>
      <c r="AJ88" s="995"/>
      <c r="AK88" s="999"/>
      <c r="AL88" s="999"/>
      <c r="AM88" s="999"/>
      <c r="AN88" s="999"/>
      <c r="AO88" s="999"/>
      <c r="AP88" s="995">
        <v>1281</v>
      </c>
      <c r="AQ88" s="995"/>
      <c r="AR88" s="995"/>
      <c r="AS88" s="995"/>
      <c r="AT88" s="995"/>
      <c r="AU88" s="995" t="s">
        <v>507</v>
      </c>
      <c r="AV88" s="995"/>
      <c r="AW88" s="995"/>
      <c r="AX88" s="995"/>
      <c r="AY88" s="995"/>
      <c r="AZ88" s="996"/>
      <c r="BA88" s="996"/>
      <c r="BB88" s="996"/>
      <c r="BC88" s="996"/>
      <c r="BD88" s="997"/>
      <c r="BE88" s="239"/>
      <c r="BF88" s="239"/>
      <c r="BG88" s="239"/>
      <c r="BH88" s="239"/>
      <c r="BI88" s="239"/>
      <c r="BJ88" s="239"/>
      <c r="BK88" s="239"/>
      <c r="BL88" s="239"/>
      <c r="BM88" s="239"/>
      <c r="BN88" s="239"/>
      <c r="BO88" s="239"/>
      <c r="BP88" s="239"/>
      <c r="BQ88" s="236">
        <v>82</v>
      </c>
      <c r="BR88" s="241"/>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398</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23</v>
      </c>
      <c r="CS102" s="989"/>
      <c r="CT102" s="989"/>
      <c r="CU102" s="989"/>
      <c r="CV102" s="990"/>
      <c r="CW102" s="988" t="s">
        <v>570</v>
      </c>
      <c r="CX102" s="989"/>
      <c r="CY102" s="989"/>
      <c r="CZ102" s="989"/>
      <c r="DA102" s="990"/>
      <c r="DB102" s="988">
        <v>85</v>
      </c>
      <c r="DC102" s="989"/>
      <c r="DD102" s="989"/>
      <c r="DE102" s="989"/>
      <c r="DF102" s="990"/>
      <c r="DG102" s="988" t="s">
        <v>570</v>
      </c>
      <c r="DH102" s="989"/>
      <c r="DI102" s="989"/>
      <c r="DJ102" s="989"/>
      <c r="DK102" s="990"/>
      <c r="DL102" s="988" t="s">
        <v>570</v>
      </c>
      <c r="DM102" s="989"/>
      <c r="DN102" s="989"/>
      <c r="DO102" s="989"/>
      <c r="DP102" s="990"/>
      <c r="DQ102" s="988" t="s">
        <v>570</v>
      </c>
      <c r="DR102" s="989"/>
      <c r="DS102" s="989"/>
      <c r="DT102" s="989"/>
      <c r="DU102" s="990"/>
      <c r="DV102" s="973"/>
      <c r="DW102" s="974"/>
      <c r="DX102" s="974"/>
      <c r="DY102" s="974"/>
      <c r="DZ102" s="975"/>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8" customFormat="1" ht="26.25" customHeight="1" x14ac:dyDescent="0.15">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314</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314</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314</v>
      </c>
      <c r="DR109" s="932"/>
      <c r="DS109" s="932"/>
      <c r="DT109" s="932"/>
      <c r="DU109" s="933"/>
      <c r="DV109" s="934" t="s">
        <v>431</v>
      </c>
      <c r="DW109" s="932"/>
      <c r="DX109" s="932"/>
      <c r="DY109" s="932"/>
      <c r="DZ109" s="965"/>
    </row>
    <row r="110" spans="1:131" s="228" customFormat="1" ht="26.25" customHeight="1" x14ac:dyDescent="0.15">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674329</v>
      </c>
      <c r="AB110" s="925"/>
      <c r="AC110" s="925"/>
      <c r="AD110" s="925"/>
      <c r="AE110" s="926"/>
      <c r="AF110" s="927">
        <v>699226</v>
      </c>
      <c r="AG110" s="925"/>
      <c r="AH110" s="925"/>
      <c r="AI110" s="925"/>
      <c r="AJ110" s="926"/>
      <c r="AK110" s="927">
        <v>737374</v>
      </c>
      <c r="AL110" s="925"/>
      <c r="AM110" s="925"/>
      <c r="AN110" s="925"/>
      <c r="AO110" s="926"/>
      <c r="AP110" s="928">
        <v>23.2</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6099105</v>
      </c>
      <c r="BR110" s="878"/>
      <c r="BS110" s="878"/>
      <c r="BT110" s="878"/>
      <c r="BU110" s="878"/>
      <c r="BV110" s="878">
        <v>6329224</v>
      </c>
      <c r="BW110" s="878"/>
      <c r="BX110" s="878"/>
      <c r="BY110" s="878"/>
      <c r="BZ110" s="878"/>
      <c r="CA110" s="878">
        <v>6392667</v>
      </c>
      <c r="CB110" s="878"/>
      <c r="CC110" s="878"/>
      <c r="CD110" s="878"/>
      <c r="CE110" s="878"/>
      <c r="CF110" s="902">
        <v>201.5</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179</v>
      </c>
      <c r="DH110" s="878"/>
      <c r="DI110" s="878"/>
      <c r="DJ110" s="878"/>
      <c r="DK110" s="878"/>
      <c r="DL110" s="878" t="s">
        <v>179</v>
      </c>
      <c r="DM110" s="878"/>
      <c r="DN110" s="878"/>
      <c r="DO110" s="878"/>
      <c r="DP110" s="878"/>
      <c r="DQ110" s="878" t="s">
        <v>179</v>
      </c>
      <c r="DR110" s="878"/>
      <c r="DS110" s="878"/>
      <c r="DT110" s="878"/>
      <c r="DU110" s="878"/>
      <c r="DV110" s="879" t="s">
        <v>179</v>
      </c>
      <c r="DW110" s="879"/>
      <c r="DX110" s="879"/>
      <c r="DY110" s="879"/>
      <c r="DZ110" s="880"/>
    </row>
    <row r="111" spans="1:131" s="228" customFormat="1" ht="26.25" customHeight="1" x14ac:dyDescent="0.15">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179</v>
      </c>
      <c r="AB111" s="955"/>
      <c r="AC111" s="955"/>
      <c r="AD111" s="955"/>
      <c r="AE111" s="956"/>
      <c r="AF111" s="957" t="s">
        <v>179</v>
      </c>
      <c r="AG111" s="955"/>
      <c r="AH111" s="955"/>
      <c r="AI111" s="955"/>
      <c r="AJ111" s="956"/>
      <c r="AK111" s="957" t="s">
        <v>179</v>
      </c>
      <c r="AL111" s="955"/>
      <c r="AM111" s="955"/>
      <c r="AN111" s="955"/>
      <c r="AO111" s="956"/>
      <c r="AP111" s="958" t="s">
        <v>179</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t="s">
        <v>179</v>
      </c>
      <c r="BR111" s="853"/>
      <c r="BS111" s="853"/>
      <c r="BT111" s="853"/>
      <c r="BU111" s="853"/>
      <c r="BV111" s="853" t="s">
        <v>179</v>
      </c>
      <c r="BW111" s="853"/>
      <c r="BX111" s="853"/>
      <c r="BY111" s="853"/>
      <c r="BZ111" s="853"/>
      <c r="CA111" s="853" t="s">
        <v>179</v>
      </c>
      <c r="CB111" s="853"/>
      <c r="CC111" s="853"/>
      <c r="CD111" s="853"/>
      <c r="CE111" s="853"/>
      <c r="CF111" s="911" t="s">
        <v>179</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179</v>
      </c>
      <c r="DH111" s="853"/>
      <c r="DI111" s="853"/>
      <c r="DJ111" s="853"/>
      <c r="DK111" s="853"/>
      <c r="DL111" s="853" t="s">
        <v>179</v>
      </c>
      <c r="DM111" s="853"/>
      <c r="DN111" s="853"/>
      <c r="DO111" s="853"/>
      <c r="DP111" s="853"/>
      <c r="DQ111" s="853" t="s">
        <v>179</v>
      </c>
      <c r="DR111" s="853"/>
      <c r="DS111" s="853"/>
      <c r="DT111" s="853"/>
      <c r="DU111" s="853"/>
      <c r="DV111" s="830" t="s">
        <v>179</v>
      </c>
      <c r="DW111" s="830"/>
      <c r="DX111" s="830"/>
      <c r="DY111" s="830"/>
      <c r="DZ111" s="831"/>
    </row>
    <row r="112" spans="1:131" s="228" customFormat="1" ht="26.25" customHeight="1" x14ac:dyDescent="0.15">
      <c r="A112" s="948" t="s">
        <v>440</v>
      </c>
      <c r="B112" s="949"/>
      <c r="C112" s="788" t="s">
        <v>441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179</v>
      </c>
      <c r="AB112" s="816"/>
      <c r="AC112" s="816"/>
      <c r="AD112" s="816"/>
      <c r="AE112" s="817"/>
      <c r="AF112" s="818" t="s">
        <v>179</v>
      </c>
      <c r="AG112" s="816"/>
      <c r="AH112" s="816"/>
      <c r="AI112" s="816"/>
      <c r="AJ112" s="817"/>
      <c r="AK112" s="818" t="s">
        <v>179</v>
      </c>
      <c r="AL112" s="816"/>
      <c r="AM112" s="816"/>
      <c r="AN112" s="816"/>
      <c r="AO112" s="817"/>
      <c r="AP112" s="860" t="s">
        <v>179</v>
      </c>
      <c r="AQ112" s="861"/>
      <c r="AR112" s="861"/>
      <c r="AS112" s="861"/>
      <c r="AT112" s="862"/>
      <c r="AU112" s="968"/>
      <c r="AV112" s="969"/>
      <c r="AW112" s="969"/>
      <c r="AX112" s="969"/>
      <c r="AY112" s="969"/>
      <c r="AZ112" s="851" t="s">
        <v>442</v>
      </c>
      <c r="BA112" s="788"/>
      <c r="BB112" s="788"/>
      <c r="BC112" s="788"/>
      <c r="BD112" s="788"/>
      <c r="BE112" s="788"/>
      <c r="BF112" s="788"/>
      <c r="BG112" s="788"/>
      <c r="BH112" s="788"/>
      <c r="BI112" s="788"/>
      <c r="BJ112" s="788"/>
      <c r="BK112" s="788"/>
      <c r="BL112" s="788"/>
      <c r="BM112" s="788"/>
      <c r="BN112" s="788"/>
      <c r="BO112" s="788"/>
      <c r="BP112" s="789"/>
      <c r="BQ112" s="852">
        <v>4635</v>
      </c>
      <c r="BR112" s="853"/>
      <c r="BS112" s="853"/>
      <c r="BT112" s="853"/>
      <c r="BU112" s="853"/>
      <c r="BV112" s="853">
        <v>66008</v>
      </c>
      <c r="BW112" s="853"/>
      <c r="BX112" s="853"/>
      <c r="BY112" s="853"/>
      <c r="BZ112" s="853"/>
      <c r="CA112" s="853">
        <v>63374</v>
      </c>
      <c r="CB112" s="853"/>
      <c r="CC112" s="853"/>
      <c r="CD112" s="853"/>
      <c r="CE112" s="853"/>
      <c r="CF112" s="911">
        <v>2</v>
      </c>
      <c r="CG112" s="912"/>
      <c r="CH112" s="912"/>
      <c r="CI112" s="912"/>
      <c r="CJ112" s="912"/>
      <c r="CK112" s="963"/>
      <c r="CL112" s="857"/>
      <c r="CM112" s="851" t="s">
        <v>443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179</v>
      </c>
      <c r="DH112" s="853"/>
      <c r="DI112" s="853"/>
      <c r="DJ112" s="853"/>
      <c r="DK112" s="853"/>
      <c r="DL112" s="853" t="s">
        <v>179</v>
      </c>
      <c r="DM112" s="853"/>
      <c r="DN112" s="853"/>
      <c r="DO112" s="853"/>
      <c r="DP112" s="853"/>
      <c r="DQ112" s="853" t="s">
        <v>179</v>
      </c>
      <c r="DR112" s="853"/>
      <c r="DS112" s="853"/>
      <c r="DT112" s="853"/>
      <c r="DU112" s="853"/>
      <c r="DV112" s="830" t="s">
        <v>179</v>
      </c>
      <c r="DW112" s="830"/>
      <c r="DX112" s="830"/>
      <c r="DY112" s="830"/>
      <c r="DZ112" s="831"/>
    </row>
    <row r="113" spans="1:130" s="228" customFormat="1" ht="26.25" customHeight="1" x14ac:dyDescent="0.15">
      <c r="A113" s="950"/>
      <c r="B113" s="951"/>
      <c r="C113" s="788" t="s">
        <v>444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316</v>
      </c>
      <c r="AB113" s="955"/>
      <c r="AC113" s="955"/>
      <c r="AD113" s="955"/>
      <c r="AE113" s="956"/>
      <c r="AF113" s="957">
        <v>285</v>
      </c>
      <c r="AG113" s="955"/>
      <c r="AH113" s="955"/>
      <c r="AI113" s="955"/>
      <c r="AJ113" s="956"/>
      <c r="AK113" s="957">
        <v>178</v>
      </c>
      <c r="AL113" s="955"/>
      <c r="AM113" s="955"/>
      <c r="AN113" s="955"/>
      <c r="AO113" s="956"/>
      <c r="AP113" s="958">
        <v>0</v>
      </c>
      <c r="AQ113" s="959"/>
      <c r="AR113" s="959"/>
      <c r="AS113" s="959"/>
      <c r="AT113" s="960"/>
      <c r="AU113" s="968"/>
      <c r="AV113" s="969"/>
      <c r="AW113" s="969"/>
      <c r="AX113" s="969"/>
      <c r="AY113" s="969"/>
      <c r="AZ113" s="851" t="s">
        <v>445</v>
      </c>
      <c r="BA113" s="788"/>
      <c r="BB113" s="788"/>
      <c r="BC113" s="788"/>
      <c r="BD113" s="788"/>
      <c r="BE113" s="788"/>
      <c r="BF113" s="788"/>
      <c r="BG113" s="788"/>
      <c r="BH113" s="788"/>
      <c r="BI113" s="788"/>
      <c r="BJ113" s="788"/>
      <c r="BK113" s="788"/>
      <c r="BL113" s="788"/>
      <c r="BM113" s="788"/>
      <c r="BN113" s="788"/>
      <c r="BO113" s="788"/>
      <c r="BP113" s="789"/>
      <c r="BQ113" s="852">
        <v>155638</v>
      </c>
      <c r="BR113" s="853"/>
      <c r="BS113" s="853"/>
      <c r="BT113" s="853"/>
      <c r="BU113" s="853"/>
      <c r="BV113" s="853">
        <v>131915</v>
      </c>
      <c r="BW113" s="853"/>
      <c r="BX113" s="853"/>
      <c r="BY113" s="853"/>
      <c r="BZ113" s="853"/>
      <c r="CA113" s="853">
        <v>110179</v>
      </c>
      <c r="CB113" s="853"/>
      <c r="CC113" s="853"/>
      <c r="CD113" s="853"/>
      <c r="CE113" s="853"/>
      <c r="CF113" s="911">
        <v>3.5</v>
      </c>
      <c r="CG113" s="912"/>
      <c r="CH113" s="912"/>
      <c r="CI113" s="912"/>
      <c r="CJ113" s="912"/>
      <c r="CK113" s="963"/>
      <c r="CL113" s="857"/>
      <c r="CM113" s="851" t="s">
        <v>446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179</v>
      </c>
      <c r="DH113" s="816"/>
      <c r="DI113" s="816"/>
      <c r="DJ113" s="816"/>
      <c r="DK113" s="817"/>
      <c r="DL113" s="818" t="s">
        <v>179</v>
      </c>
      <c r="DM113" s="816"/>
      <c r="DN113" s="816"/>
      <c r="DO113" s="816"/>
      <c r="DP113" s="817"/>
      <c r="DQ113" s="818" t="s">
        <v>179</v>
      </c>
      <c r="DR113" s="816"/>
      <c r="DS113" s="816"/>
      <c r="DT113" s="816"/>
      <c r="DU113" s="817"/>
      <c r="DV113" s="860" t="s">
        <v>179</v>
      </c>
      <c r="DW113" s="861"/>
      <c r="DX113" s="861"/>
      <c r="DY113" s="861"/>
      <c r="DZ113" s="862"/>
    </row>
    <row r="114" spans="1:130" s="228" customFormat="1" ht="26.25" customHeight="1" x14ac:dyDescent="0.15">
      <c r="A114" s="950"/>
      <c r="B114" s="951"/>
      <c r="C114" s="788" t="s">
        <v>447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21083</v>
      </c>
      <c r="AB114" s="816"/>
      <c r="AC114" s="816"/>
      <c r="AD114" s="816"/>
      <c r="AE114" s="817"/>
      <c r="AF114" s="818">
        <v>21569</v>
      </c>
      <c r="AG114" s="816"/>
      <c r="AH114" s="816"/>
      <c r="AI114" s="816"/>
      <c r="AJ114" s="817"/>
      <c r="AK114" s="818">
        <v>25774</v>
      </c>
      <c r="AL114" s="816"/>
      <c r="AM114" s="816"/>
      <c r="AN114" s="816"/>
      <c r="AO114" s="817"/>
      <c r="AP114" s="860">
        <v>0.8</v>
      </c>
      <c r="AQ114" s="861"/>
      <c r="AR114" s="861"/>
      <c r="AS114" s="861"/>
      <c r="AT114" s="862"/>
      <c r="AU114" s="968"/>
      <c r="AV114" s="969"/>
      <c r="AW114" s="969"/>
      <c r="AX114" s="969"/>
      <c r="AY114" s="969"/>
      <c r="AZ114" s="851" t="s">
        <v>448</v>
      </c>
      <c r="BA114" s="788"/>
      <c r="BB114" s="788"/>
      <c r="BC114" s="788"/>
      <c r="BD114" s="788"/>
      <c r="BE114" s="788"/>
      <c r="BF114" s="788"/>
      <c r="BG114" s="788"/>
      <c r="BH114" s="788"/>
      <c r="BI114" s="788"/>
      <c r="BJ114" s="788"/>
      <c r="BK114" s="788"/>
      <c r="BL114" s="788"/>
      <c r="BM114" s="788"/>
      <c r="BN114" s="788"/>
      <c r="BO114" s="788"/>
      <c r="BP114" s="789"/>
      <c r="BQ114" s="852">
        <v>1606180</v>
      </c>
      <c r="BR114" s="853"/>
      <c r="BS114" s="853"/>
      <c r="BT114" s="853"/>
      <c r="BU114" s="853"/>
      <c r="BV114" s="853">
        <v>1591898</v>
      </c>
      <c r="BW114" s="853"/>
      <c r="BX114" s="853"/>
      <c r="BY114" s="853"/>
      <c r="BZ114" s="853"/>
      <c r="CA114" s="853">
        <v>1612853</v>
      </c>
      <c r="CB114" s="853"/>
      <c r="CC114" s="853"/>
      <c r="CD114" s="853"/>
      <c r="CE114" s="853"/>
      <c r="CF114" s="911">
        <v>50.8</v>
      </c>
      <c r="CG114" s="912"/>
      <c r="CH114" s="912"/>
      <c r="CI114" s="912"/>
      <c r="CJ114" s="912"/>
      <c r="CK114" s="963"/>
      <c r="CL114" s="857"/>
      <c r="CM114" s="851" t="s">
        <v>449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179</v>
      </c>
      <c r="DH114" s="816"/>
      <c r="DI114" s="816"/>
      <c r="DJ114" s="816"/>
      <c r="DK114" s="817"/>
      <c r="DL114" s="818" t="s">
        <v>179</v>
      </c>
      <c r="DM114" s="816"/>
      <c r="DN114" s="816"/>
      <c r="DO114" s="816"/>
      <c r="DP114" s="817"/>
      <c r="DQ114" s="818" t="s">
        <v>179</v>
      </c>
      <c r="DR114" s="816"/>
      <c r="DS114" s="816"/>
      <c r="DT114" s="816"/>
      <c r="DU114" s="817"/>
      <c r="DV114" s="860" t="s">
        <v>179</v>
      </c>
      <c r="DW114" s="861"/>
      <c r="DX114" s="861"/>
      <c r="DY114" s="861"/>
      <c r="DZ114" s="862"/>
    </row>
    <row r="115" spans="1:130" s="228" customFormat="1" ht="26.25" customHeight="1" x14ac:dyDescent="0.15">
      <c r="A115" s="950"/>
      <c r="B115" s="951"/>
      <c r="C115" s="788" t="s">
        <v>450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179</v>
      </c>
      <c r="AB115" s="955"/>
      <c r="AC115" s="955"/>
      <c r="AD115" s="955"/>
      <c r="AE115" s="956"/>
      <c r="AF115" s="957" t="s">
        <v>179</v>
      </c>
      <c r="AG115" s="955"/>
      <c r="AH115" s="955"/>
      <c r="AI115" s="955"/>
      <c r="AJ115" s="956"/>
      <c r="AK115" s="957" t="s">
        <v>179</v>
      </c>
      <c r="AL115" s="955"/>
      <c r="AM115" s="955"/>
      <c r="AN115" s="955"/>
      <c r="AO115" s="956"/>
      <c r="AP115" s="958" t="s">
        <v>179</v>
      </c>
      <c r="AQ115" s="959"/>
      <c r="AR115" s="959"/>
      <c r="AS115" s="959"/>
      <c r="AT115" s="960"/>
      <c r="AU115" s="968"/>
      <c r="AV115" s="969"/>
      <c r="AW115" s="969"/>
      <c r="AX115" s="969"/>
      <c r="AY115" s="969"/>
      <c r="AZ115" s="851" t="s">
        <v>451</v>
      </c>
      <c r="BA115" s="788"/>
      <c r="BB115" s="788"/>
      <c r="BC115" s="788"/>
      <c r="BD115" s="788"/>
      <c r="BE115" s="788"/>
      <c r="BF115" s="788"/>
      <c r="BG115" s="788"/>
      <c r="BH115" s="788"/>
      <c r="BI115" s="788"/>
      <c r="BJ115" s="788"/>
      <c r="BK115" s="788"/>
      <c r="BL115" s="788"/>
      <c r="BM115" s="788"/>
      <c r="BN115" s="788"/>
      <c r="BO115" s="788"/>
      <c r="BP115" s="789"/>
      <c r="BQ115" s="852" t="s">
        <v>179</v>
      </c>
      <c r="BR115" s="853"/>
      <c r="BS115" s="853"/>
      <c r="BT115" s="853"/>
      <c r="BU115" s="853"/>
      <c r="BV115" s="853" t="s">
        <v>179</v>
      </c>
      <c r="BW115" s="853"/>
      <c r="BX115" s="853"/>
      <c r="BY115" s="853"/>
      <c r="BZ115" s="853"/>
      <c r="CA115" s="853" t="s">
        <v>179</v>
      </c>
      <c r="CB115" s="853"/>
      <c r="CC115" s="853"/>
      <c r="CD115" s="853"/>
      <c r="CE115" s="853"/>
      <c r="CF115" s="911" t="s">
        <v>179</v>
      </c>
      <c r="CG115" s="912"/>
      <c r="CH115" s="912"/>
      <c r="CI115" s="912"/>
      <c r="CJ115" s="912"/>
      <c r="CK115" s="963"/>
      <c r="CL115" s="857"/>
      <c r="CM115" s="851" t="s">
        <v>452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179</v>
      </c>
      <c r="DH115" s="816"/>
      <c r="DI115" s="816"/>
      <c r="DJ115" s="816"/>
      <c r="DK115" s="817"/>
      <c r="DL115" s="818" t="s">
        <v>179</v>
      </c>
      <c r="DM115" s="816"/>
      <c r="DN115" s="816"/>
      <c r="DO115" s="816"/>
      <c r="DP115" s="817"/>
      <c r="DQ115" s="818" t="s">
        <v>179</v>
      </c>
      <c r="DR115" s="816"/>
      <c r="DS115" s="816"/>
      <c r="DT115" s="816"/>
      <c r="DU115" s="817"/>
      <c r="DV115" s="860" t="s">
        <v>179</v>
      </c>
      <c r="DW115" s="861"/>
      <c r="DX115" s="861"/>
      <c r="DY115" s="861"/>
      <c r="DZ115" s="862"/>
    </row>
    <row r="116" spans="1:130" s="228" customFormat="1" ht="26.25" customHeight="1" x14ac:dyDescent="0.15">
      <c r="A116" s="952"/>
      <c r="B116" s="953"/>
      <c r="C116" s="875" t="s">
        <v>453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v>
      </c>
      <c r="AB116" s="816"/>
      <c r="AC116" s="816"/>
      <c r="AD116" s="816"/>
      <c r="AE116" s="817"/>
      <c r="AF116" s="818" t="s">
        <v>179</v>
      </c>
      <c r="AG116" s="816"/>
      <c r="AH116" s="816"/>
      <c r="AI116" s="816"/>
      <c r="AJ116" s="817"/>
      <c r="AK116" s="818" t="s">
        <v>179</v>
      </c>
      <c r="AL116" s="816"/>
      <c r="AM116" s="816"/>
      <c r="AN116" s="816"/>
      <c r="AO116" s="817"/>
      <c r="AP116" s="860" t="s">
        <v>179</v>
      </c>
      <c r="AQ116" s="861"/>
      <c r="AR116" s="861"/>
      <c r="AS116" s="861"/>
      <c r="AT116" s="862"/>
      <c r="AU116" s="968"/>
      <c r="AV116" s="969"/>
      <c r="AW116" s="969"/>
      <c r="AX116" s="969"/>
      <c r="AY116" s="969"/>
      <c r="AZ116" s="945" t="s">
        <v>454</v>
      </c>
      <c r="BA116" s="946"/>
      <c r="BB116" s="946"/>
      <c r="BC116" s="946"/>
      <c r="BD116" s="946"/>
      <c r="BE116" s="946"/>
      <c r="BF116" s="946"/>
      <c r="BG116" s="946"/>
      <c r="BH116" s="946"/>
      <c r="BI116" s="946"/>
      <c r="BJ116" s="946"/>
      <c r="BK116" s="946"/>
      <c r="BL116" s="946"/>
      <c r="BM116" s="946"/>
      <c r="BN116" s="946"/>
      <c r="BO116" s="946"/>
      <c r="BP116" s="947"/>
      <c r="BQ116" s="852" t="s">
        <v>179</v>
      </c>
      <c r="BR116" s="853"/>
      <c r="BS116" s="853"/>
      <c r="BT116" s="853"/>
      <c r="BU116" s="853"/>
      <c r="BV116" s="853" t="s">
        <v>179</v>
      </c>
      <c r="BW116" s="853"/>
      <c r="BX116" s="853"/>
      <c r="BY116" s="853"/>
      <c r="BZ116" s="853"/>
      <c r="CA116" s="853" t="s">
        <v>179</v>
      </c>
      <c r="CB116" s="853"/>
      <c r="CC116" s="853"/>
      <c r="CD116" s="853"/>
      <c r="CE116" s="853"/>
      <c r="CF116" s="911" t="s">
        <v>179</v>
      </c>
      <c r="CG116" s="912"/>
      <c r="CH116" s="912"/>
      <c r="CI116" s="912"/>
      <c r="CJ116" s="912"/>
      <c r="CK116" s="963"/>
      <c r="CL116" s="857"/>
      <c r="CM116" s="851" t="s">
        <v>455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179</v>
      </c>
      <c r="DH116" s="816"/>
      <c r="DI116" s="816"/>
      <c r="DJ116" s="816"/>
      <c r="DK116" s="817"/>
      <c r="DL116" s="818" t="s">
        <v>179</v>
      </c>
      <c r="DM116" s="816"/>
      <c r="DN116" s="816"/>
      <c r="DO116" s="816"/>
      <c r="DP116" s="817"/>
      <c r="DQ116" s="818" t="s">
        <v>179</v>
      </c>
      <c r="DR116" s="816"/>
      <c r="DS116" s="816"/>
      <c r="DT116" s="816"/>
      <c r="DU116" s="817"/>
      <c r="DV116" s="860" t="s">
        <v>179</v>
      </c>
      <c r="DW116" s="861"/>
      <c r="DX116" s="861"/>
      <c r="DY116" s="861"/>
      <c r="DZ116" s="862"/>
    </row>
    <row r="117" spans="1:130" s="228"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456</v>
      </c>
      <c r="Z117" s="933"/>
      <c r="AA117" s="938">
        <v>695731</v>
      </c>
      <c r="AB117" s="939"/>
      <c r="AC117" s="939"/>
      <c r="AD117" s="939"/>
      <c r="AE117" s="940"/>
      <c r="AF117" s="941">
        <v>721080</v>
      </c>
      <c r="AG117" s="939"/>
      <c r="AH117" s="939"/>
      <c r="AI117" s="939"/>
      <c r="AJ117" s="940"/>
      <c r="AK117" s="941">
        <v>763326</v>
      </c>
      <c r="AL117" s="939"/>
      <c r="AM117" s="939"/>
      <c r="AN117" s="939"/>
      <c r="AO117" s="940"/>
      <c r="AP117" s="942"/>
      <c r="AQ117" s="943"/>
      <c r="AR117" s="943"/>
      <c r="AS117" s="943"/>
      <c r="AT117" s="944"/>
      <c r="AU117" s="968"/>
      <c r="AV117" s="969"/>
      <c r="AW117" s="969"/>
      <c r="AX117" s="969"/>
      <c r="AY117" s="969"/>
      <c r="AZ117" s="899" t="s">
        <v>457</v>
      </c>
      <c r="BA117" s="900"/>
      <c r="BB117" s="900"/>
      <c r="BC117" s="900"/>
      <c r="BD117" s="900"/>
      <c r="BE117" s="900"/>
      <c r="BF117" s="900"/>
      <c r="BG117" s="900"/>
      <c r="BH117" s="900"/>
      <c r="BI117" s="900"/>
      <c r="BJ117" s="900"/>
      <c r="BK117" s="900"/>
      <c r="BL117" s="900"/>
      <c r="BM117" s="900"/>
      <c r="BN117" s="900"/>
      <c r="BO117" s="900"/>
      <c r="BP117" s="901"/>
      <c r="BQ117" s="852" t="s">
        <v>179</v>
      </c>
      <c r="BR117" s="853"/>
      <c r="BS117" s="853"/>
      <c r="BT117" s="853"/>
      <c r="BU117" s="853"/>
      <c r="BV117" s="853" t="s">
        <v>179</v>
      </c>
      <c r="BW117" s="853"/>
      <c r="BX117" s="853"/>
      <c r="BY117" s="853"/>
      <c r="BZ117" s="853"/>
      <c r="CA117" s="853" t="s">
        <v>179</v>
      </c>
      <c r="CB117" s="853"/>
      <c r="CC117" s="853"/>
      <c r="CD117" s="853"/>
      <c r="CE117" s="853"/>
      <c r="CF117" s="911" t="s">
        <v>179</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179</v>
      </c>
      <c r="DH117" s="816"/>
      <c r="DI117" s="816"/>
      <c r="DJ117" s="816"/>
      <c r="DK117" s="817"/>
      <c r="DL117" s="818" t="s">
        <v>179</v>
      </c>
      <c r="DM117" s="816"/>
      <c r="DN117" s="816"/>
      <c r="DO117" s="816"/>
      <c r="DP117" s="817"/>
      <c r="DQ117" s="818" t="s">
        <v>179</v>
      </c>
      <c r="DR117" s="816"/>
      <c r="DS117" s="816"/>
      <c r="DT117" s="816"/>
      <c r="DU117" s="817"/>
      <c r="DV117" s="860" t="s">
        <v>179</v>
      </c>
      <c r="DW117" s="861"/>
      <c r="DX117" s="861"/>
      <c r="DY117" s="861"/>
      <c r="DZ117" s="862"/>
    </row>
    <row r="118" spans="1:130" s="228" customFormat="1" ht="26.25" customHeight="1" x14ac:dyDescent="0.15">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314</v>
      </c>
      <c r="AL118" s="932"/>
      <c r="AM118" s="932"/>
      <c r="AN118" s="932"/>
      <c r="AO118" s="933"/>
      <c r="AP118" s="935" t="s">
        <v>431</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179</v>
      </c>
      <c r="BR118" s="881"/>
      <c r="BS118" s="881"/>
      <c r="BT118" s="881"/>
      <c r="BU118" s="881"/>
      <c r="BV118" s="881" t="s">
        <v>179</v>
      </c>
      <c r="BW118" s="881"/>
      <c r="BX118" s="881"/>
      <c r="BY118" s="881"/>
      <c r="BZ118" s="881"/>
      <c r="CA118" s="881" t="s">
        <v>179</v>
      </c>
      <c r="CB118" s="881"/>
      <c r="CC118" s="881"/>
      <c r="CD118" s="881"/>
      <c r="CE118" s="881"/>
      <c r="CF118" s="911" t="s">
        <v>179</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179</v>
      </c>
      <c r="DH118" s="816"/>
      <c r="DI118" s="816"/>
      <c r="DJ118" s="816"/>
      <c r="DK118" s="817"/>
      <c r="DL118" s="818" t="s">
        <v>179</v>
      </c>
      <c r="DM118" s="816"/>
      <c r="DN118" s="816"/>
      <c r="DO118" s="816"/>
      <c r="DP118" s="817"/>
      <c r="DQ118" s="818" t="s">
        <v>179</v>
      </c>
      <c r="DR118" s="816"/>
      <c r="DS118" s="816"/>
      <c r="DT118" s="816"/>
      <c r="DU118" s="817"/>
      <c r="DV118" s="860" t="s">
        <v>179</v>
      </c>
      <c r="DW118" s="861"/>
      <c r="DX118" s="861"/>
      <c r="DY118" s="861"/>
      <c r="DZ118" s="862"/>
    </row>
    <row r="119" spans="1:130" s="228" customFormat="1" ht="26.25" customHeight="1" x14ac:dyDescent="0.15">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179</v>
      </c>
      <c r="AB119" s="925"/>
      <c r="AC119" s="925"/>
      <c r="AD119" s="925"/>
      <c r="AE119" s="926"/>
      <c r="AF119" s="927" t="s">
        <v>179</v>
      </c>
      <c r="AG119" s="925"/>
      <c r="AH119" s="925"/>
      <c r="AI119" s="925"/>
      <c r="AJ119" s="926"/>
      <c r="AK119" s="927" t="s">
        <v>179</v>
      </c>
      <c r="AL119" s="925"/>
      <c r="AM119" s="925"/>
      <c r="AN119" s="925"/>
      <c r="AO119" s="926"/>
      <c r="AP119" s="928" t="s">
        <v>179</v>
      </c>
      <c r="AQ119" s="929"/>
      <c r="AR119" s="929"/>
      <c r="AS119" s="929"/>
      <c r="AT119" s="930"/>
      <c r="AU119" s="970"/>
      <c r="AV119" s="971"/>
      <c r="AW119" s="971"/>
      <c r="AX119" s="971"/>
      <c r="AY119" s="971"/>
      <c r="AZ119" s="249" t="s">
        <v>191</v>
      </c>
      <c r="BA119" s="249"/>
      <c r="BB119" s="249"/>
      <c r="BC119" s="249"/>
      <c r="BD119" s="249"/>
      <c r="BE119" s="249"/>
      <c r="BF119" s="249"/>
      <c r="BG119" s="249"/>
      <c r="BH119" s="249"/>
      <c r="BI119" s="249"/>
      <c r="BJ119" s="249"/>
      <c r="BK119" s="249"/>
      <c r="BL119" s="249"/>
      <c r="BM119" s="249"/>
      <c r="BN119" s="249"/>
      <c r="BO119" s="913" t="s">
        <v>461</v>
      </c>
      <c r="BP119" s="914"/>
      <c r="BQ119" s="915">
        <v>7865558</v>
      </c>
      <c r="BR119" s="881"/>
      <c r="BS119" s="881"/>
      <c r="BT119" s="881"/>
      <c r="BU119" s="881"/>
      <c r="BV119" s="881">
        <v>8119045</v>
      </c>
      <c r="BW119" s="881"/>
      <c r="BX119" s="881"/>
      <c r="BY119" s="881"/>
      <c r="BZ119" s="881"/>
      <c r="CA119" s="881">
        <v>8179073</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179</v>
      </c>
      <c r="DH119" s="800"/>
      <c r="DI119" s="800"/>
      <c r="DJ119" s="800"/>
      <c r="DK119" s="801"/>
      <c r="DL119" s="802" t="s">
        <v>179</v>
      </c>
      <c r="DM119" s="800"/>
      <c r="DN119" s="800"/>
      <c r="DO119" s="800"/>
      <c r="DP119" s="801"/>
      <c r="DQ119" s="802" t="s">
        <v>179</v>
      </c>
      <c r="DR119" s="800"/>
      <c r="DS119" s="800"/>
      <c r="DT119" s="800"/>
      <c r="DU119" s="801"/>
      <c r="DV119" s="884" t="s">
        <v>179</v>
      </c>
      <c r="DW119" s="885"/>
      <c r="DX119" s="885"/>
      <c r="DY119" s="885"/>
      <c r="DZ119" s="886"/>
    </row>
    <row r="120" spans="1:130" s="228" customFormat="1" ht="26.25" customHeight="1" x14ac:dyDescent="0.15">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179</v>
      </c>
      <c r="AB120" s="816"/>
      <c r="AC120" s="816"/>
      <c r="AD120" s="816"/>
      <c r="AE120" s="817"/>
      <c r="AF120" s="818" t="s">
        <v>179</v>
      </c>
      <c r="AG120" s="816"/>
      <c r="AH120" s="816"/>
      <c r="AI120" s="816"/>
      <c r="AJ120" s="817"/>
      <c r="AK120" s="818" t="s">
        <v>179</v>
      </c>
      <c r="AL120" s="816"/>
      <c r="AM120" s="816"/>
      <c r="AN120" s="816"/>
      <c r="AO120" s="817"/>
      <c r="AP120" s="860" t="s">
        <v>179</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4627405</v>
      </c>
      <c r="BR120" s="878"/>
      <c r="BS120" s="878"/>
      <c r="BT120" s="878"/>
      <c r="BU120" s="878"/>
      <c r="BV120" s="878">
        <v>5200155</v>
      </c>
      <c r="BW120" s="878"/>
      <c r="BX120" s="878"/>
      <c r="BY120" s="878"/>
      <c r="BZ120" s="878"/>
      <c r="CA120" s="878">
        <v>5714693</v>
      </c>
      <c r="CB120" s="878"/>
      <c r="CC120" s="878"/>
      <c r="CD120" s="878"/>
      <c r="CE120" s="878"/>
      <c r="CF120" s="902">
        <v>180.1</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4635</v>
      </c>
      <c r="DH120" s="878"/>
      <c r="DI120" s="878"/>
      <c r="DJ120" s="878"/>
      <c r="DK120" s="878"/>
      <c r="DL120" s="878">
        <v>66008</v>
      </c>
      <c r="DM120" s="878"/>
      <c r="DN120" s="878"/>
      <c r="DO120" s="878"/>
      <c r="DP120" s="878"/>
      <c r="DQ120" s="878">
        <v>63374</v>
      </c>
      <c r="DR120" s="878"/>
      <c r="DS120" s="878"/>
      <c r="DT120" s="878"/>
      <c r="DU120" s="878"/>
      <c r="DV120" s="879">
        <v>2</v>
      </c>
      <c r="DW120" s="879"/>
      <c r="DX120" s="879"/>
      <c r="DY120" s="879"/>
      <c r="DZ120" s="880"/>
    </row>
    <row r="121" spans="1:130" s="228" customFormat="1" ht="26.25" customHeight="1" x14ac:dyDescent="0.15">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179</v>
      </c>
      <c r="AB121" s="816"/>
      <c r="AC121" s="816"/>
      <c r="AD121" s="816"/>
      <c r="AE121" s="817"/>
      <c r="AF121" s="818" t="s">
        <v>179</v>
      </c>
      <c r="AG121" s="816"/>
      <c r="AH121" s="816"/>
      <c r="AI121" s="816"/>
      <c r="AJ121" s="817"/>
      <c r="AK121" s="818" t="s">
        <v>179</v>
      </c>
      <c r="AL121" s="816"/>
      <c r="AM121" s="816"/>
      <c r="AN121" s="816"/>
      <c r="AO121" s="817"/>
      <c r="AP121" s="860" t="s">
        <v>179</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1017751</v>
      </c>
      <c r="BR121" s="853"/>
      <c r="BS121" s="853"/>
      <c r="BT121" s="853"/>
      <c r="BU121" s="853"/>
      <c r="BV121" s="853">
        <v>1207744</v>
      </c>
      <c r="BW121" s="853"/>
      <c r="BX121" s="853"/>
      <c r="BY121" s="853"/>
      <c r="BZ121" s="853"/>
      <c r="CA121" s="853">
        <v>1105970</v>
      </c>
      <c r="CB121" s="853"/>
      <c r="CC121" s="853"/>
      <c r="CD121" s="853"/>
      <c r="CE121" s="853"/>
      <c r="CF121" s="911">
        <v>34.9</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28" customFormat="1" ht="26.25" customHeight="1" x14ac:dyDescent="0.15">
      <c r="A122" s="856"/>
      <c r="B122" s="857"/>
      <c r="C122" s="851" t="s">
        <v>449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179</v>
      </c>
      <c r="AB122" s="816"/>
      <c r="AC122" s="816"/>
      <c r="AD122" s="816"/>
      <c r="AE122" s="817"/>
      <c r="AF122" s="818" t="s">
        <v>179</v>
      </c>
      <c r="AG122" s="816"/>
      <c r="AH122" s="816"/>
      <c r="AI122" s="816"/>
      <c r="AJ122" s="817"/>
      <c r="AK122" s="818" t="s">
        <v>179</v>
      </c>
      <c r="AL122" s="816"/>
      <c r="AM122" s="816"/>
      <c r="AN122" s="816"/>
      <c r="AO122" s="817"/>
      <c r="AP122" s="860" t="s">
        <v>179</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4692079</v>
      </c>
      <c r="BR122" s="881"/>
      <c r="BS122" s="881"/>
      <c r="BT122" s="881"/>
      <c r="BU122" s="881"/>
      <c r="BV122" s="881">
        <v>4565384</v>
      </c>
      <c r="BW122" s="881"/>
      <c r="BX122" s="881"/>
      <c r="BY122" s="881"/>
      <c r="BZ122" s="881"/>
      <c r="CA122" s="881">
        <v>4625522</v>
      </c>
      <c r="CB122" s="881"/>
      <c r="CC122" s="881"/>
      <c r="CD122" s="881"/>
      <c r="CE122" s="881"/>
      <c r="CF122" s="882">
        <v>145.80000000000001</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28" customFormat="1" ht="26.25" customHeight="1" x14ac:dyDescent="0.15">
      <c r="A123" s="856"/>
      <c r="B123" s="857"/>
      <c r="C123" s="851" t="s">
        <v>455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179</v>
      </c>
      <c r="AB123" s="816"/>
      <c r="AC123" s="816"/>
      <c r="AD123" s="816"/>
      <c r="AE123" s="817"/>
      <c r="AF123" s="818" t="s">
        <v>179</v>
      </c>
      <c r="AG123" s="816"/>
      <c r="AH123" s="816"/>
      <c r="AI123" s="816"/>
      <c r="AJ123" s="817"/>
      <c r="AK123" s="818" t="s">
        <v>179</v>
      </c>
      <c r="AL123" s="816"/>
      <c r="AM123" s="816"/>
      <c r="AN123" s="816"/>
      <c r="AO123" s="817"/>
      <c r="AP123" s="860" t="s">
        <v>179</v>
      </c>
      <c r="AQ123" s="861"/>
      <c r="AR123" s="861"/>
      <c r="AS123" s="861"/>
      <c r="AT123" s="862"/>
      <c r="AU123" s="922"/>
      <c r="AV123" s="923"/>
      <c r="AW123" s="923"/>
      <c r="AX123" s="923"/>
      <c r="AY123" s="923"/>
      <c r="AZ123" s="249" t="s">
        <v>191</v>
      </c>
      <c r="BA123" s="249"/>
      <c r="BB123" s="249"/>
      <c r="BC123" s="249"/>
      <c r="BD123" s="249"/>
      <c r="BE123" s="249"/>
      <c r="BF123" s="249"/>
      <c r="BG123" s="249"/>
      <c r="BH123" s="249"/>
      <c r="BI123" s="249"/>
      <c r="BJ123" s="249"/>
      <c r="BK123" s="249"/>
      <c r="BL123" s="249"/>
      <c r="BM123" s="249"/>
      <c r="BN123" s="249"/>
      <c r="BO123" s="913" t="s">
        <v>470</v>
      </c>
      <c r="BP123" s="914"/>
      <c r="BQ123" s="868">
        <v>10337235</v>
      </c>
      <c r="BR123" s="869"/>
      <c r="BS123" s="869"/>
      <c r="BT123" s="869"/>
      <c r="BU123" s="869"/>
      <c r="BV123" s="869">
        <v>10973283</v>
      </c>
      <c r="BW123" s="869"/>
      <c r="BX123" s="869"/>
      <c r="BY123" s="869"/>
      <c r="BZ123" s="869"/>
      <c r="CA123" s="869">
        <v>11446185</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28" customFormat="1" ht="26.25" customHeight="1" thickBot="1" x14ac:dyDescent="0.2">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179</v>
      </c>
      <c r="AB124" s="816"/>
      <c r="AC124" s="816"/>
      <c r="AD124" s="816"/>
      <c r="AE124" s="817"/>
      <c r="AF124" s="818" t="s">
        <v>179</v>
      </c>
      <c r="AG124" s="816"/>
      <c r="AH124" s="816"/>
      <c r="AI124" s="816"/>
      <c r="AJ124" s="817"/>
      <c r="AK124" s="818" t="s">
        <v>179</v>
      </c>
      <c r="AL124" s="816"/>
      <c r="AM124" s="816"/>
      <c r="AN124" s="816"/>
      <c r="AO124" s="817"/>
      <c r="AP124" s="860" t="s">
        <v>179</v>
      </c>
      <c r="AQ124" s="861"/>
      <c r="AR124" s="861"/>
      <c r="AS124" s="861"/>
      <c r="AT124" s="862"/>
      <c r="AU124" s="863" t="s">
        <v>471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179</v>
      </c>
      <c r="BR124" s="867"/>
      <c r="BS124" s="867"/>
      <c r="BT124" s="867"/>
      <c r="BU124" s="867"/>
      <c r="BV124" s="867" t="s">
        <v>179</v>
      </c>
      <c r="BW124" s="867"/>
      <c r="BX124" s="867"/>
      <c r="BY124" s="867"/>
      <c r="BZ124" s="867"/>
      <c r="CA124" s="867" t="s">
        <v>179</v>
      </c>
      <c r="CB124" s="867"/>
      <c r="CC124" s="867"/>
      <c r="CD124" s="867"/>
      <c r="CE124" s="867"/>
      <c r="CF124" s="762"/>
      <c r="CG124" s="763"/>
      <c r="CH124" s="763"/>
      <c r="CI124" s="763"/>
      <c r="CJ124" s="898"/>
      <c r="CK124" s="906"/>
      <c r="CL124" s="906"/>
      <c r="CM124" s="906"/>
      <c r="CN124" s="906"/>
      <c r="CO124" s="907"/>
      <c r="CP124" s="871" t="s">
        <v>472</v>
      </c>
      <c r="CQ124" s="872"/>
      <c r="CR124" s="872"/>
      <c r="CS124" s="872"/>
      <c r="CT124" s="872"/>
      <c r="CU124" s="872"/>
      <c r="CV124" s="872"/>
      <c r="CW124" s="872"/>
      <c r="CX124" s="872"/>
      <c r="CY124" s="872"/>
      <c r="CZ124" s="872"/>
      <c r="DA124" s="872"/>
      <c r="DB124" s="872"/>
      <c r="DC124" s="872"/>
      <c r="DD124" s="872"/>
      <c r="DE124" s="872"/>
      <c r="DF124" s="873"/>
      <c r="DG124" s="799" t="s">
        <v>179</v>
      </c>
      <c r="DH124" s="800"/>
      <c r="DI124" s="800"/>
      <c r="DJ124" s="800"/>
      <c r="DK124" s="801"/>
      <c r="DL124" s="802" t="s">
        <v>179</v>
      </c>
      <c r="DM124" s="800"/>
      <c r="DN124" s="800"/>
      <c r="DO124" s="800"/>
      <c r="DP124" s="801"/>
      <c r="DQ124" s="802" t="s">
        <v>179</v>
      </c>
      <c r="DR124" s="800"/>
      <c r="DS124" s="800"/>
      <c r="DT124" s="800"/>
      <c r="DU124" s="801"/>
      <c r="DV124" s="884" t="s">
        <v>179</v>
      </c>
      <c r="DW124" s="885"/>
      <c r="DX124" s="885"/>
      <c r="DY124" s="885"/>
      <c r="DZ124" s="886"/>
    </row>
    <row r="125" spans="1:130" s="228" customFormat="1" ht="26.25" customHeight="1" x14ac:dyDescent="0.15">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179</v>
      </c>
      <c r="AB125" s="816"/>
      <c r="AC125" s="816"/>
      <c r="AD125" s="816"/>
      <c r="AE125" s="817"/>
      <c r="AF125" s="818" t="s">
        <v>179</v>
      </c>
      <c r="AG125" s="816"/>
      <c r="AH125" s="816"/>
      <c r="AI125" s="816"/>
      <c r="AJ125" s="817"/>
      <c r="AK125" s="818" t="s">
        <v>179</v>
      </c>
      <c r="AL125" s="816"/>
      <c r="AM125" s="816"/>
      <c r="AN125" s="816"/>
      <c r="AO125" s="817"/>
      <c r="AP125" s="860" t="s">
        <v>179</v>
      </c>
      <c r="AQ125" s="861"/>
      <c r="AR125" s="861"/>
      <c r="AS125" s="861"/>
      <c r="AT125" s="86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7" t="s">
        <v>473</v>
      </c>
      <c r="CL125" s="888"/>
      <c r="CM125" s="888"/>
      <c r="CN125" s="888"/>
      <c r="CO125" s="889"/>
      <c r="CP125" s="896" t="s">
        <v>474</v>
      </c>
      <c r="CQ125" s="844"/>
      <c r="CR125" s="844"/>
      <c r="CS125" s="844"/>
      <c r="CT125" s="844"/>
      <c r="CU125" s="844"/>
      <c r="CV125" s="844"/>
      <c r="CW125" s="844"/>
      <c r="CX125" s="844"/>
      <c r="CY125" s="844"/>
      <c r="CZ125" s="844"/>
      <c r="DA125" s="844"/>
      <c r="DB125" s="844"/>
      <c r="DC125" s="844"/>
      <c r="DD125" s="844"/>
      <c r="DE125" s="844"/>
      <c r="DF125" s="845"/>
      <c r="DG125" s="897" t="s">
        <v>179</v>
      </c>
      <c r="DH125" s="878"/>
      <c r="DI125" s="878"/>
      <c r="DJ125" s="878"/>
      <c r="DK125" s="878"/>
      <c r="DL125" s="878" t="s">
        <v>179</v>
      </c>
      <c r="DM125" s="878"/>
      <c r="DN125" s="878"/>
      <c r="DO125" s="878"/>
      <c r="DP125" s="878"/>
      <c r="DQ125" s="878" t="s">
        <v>179</v>
      </c>
      <c r="DR125" s="878"/>
      <c r="DS125" s="878"/>
      <c r="DT125" s="878"/>
      <c r="DU125" s="878"/>
      <c r="DV125" s="879" t="s">
        <v>179</v>
      </c>
      <c r="DW125" s="879"/>
      <c r="DX125" s="879"/>
      <c r="DY125" s="879"/>
      <c r="DZ125" s="880"/>
    </row>
    <row r="126" spans="1:130" s="228" customFormat="1" ht="26.25" customHeight="1" thickBot="1" x14ac:dyDescent="0.2">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179</v>
      </c>
      <c r="AB126" s="816"/>
      <c r="AC126" s="816"/>
      <c r="AD126" s="816"/>
      <c r="AE126" s="817"/>
      <c r="AF126" s="818" t="s">
        <v>179</v>
      </c>
      <c r="AG126" s="816"/>
      <c r="AH126" s="816"/>
      <c r="AI126" s="816"/>
      <c r="AJ126" s="817"/>
      <c r="AK126" s="818" t="s">
        <v>179</v>
      </c>
      <c r="AL126" s="816"/>
      <c r="AM126" s="816"/>
      <c r="AN126" s="816"/>
      <c r="AO126" s="817"/>
      <c r="AP126" s="860" t="s">
        <v>179</v>
      </c>
      <c r="AQ126" s="861"/>
      <c r="AR126" s="861"/>
      <c r="AS126" s="861"/>
      <c r="AT126" s="86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90"/>
      <c r="CL126" s="891"/>
      <c r="CM126" s="891"/>
      <c r="CN126" s="891"/>
      <c r="CO126" s="892"/>
      <c r="CP126" s="851" t="s">
        <v>475</v>
      </c>
      <c r="CQ126" s="788"/>
      <c r="CR126" s="788"/>
      <c r="CS126" s="788"/>
      <c r="CT126" s="788"/>
      <c r="CU126" s="788"/>
      <c r="CV126" s="788"/>
      <c r="CW126" s="788"/>
      <c r="CX126" s="788"/>
      <c r="CY126" s="788"/>
      <c r="CZ126" s="788"/>
      <c r="DA126" s="788"/>
      <c r="DB126" s="788"/>
      <c r="DC126" s="788"/>
      <c r="DD126" s="788"/>
      <c r="DE126" s="788"/>
      <c r="DF126" s="789"/>
      <c r="DG126" s="852" t="s">
        <v>179</v>
      </c>
      <c r="DH126" s="853"/>
      <c r="DI126" s="853"/>
      <c r="DJ126" s="853"/>
      <c r="DK126" s="853"/>
      <c r="DL126" s="853" t="s">
        <v>179</v>
      </c>
      <c r="DM126" s="853"/>
      <c r="DN126" s="853"/>
      <c r="DO126" s="853"/>
      <c r="DP126" s="853"/>
      <c r="DQ126" s="853" t="s">
        <v>179</v>
      </c>
      <c r="DR126" s="853"/>
      <c r="DS126" s="853"/>
      <c r="DT126" s="853"/>
      <c r="DU126" s="853"/>
      <c r="DV126" s="830" t="s">
        <v>179</v>
      </c>
      <c r="DW126" s="830"/>
      <c r="DX126" s="830"/>
      <c r="DY126" s="830"/>
      <c r="DZ126" s="831"/>
    </row>
    <row r="127" spans="1:130" s="228" customFormat="1" ht="26.25" customHeight="1" x14ac:dyDescent="0.15">
      <c r="A127" s="858"/>
      <c r="B127" s="859"/>
      <c r="C127" s="874" t="s">
        <v>476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179</v>
      </c>
      <c r="AB127" s="816"/>
      <c r="AC127" s="816"/>
      <c r="AD127" s="816"/>
      <c r="AE127" s="817"/>
      <c r="AF127" s="818" t="s">
        <v>179</v>
      </c>
      <c r="AG127" s="816"/>
      <c r="AH127" s="816"/>
      <c r="AI127" s="816"/>
      <c r="AJ127" s="817"/>
      <c r="AK127" s="818" t="s">
        <v>179</v>
      </c>
      <c r="AL127" s="816"/>
      <c r="AM127" s="816"/>
      <c r="AN127" s="816"/>
      <c r="AO127" s="817"/>
      <c r="AP127" s="860" t="s">
        <v>179</v>
      </c>
      <c r="AQ127" s="861"/>
      <c r="AR127" s="861"/>
      <c r="AS127" s="861"/>
      <c r="AT127" s="862"/>
      <c r="AU127" s="230"/>
      <c r="AV127" s="230"/>
      <c r="AW127" s="230"/>
      <c r="AX127" s="877" t="s">
        <v>477</v>
      </c>
      <c r="AY127" s="848"/>
      <c r="AZ127" s="848"/>
      <c r="BA127" s="848"/>
      <c r="BB127" s="848"/>
      <c r="BC127" s="848"/>
      <c r="BD127" s="848"/>
      <c r="BE127" s="849"/>
      <c r="BF127" s="847" t="s">
        <v>478</v>
      </c>
      <c r="BG127" s="848"/>
      <c r="BH127" s="848"/>
      <c r="BI127" s="848"/>
      <c r="BJ127" s="848"/>
      <c r="BK127" s="848"/>
      <c r="BL127" s="849"/>
      <c r="BM127" s="847" t="s">
        <v>479</v>
      </c>
      <c r="BN127" s="848"/>
      <c r="BO127" s="848"/>
      <c r="BP127" s="848"/>
      <c r="BQ127" s="848"/>
      <c r="BR127" s="848"/>
      <c r="BS127" s="849"/>
      <c r="BT127" s="847" t="s">
        <v>480</v>
      </c>
      <c r="BU127" s="848"/>
      <c r="BV127" s="848"/>
      <c r="BW127" s="848"/>
      <c r="BX127" s="848"/>
      <c r="BY127" s="848"/>
      <c r="BZ127" s="850"/>
      <c r="CA127" s="230"/>
      <c r="CB127" s="230"/>
      <c r="CC127" s="230"/>
      <c r="CD127" s="253"/>
      <c r="CE127" s="253"/>
      <c r="CF127" s="253"/>
      <c r="CG127" s="230"/>
      <c r="CH127" s="230"/>
      <c r="CI127" s="230"/>
      <c r="CJ127" s="252"/>
      <c r="CK127" s="890"/>
      <c r="CL127" s="891"/>
      <c r="CM127" s="891"/>
      <c r="CN127" s="891"/>
      <c r="CO127" s="892"/>
      <c r="CP127" s="851" t="s">
        <v>481</v>
      </c>
      <c r="CQ127" s="788"/>
      <c r="CR127" s="788"/>
      <c r="CS127" s="788"/>
      <c r="CT127" s="788"/>
      <c r="CU127" s="788"/>
      <c r="CV127" s="788"/>
      <c r="CW127" s="788"/>
      <c r="CX127" s="788"/>
      <c r="CY127" s="788"/>
      <c r="CZ127" s="788"/>
      <c r="DA127" s="788"/>
      <c r="DB127" s="788"/>
      <c r="DC127" s="788"/>
      <c r="DD127" s="788"/>
      <c r="DE127" s="788"/>
      <c r="DF127" s="789"/>
      <c r="DG127" s="852" t="s">
        <v>179</v>
      </c>
      <c r="DH127" s="853"/>
      <c r="DI127" s="853"/>
      <c r="DJ127" s="853"/>
      <c r="DK127" s="853"/>
      <c r="DL127" s="853" t="s">
        <v>179</v>
      </c>
      <c r="DM127" s="853"/>
      <c r="DN127" s="853"/>
      <c r="DO127" s="853"/>
      <c r="DP127" s="853"/>
      <c r="DQ127" s="853" t="s">
        <v>179</v>
      </c>
      <c r="DR127" s="853"/>
      <c r="DS127" s="853"/>
      <c r="DT127" s="853"/>
      <c r="DU127" s="853"/>
      <c r="DV127" s="830" t="s">
        <v>179</v>
      </c>
      <c r="DW127" s="830"/>
      <c r="DX127" s="830"/>
      <c r="DY127" s="830"/>
      <c r="DZ127" s="831"/>
    </row>
    <row r="128" spans="1:130" s="228" customFormat="1" ht="26.25" customHeight="1" thickBot="1" x14ac:dyDescent="0.2">
      <c r="A128" s="832" t="s">
        <v>482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483</v>
      </c>
      <c r="X128" s="834"/>
      <c r="Y128" s="834"/>
      <c r="Z128" s="835"/>
      <c r="AA128" s="836">
        <v>27520</v>
      </c>
      <c r="AB128" s="837"/>
      <c r="AC128" s="837"/>
      <c r="AD128" s="837"/>
      <c r="AE128" s="838"/>
      <c r="AF128" s="839">
        <v>33484</v>
      </c>
      <c r="AG128" s="837"/>
      <c r="AH128" s="837"/>
      <c r="AI128" s="837"/>
      <c r="AJ128" s="838"/>
      <c r="AK128" s="839">
        <v>39269</v>
      </c>
      <c r="AL128" s="837"/>
      <c r="AM128" s="837"/>
      <c r="AN128" s="837"/>
      <c r="AO128" s="838"/>
      <c r="AP128" s="840"/>
      <c r="AQ128" s="841"/>
      <c r="AR128" s="841"/>
      <c r="AS128" s="841"/>
      <c r="AT128" s="842"/>
      <c r="AU128" s="230"/>
      <c r="AV128" s="230"/>
      <c r="AW128" s="230"/>
      <c r="AX128" s="843" t="s">
        <v>484</v>
      </c>
      <c r="AY128" s="844"/>
      <c r="AZ128" s="844"/>
      <c r="BA128" s="844"/>
      <c r="BB128" s="844"/>
      <c r="BC128" s="844"/>
      <c r="BD128" s="844"/>
      <c r="BE128" s="845"/>
      <c r="BF128" s="822" t="s">
        <v>179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3"/>
      <c r="CB128" s="253"/>
      <c r="CC128" s="253"/>
      <c r="CD128" s="253"/>
      <c r="CE128" s="253"/>
      <c r="CF128" s="253"/>
      <c r="CG128" s="230"/>
      <c r="CH128" s="230"/>
      <c r="CI128" s="230"/>
      <c r="CJ128" s="252"/>
      <c r="CK128" s="893"/>
      <c r="CL128" s="894"/>
      <c r="CM128" s="894"/>
      <c r="CN128" s="894"/>
      <c r="CO128" s="895"/>
      <c r="CP128" s="825" t="s">
        <v>485</v>
      </c>
      <c r="CQ128" s="766"/>
      <c r="CR128" s="766"/>
      <c r="CS128" s="766"/>
      <c r="CT128" s="766"/>
      <c r="CU128" s="766"/>
      <c r="CV128" s="766"/>
      <c r="CW128" s="766"/>
      <c r="CX128" s="766"/>
      <c r="CY128" s="766"/>
      <c r="CZ128" s="766"/>
      <c r="DA128" s="766"/>
      <c r="DB128" s="766"/>
      <c r="DC128" s="766"/>
      <c r="DD128" s="766"/>
      <c r="DE128" s="766"/>
      <c r="DF128" s="767"/>
      <c r="DG128" s="826" t="s">
        <v>179</v>
      </c>
      <c r="DH128" s="827"/>
      <c r="DI128" s="827"/>
      <c r="DJ128" s="827"/>
      <c r="DK128" s="827"/>
      <c r="DL128" s="827" t="s">
        <v>179</v>
      </c>
      <c r="DM128" s="827"/>
      <c r="DN128" s="827"/>
      <c r="DO128" s="827"/>
      <c r="DP128" s="827"/>
      <c r="DQ128" s="827" t="s">
        <v>179</v>
      </c>
      <c r="DR128" s="827"/>
      <c r="DS128" s="827"/>
      <c r="DT128" s="827"/>
      <c r="DU128" s="827"/>
      <c r="DV128" s="828" t="s">
        <v>179</v>
      </c>
      <c r="DW128" s="828"/>
      <c r="DX128" s="828"/>
      <c r="DY128" s="828"/>
      <c r="DZ128" s="829"/>
    </row>
    <row r="129" spans="1:131" s="228"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486</v>
      </c>
      <c r="X129" s="813"/>
      <c r="Y129" s="813"/>
      <c r="Z129" s="814"/>
      <c r="AA129" s="815">
        <v>3641454</v>
      </c>
      <c r="AB129" s="816"/>
      <c r="AC129" s="816"/>
      <c r="AD129" s="816"/>
      <c r="AE129" s="817"/>
      <c r="AF129" s="818">
        <v>3868133</v>
      </c>
      <c r="AG129" s="816"/>
      <c r="AH129" s="816"/>
      <c r="AI129" s="816"/>
      <c r="AJ129" s="817"/>
      <c r="AK129" s="818">
        <v>3696187</v>
      </c>
      <c r="AL129" s="816"/>
      <c r="AM129" s="816"/>
      <c r="AN129" s="816"/>
      <c r="AO129" s="817"/>
      <c r="AP129" s="819"/>
      <c r="AQ129" s="820"/>
      <c r="AR129" s="820"/>
      <c r="AS129" s="820"/>
      <c r="AT129" s="821"/>
      <c r="AU129" s="231"/>
      <c r="AV129" s="231"/>
      <c r="AW129" s="231"/>
      <c r="AX129" s="787" t="s">
        <v>487</v>
      </c>
      <c r="AY129" s="788"/>
      <c r="AZ129" s="788"/>
      <c r="BA129" s="788"/>
      <c r="BB129" s="788"/>
      <c r="BC129" s="788"/>
      <c r="BD129" s="788"/>
      <c r="BE129" s="789"/>
      <c r="BF129" s="806" t="s">
        <v>179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810" t="s">
        <v>488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489</v>
      </c>
      <c r="X130" s="813"/>
      <c r="Y130" s="813"/>
      <c r="Z130" s="814"/>
      <c r="AA130" s="815">
        <v>545254</v>
      </c>
      <c r="AB130" s="816"/>
      <c r="AC130" s="816"/>
      <c r="AD130" s="816"/>
      <c r="AE130" s="817"/>
      <c r="AF130" s="818">
        <v>541800</v>
      </c>
      <c r="AG130" s="816"/>
      <c r="AH130" s="816"/>
      <c r="AI130" s="816"/>
      <c r="AJ130" s="817"/>
      <c r="AK130" s="818">
        <v>523191</v>
      </c>
      <c r="AL130" s="816"/>
      <c r="AM130" s="816"/>
      <c r="AN130" s="816"/>
      <c r="AO130" s="817"/>
      <c r="AP130" s="819"/>
      <c r="AQ130" s="820"/>
      <c r="AR130" s="820"/>
      <c r="AS130" s="820"/>
      <c r="AT130" s="821"/>
      <c r="AU130" s="231"/>
      <c r="AV130" s="231"/>
      <c r="AW130" s="231"/>
      <c r="AX130" s="787" t="s">
        <v>490</v>
      </c>
      <c r="AY130" s="788"/>
      <c r="AZ130" s="788"/>
      <c r="BA130" s="788"/>
      <c r="BB130" s="788"/>
      <c r="BC130" s="788"/>
      <c r="BD130" s="788"/>
      <c r="BE130" s="789"/>
      <c r="BF130" s="790">
        <v>4.8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491</v>
      </c>
      <c r="X131" s="797"/>
      <c r="Y131" s="797"/>
      <c r="Z131" s="798"/>
      <c r="AA131" s="799">
        <v>3096200</v>
      </c>
      <c r="AB131" s="800"/>
      <c r="AC131" s="800"/>
      <c r="AD131" s="800"/>
      <c r="AE131" s="801"/>
      <c r="AF131" s="802">
        <v>3326333</v>
      </c>
      <c r="AG131" s="800"/>
      <c r="AH131" s="800"/>
      <c r="AI131" s="800"/>
      <c r="AJ131" s="801"/>
      <c r="AK131" s="802">
        <v>3172996</v>
      </c>
      <c r="AL131" s="800"/>
      <c r="AM131" s="800"/>
      <c r="AN131" s="800"/>
      <c r="AO131" s="801"/>
      <c r="AP131" s="803"/>
      <c r="AQ131" s="804"/>
      <c r="AR131" s="804"/>
      <c r="AS131" s="804"/>
      <c r="AT131" s="805"/>
      <c r="AU131" s="231"/>
      <c r="AV131" s="231"/>
      <c r="AW131" s="231"/>
      <c r="AX131" s="765" t="s">
        <v>492</v>
      </c>
      <c r="AY131" s="766"/>
      <c r="AZ131" s="766"/>
      <c r="BA131" s="766"/>
      <c r="BB131" s="766"/>
      <c r="BC131" s="766"/>
      <c r="BD131" s="766"/>
      <c r="BE131" s="767"/>
      <c r="BF131" s="768" t="s">
        <v>179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74" t="s">
        <v>493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494</v>
      </c>
      <c r="W132" s="778"/>
      <c r="X132" s="778"/>
      <c r="Y132" s="778"/>
      <c r="Z132" s="779"/>
      <c r="AA132" s="780">
        <v>3.971222789</v>
      </c>
      <c r="AB132" s="781"/>
      <c r="AC132" s="781"/>
      <c r="AD132" s="781"/>
      <c r="AE132" s="782"/>
      <c r="AF132" s="783">
        <v>4.3830849169999997</v>
      </c>
      <c r="AG132" s="781"/>
      <c r="AH132" s="781"/>
      <c r="AI132" s="781"/>
      <c r="AJ132" s="782"/>
      <c r="AK132" s="783">
        <v>6.3304838710000002</v>
      </c>
      <c r="AL132" s="781"/>
      <c r="AM132" s="781"/>
      <c r="AN132" s="781"/>
      <c r="AO132" s="782"/>
      <c r="AP132" s="784"/>
      <c r="AQ132" s="785"/>
      <c r="AR132" s="785"/>
      <c r="AS132" s="785"/>
      <c r="AT132" s="786"/>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495</v>
      </c>
      <c r="W133" s="757"/>
      <c r="X133" s="757"/>
      <c r="Y133" s="757"/>
      <c r="Z133" s="758"/>
      <c r="AA133" s="759">
        <v>3.8</v>
      </c>
      <c r="AB133" s="760"/>
      <c r="AC133" s="760"/>
      <c r="AD133" s="760"/>
      <c r="AE133" s="761"/>
      <c r="AF133" s="759">
        <v>4</v>
      </c>
      <c r="AG133" s="760"/>
      <c r="AH133" s="760"/>
      <c r="AI133" s="760"/>
      <c r="AJ133" s="761"/>
      <c r="AK133" s="759">
        <v>4.8</v>
      </c>
      <c r="AL133" s="760"/>
      <c r="AM133" s="760"/>
      <c r="AN133" s="760"/>
      <c r="AO133" s="761"/>
      <c r="AP133" s="762"/>
      <c r="AQ133" s="763"/>
      <c r="AR133" s="763"/>
      <c r="AS133" s="763"/>
      <c r="AT133" s="764"/>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CPpoc1ZWqQKIkCLt9WKSJzlinsljLTRSdEFvNWQgs1qmr4HcJEuLsxlYi++RS49WxfT8wdUFXwEPLGK1XYDEZw==" saltValue="3/eAuON4QD/KnRa1HKq7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5" zoomScaleNormal="85" zoomScaleSheetLayoutView="10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496</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WeA+aXxMrMatci79IRc9wZEAHQCy5PCpcxHS06oFwGUa+nCtCmWYRA2IVc/y1Nyg8+ZX3IbfsHXgUgu0+2NQoQ==" saltValue="AQV1+A3cbd01UkSTuYvE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p8fk2IPaaaO0gUYe16d8iGA7AvifTtvSjH0la2tD3hpnU3HZoavA9QBe3muYWchtnxB5/Xy/uNKICFCAqfMtw==" saltValue="M8DesVpz02YeORl9XD2O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497</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498</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4" t="s">
        <v>499</v>
      </c>
      <c r="AP7" s="270"/>
      <c r="AQ7" s="271" t="s">
        <v>500</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5"/>
      <c r="AP8" s="276" t="s">
        <v>501</v>
      </c>
      <c r="AQ8" s="277" t="s">
        <v>502</v>
      </c>
      <c r="AR8" s="278" t="s">
        <v>503</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6" t="s">
        <v>504</v>
      </c>
      <c r="AL9" s="1167"/>
      <c r="AM9" s="1167"/>
      <c r="AN9" s="1168"/>
      <c r="AO9" s="279">
        <v>1042035</v>
      </c>
      <c r="AP9" s="279">
        <v>118037</v>
      </c>
      <c r="AQ9" s="280">
        <v>139150</v>
      </c>
      <c r="AR9" s="281">
        <v>-15.2</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6" t="s">
        <v>505</v>
      </c>
      <c r="AL10" s="1167"/>
      <c r="AM10" s="1167"/>
      <c r="AN10" s="1168"/>
      <c r="AO10" s="282">
        <v>143777</v>
      </c>
      <c r="AP10" s="282">
        <v>16286</v>
      </c>
      <c r="AQ10" s="283">
        <v>19663</v>
      </c>
      <c r="AR10" s="284">
        <v>-17.2</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6" t="s">
        <v>506</v>
      </c>
      <c r="AL11" s="1167"/>
      <c r="AM11" s="1167"/>
      <c r="AN11" s="1168"/>
      <c r="AO11" s="282" t="s">
        <v>507</v>
      </c>
      <c r="AP11" s="282" t="s">
        <v>507</v>
      </c>
      <c r="AQ11" s="283">
        <v>1097</v>
      </c>
      <c r="AR11" s="284" t="s">
        <v>507</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6" t="s">
        <v>508</v>
      </c>
      <c r="AL12" s="1167"/>
      <c r="AM12" s="1167"/>
      <c r="AN12" s="1168"/>
      <c r="AO12" s="282" t="s">
        <v>507</v>
      </c>
      <c r="AP12" s="282" t="s">
        <v>507</v>
      </c>
      <c r="AQ12" s="283" t="s">
        <v>507</v>
      </c>
      <c r="AR12" s="284" t="s">
        <v>507</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6" t="s">
        <v>509</v>
      </c>
      <c r="AL13" s="1167"/>
      <c r="AM13" s="1167"/>
      <c r="AN13" s="1168"/>
      <c r="AO13" s="282">
        <v>21823</v>
      </c>
      <c r="AP13" s="282">
        <v>2472</v>
      </c>
      <c r="AQ13" s="283">
        <v>5184</v>
      </c>
      <c r="AR13" s="284">
        <v>-52.3</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6" t="s">
        <v>510</v>
      </c>
      <c r="AL14" s="1167"/>
      <c r="AM14" s="1167"/>
      <c r="AN14" s="1168"/>
      <c r="AO14" s="282">
        <v>52434</v>
      </c>
      <c r="AP14" s="282">
        <v>5940</v>
      </c>
      <c r="AQ14" s="283">
        <v>3143</v>
      </c>
      <c r="AR14" s="284">
        <v>89</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9" t="s">
        <v>511</v>
      </c>
      <c r="AL15" s="1170"/>
      <c r="AM15" s="1170"/>
      <c r="AN15" s="1171"/>
      <c r="AO15" s="282">
        <v>-60760</v>
      </c>
      <c r="AP15" s="282">
        <v>-6883</v>
      </c>
      <c r="AQ15" s="283">
        <v>-11320</v>
      </c>
      <c r="AR15" s="284">
        <v>-39.200000000000003</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9" t="s">
        <v>191</v>
      </c>
      <c r="AL16" s="1170"/>
      <c r="AM16" s="1170"/>
      <c r="AN16" s="1171"/>
      <c r="AO16" s="282">
        <v>1199309</v>
      </c>
      <c r="AP16" s="282">
        <v>135853</v>
      </c>
      <c r="AQ16" s="283">
        <v>156916</v>
      </c>
      <c r="AR16" s="284">
        <v>-13.4</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512</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513</v>
      </c>
      <c r="AP20" s="291" t="s">
        <v>514</v>
      </c>
      <c r="AQ20" s="292" t="s">
        <v>515</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2" t="s">
        <v>516</v>
      </c>
      <c r="AL21" s="1173"/>
      <c r="AM21" s="1173"/>
      <c r="AN21" s="1174"/>
      <c r="AO21" s="295">
        <v>13.71</v>
      </c>
      <c r="AP21" s="296">
        <v>13.85</v>
      </c>
      <c r="AQ21" s="297">
        <v>-0.14000000000000001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2" t="s">
        <v>517</v>
      </c>
      <c r="AL22" s="1173"/>
      <c r="AM22" s="1173"/>
      <c r="AN22" s="1174"/>
      <c r="AO22" s="300">
        <v>95.8</v>
      </c>
      <c r="AP22" s="301">
        <v>95.5</v>
      </c>
      <c r="AQ22" s="302">
        <v>0.3</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65" t="s">
        <v>518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5"/>
    </row>
    <row r="27" spans="1:46" x14ac:dyDescent="0.15">
      <c r="A27" s="307"/>
      <c r="AO27" s="260"/>
      <c r="AP27" s="260"/>
      <c r="AQ27" s="260"/>
      <c r="AR27" s="260"/>
      <c r="AS27" s="260"/>
      <c r="AT27" s="260"/>
    </row>
    <row r="28" spans="1:46" ht="17.25" x14ac:dyDescent="0.15">
      <c r="A28" s="261" t="s">
        <v>519</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520</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4" t="s">
        <v>499</v>
      </c>
      <c r="AP30" s="270"/>
      <c r="AQ30" s="271" t="s">
        <v>500</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5"/>
      <c r="AP31" s="276" t="s">
        <v>501</v>
      </c>
      <c r="AQ31" s="277" t="s">
        <v>502</v>
      </c>
      <c r="AR31" s="278" t="s">
        <v>503</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6" t="s">
        <v>521</v>
      </c>
      <c r="AL32" s="1157"/>
      <c r="AM32" s="1157"/>
      <c r="AN32" s="1158"/>
      <c r="AO32" s="310">
        <v>737374</v>
      </c>
      <c r="AP32" s="310">
        <v>83527</v>
      </c>
      <c r="AQ32" s="311">
        <v>83132</v>
      </c>
      <c r="AR32" s="312">
        <v>0.5</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6" t="s">
        <v>522</v>
      </c>
      <c r="AL33" s="1157"/>
      <c r="AM33" s="1157"/>
      <c r="AN33" s="1158"/>
      <c r="AO33" s="310" t="s">
        <v>507</v>
      </c>
      <c r="AP33" s="310" t="s">
        <v>507</v>
      </c>
      <c r="AQ33" s="311" t="s">
        <v>507</v>
      </c>
      <c r="AR33" s="312" t="s">
        <v>507</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6" t="s">
        <v>523</v>
      </c>
      <c r="AL34" s="1157"/>
      <c r="AM34" s="1157"/>
      <c r="AN34" s="1158"/>
      <c r="AO34" s="310" t="s">
        <v>507</v>
      </c>
      <c r="AP34" s="310" t="s">
        <v>507</v>
      </c>
      <c r="AQ34" s="311" t="s">
        <v>507</v>
      </c>
      <c r="AR34" s="312" t="s">
        <v>507</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6" t="s">
        <v>524</v>
      </c>
      <c r="AL35" s="1157"/>
      <c r="AM35" s="1157"/>
      <c r="AN35" s="1158"/>
      <c r="AO35" s="310">
        <v>178</v>
      </c>
      <c r="AP35" s="310">
        <v>20</v>
      </c>
      <c r="AQ35" s="311">
        <v>18852</v>
      </c>
      <c r="AR35" s="312">
        <v>-99.9</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6" t="s">
        <v>525</v>
      </c>
      <c r="AL36" s="1157"/>
      <c r="AM36" s="1157"/>
      <c r="AN36" s="1158"/>
      <c r="AO36" s="310">
        <v>25774</v>
      </c>
      <c r="AP36" s="310">
        <v>2920</v>
      </c>
      <c r="AQ36" s="311">
        <v>4344</v>
      </c>
      <c r="AR36" s="312">
        <v>-32.799999999999997</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6" t="s">
        <v>526</v>
      </c>
      <c r="AL37" s="1157"/>
      <c r="AM37" s="1157"/>
      <c r="AN37" s="1158"/>
      <c r="AO37" s="310" t="s">
        <v>507</v>
      </c>
      <c r="AP37" s="310" t="s">
        <v>507</v>
      </c>
      <c r="AQ37" s="311">
        <v>1642</v>
      </c>
      <c r="AR37" s="312" t="s">
        <v>507</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9" t="s">
        <v>527</v>
      </c>
      <c r="AL38" s="1160"/>
      <c r="AM38" s="1160"/>
      <c r="AN38" s="1161"/>
      <c r="AO38" s="313" t="s">
        <v>507</v>
      </c>
      <c r="AP38" s="313" t="s">
        <v>507</v>
      </c>
      <c r="AQ38" s="314">
        <v>19</v>
      </c>
      <c r="AR38" s="302" t="s">
        <v>507</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9" t="s">
        <v>528</v>
      </c>
      <c r="AL39" s="1160"/>
      <c r="AM39" s="1160"/>
      <c r="AN39" s="1161"/>
      <c r="AO39" s="310">
        <v>-39269</v>
      </c>
      <c r="AP39" s="310">
        <v>-4448</v>
      </c>
      <c r="AQ39" s="311">
        <v>-4399</v>
      </c>
      <c r="AR39" s="312">
        <v>1.1000000000000001</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6" t="s">
        <v>529</v>
      </c>
      <c r="AL40" s="1157"/>
      <c r="AM40" s="1157"/>
      <c r="AN40" s="1158"/>
      <c r="AO40" s="310">
        <v>-523191</v>
      </c>
      <c r="AP40" s="310">
        <v>-59265</v>
      </c>
      <c r="AQ40" s="311">
        <v>-69608</v>
      </c>
      <c r="AR40" s="312">
        <v>-14.9</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2" t="s">
        <v>306</v>
      </c>
      <c r="AL41" s="1163"/>
      <c r="AM41" s="1163"/>
      <c r="AN41" s="1164"/>
      <c r="AO41" s="310">
        <v>200866</v>
      </c>
      <c r="AP41" s="310">
        <v>22753</v>
      </c>
      <c r="AQ41" s="311">
        <v>33982</v>
      </c>
      <c r="AR41" s="312">
        <v>-33</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530</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531</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532</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9" t="s">
        <v>499</v>
      </c>
      <c r="AN49" s="1151" t="s">
        <v>533</v>
      </c>
      <c r="AO49" s="1152"/>
      <c r="AP49" s="1152"/>
      <c r="AQ49" s="1152"/>
      <c r="AR49" s="1153"/>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50"/>
      <c r="AN50" s="326" t="s">
        <v>534</v>
      </c>
      <c r="AO50" s="327" t="s">
        <v>535</v>
      </c>
      <c r="AP50" s="328" t="s">
        <v>536</v>
      </c>
      <c r="AQ50" s="329" t="s">
        <v>537</v>
      </c>
      <c r="AR50" s="330" t="s">
        <v>538</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539</v>
      </c>
      <c r="AL51" s="323"/>
      <c r="AM51" s="331">
        <v>1039228</v>
      </c>
      <c r="AN51" s="332">
        <v>105079</v>
      </c>
      <c r="AO51" s="333">
        <v>9.1</v>
      </c>
      <c r="AP51" s="334">
        <v>121449</v>
      </c>
      <c r="AQ51" s="335">
        <v>4.5999999999999996</v>
      </c>
      <c r="AR51" s="336">
        <v>4.5</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540</v>
      </c>
      <c r="AM52" s="339">
        <v>449652</v>
      </c>
      <c r="AN52" s="340">
        <v>45465</v>
      </c>
      <c r="AO52" s="341">
        <v>5.8</v>
      </c>
      <c r="AP52" s="342">
        <v>62922</v>
      </c>
      <c r="AQ52" s="343">
        <v>2.2000000000000002</v>
      </c>
      <c r="AR52" s="344">
        <v>3.6</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541</v>
      </c>
      <c r="AL53" s="323"/>
      <c r="AM53" s="331">
        <v>1340622</v>
      </c>
      <c r="AN53" s="332">
        <v>139040</v>
      </c>
      <c r="AO53" s="333">
        <v>32.299999999999997</v>
      </c>
      <c r="AP53" s="334">
        <v>145139</v>
      </c>
      <c r="AQ53" s="335">
        <v>19.5</v>
      </c>
      <c r="AR53" s="336">
        <v>12.8</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540</v>
      </c>
      <c r="AM54" s="339">
        <v>598147</v>
      </c>
      <c r="AN54" s="340">
        <v>62036</v>
      </c>
      <c r="AO54" s="341">
        <v>36.4</v>
      </c>
      <c r="AP54" s="342">
        <v>83762</v>
      </c>
      <c r="AQ54" s="343">
        <v>33.1</v>
      </c>
      <c r="AR54" s="344">
        <v>3.3</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542</v>
      </c>
      <c r="AL55" s="323"/>
      <c r="AM55" s="331">
        <v>1039258</v>
      </c>
      <c r="AN55" s="332">
        <v>111032</v>
      </c>
      <c r="AO55" s="333">
        <v>-20.100000000000001</v>
      </c>
      <c r="AP55" s="334">
        <v>125391</v>
      </c>
      <c r="AQ55" s="335">
        <v>-13.6</v>
      </c>
      <c r="AR55" s="336">
        <v>-6.5</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540</v>
      </c>
      <c r="AM56" s="339">
        <v>487973</v>
      </c>
      <c r="AN56" s="340">
        <v>52134</v>
      </c>
      <c r="AO56" s="341">
        <v>-16</v>
      </c>
      <c r="AP56" s="342">
        <v>68516</v>
      </c>
      <c r="AQ56" s="343">
        <v>-18.2</v>
      </c>
      <c r="AR56" s="344">
        <v>2.2000000000000002</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543</v>
      </c>
      <c r="AL57" s="323"/>
      <c r="AM57" s="331">
        <v>1414971</v>
      </c>
      <c r="AN57" s="332">
        <v>156402</v>
      </c>
      <c r="AO57" s="333">
        <v>40.9</v>
      </c>
      <c r="AP57" s="334">
        <v>138402</v>
      </c>
      <c r="AQ57" s="335">
        <v>10.4</v>
      </c>
      <c r="AR57" s="336">
        <v>30.5</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540</v>
      </c>
      <c r="AM58" s="339">
        <v>733466</v>
      </c>
      <c r="AN58" s="340">
        <v>81073</v>
      </c>
      <c r="AO58" s="341">
        <v>55.5</v>
      </c>
      <c r="AP58" s="342">
        <v>70652</v>
      </c>
      <c r="AQ58" s="343">
        <v>3.1</v>
      </c>
      <c r="AR58" s="344">
        <v>52.4</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544</v>
      </c>
      <c r="AL59" s="323"/>
      <c r="AM59" s="331">
        <v>1424875</v>
      </c>
      <c r="AN59" s="332">
        <v>161404</v>
      </c>
      <c r="AO59" s="333">
        <v>3.2</v>
      </c>
      <c r="AP59" s="334">
        <v>146367</v>
      </c>
      <c r="AQ59" s="335">
        <v>5.8</v>
      </c>
      <c r="AR59" s="336">
        <v>-2.6</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540</v>
      </c>
      <c r="AM60" s="339">
        <v>977095</v>
      </c>
      <c r="AN60" s="340">
        <v>110681</v>
      </c>
      <c r="AO60" s="341">
        <v>36.5</v>
      </c>
      <c r="AP60" s="342">
        <v>79441</v>
      </c>
      <c r="AQ60" s="343">
        <v>12.4</v>
      </c>
      <c r="AR60" s="344">
        <v>24.1</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545</v>
      </c>
      <c r="AL61" s="345"/>
      <c r="AM61" s="346">
        <v>1251791</v>
      </c>
      <c r="AN61" s="347">
        <v>134591</v>
      </c>
      <c r="AO61" s="348">
        <v>13.1</v>
      </c>
      <c r="AP61" s="349">
        <v>135350</v>
      </c>
      <c r="AQ61" s="350">
        <v>5.3</v>
      </c>
      <c r="AR61" s="336">
        <v>7.8</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540</v>
      </c>
      <c r="AM62" s="339">
        <v>649267</v>
      </c>
      <c r="AN62" s="340">
        <v>70278</v>
      </c>
      <c r="AO62" s="341">
        <v>23.6</v>
      </c>
      <c r="AP62" s="342">
        <v>73059</v>
      </c>
      <c r="AQ62" s="343">
        <v>6.5</v>
      </c>
      <c r="AR62" s="344">
        <v>17.100000000000001</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34sdUfEBh6S3OjuPJ7q+Q+L9lshXU6Z9YBZyuOw7deAHgjEQ649ELQtNrdEwArmRhdn8xypAOmI22hLm/CwL5w==" saltValue="+Fx8NTG9EyTBlEnTWfgy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547</v>
      </c>
    </row>
    <row r="121" spans="125:125" ht="13.5" hidden="1" customHeight="1" x14ac:dyDescent="0.15">
      <c r="DU121" s="257"/>
    </row>
  </sheetData>
  <sheetProtection algorithmName="SHA-512" hashValue="nH4Bdujy1ebhMX0MeJpf2Uir+cep9vAJHQnGGXkCqXcDQBd6NBxLEwwrYpdNlyVfUAH2/HCiBj/pr5Qn+9QqMQ==" saltValue="+ypzlMiPZ2j3LKWq9zId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548</v>
      </c>
    </row>
  </sheetData>
  <sheetProtection algorithmName="SHA-512" hashValue="wT1VDPTKvMlfFcuSdfOleDS18UtzLwQQgVGAePvB8xLxXk5WIeOamRSbVohz6aIsZKf6Y5b9+8Hljln1G+U1gA==" saltValue="z0TjqP2b9/pWDRsP3R2x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5" t="s">
        <v>3</v>
      </c>
      <c r="D47" s="1175"/>
      <c r="E47" s="1176"/>
      <c r="F47" s="11">
        <v>87.61</v>
      </c>
      <c r="G47" s="12">
        <v>94.1</v>
      </c>
      <c r="H47" s="12">
        <v>94.62</v>
      </c>
      <c r="I47" s="12">
        <v>97.33</v>
      </c>
      <c r="J47" s="13">
        <v>112.04</v>
      </c>
    </row>
    <row r="48" spans="2:10" ht="57.75" customHeight="1" x14ac:dyDescent="0.15">
      <c r="B48" s="14"/>
      <c r="C48" s="1177" t="s">
        <v>4</v>
      </c>
      <c r="D48" s="1177"/>
      <c r="E48" s="1178"/>
      <c r="F48" s="15">
        <v>4.03</v>
      </c>
      <c r="G48" s="16">
        <v>9.06</v>
      </c>
      <c r="H48" s="16">
        <v>8.75</v>
      </c>
      <c r="I48" s="16">
        <v>13</v>
      </c>
      <c r="J48" s="17">
        <v>10.44</v>
      </c>
    </row>
    <row r="49" spans="2:10" ht="57.75" customHeight="1" thickBot="1" x14ac:dyDescent="0.2">
      <c r="B49" s="18"/>
      <c r="C49" s="1179" t="s">
        <v>5</v>
      </c>
      <c r="D49" s="1179"/>
      <c r="E49" s="1180"/>
      <c r="F49" s="19" t="s">
        <v>554</v>
      </c>
      <c r="G49" s="20">
        <v>7.02</v>
      </c>
      <c r="H49" s="20">
        <v>0.5</v>
      </c>
      <c r="I49" s="20">
        <v>7.85</v>
      </c>
      <c r="J49" s="21" t="s">
        <v>555</v>
      </c>
    </row>
    <row r="50" spans="2:10" x14ac:dyDescent="0.15"/>
  </sheetData>
  <sheetProtection algorithmName="SHA-512" hashValue="W4L/p/nIX7OdUMa7fOh8pcZapGDqmQkrWevLwhE2SFOJ5TpaS6QX5kxb9kaZOE3m26H1WQksS1mI4fnzxkrDwg==" saltValue="ZVAnKpfT9FWmuw/c5lXl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2024-03-12T05:16:10Z</cp:lastPrinted>
  <dcterms:created xsi:type="dcterms:W3CDTF">2024-02-05T03:26:40Z</dcterms:created>
  <dcterms:modified xsi:type="dcterms:W3CDTF">2024-09-30T06:30:04Z</dcterms:modified>
  <cp:category/>
</cp:coreProperties>
</file>