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27975" yWindow="-120" windowWidth="28095" windowHeight="16440" tabRatio="79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P88" i="12" l="1"/>
  <c r="AF88" i="12"/>
  <c r="BG35" i="10" l="1"/>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C35" i="10"/>
  <c r="U34" i="10" s="1"/>
  <c r="U35" i="10" s="1"/>
  <c r="C34" i="10"/>
  <c r="AM34" i="10" l="1"/>
  <c r="AM35" i="10" s="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<sst xmlns="http://schemas.openxmlformats.org/spreadsheetml/2006/main" count="1185" uniqueCount="619">
  <si>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</si>
  <si>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</si>
  <si>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</si>
  <si>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</si>
  <si>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</si>
  <si>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</si>
  <si>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</si>
  <si>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</si>
  <si>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</si>
  <si>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</si>
  <si>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</si>
  <si>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</si>
  <si>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</si>
  <si>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</si>
  <si>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</si>
  <si>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</si>
  <si>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</si>
  <si>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</si>
  <si>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</si>
  <si>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</si>
  <si>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</si>
  <si>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</si>
  <si>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</si>
  <si>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</si>
  <si>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</si>
  <si>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</si>
  <si>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</si>
  <si>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</si>
  <si>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</si>
  <si>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</si>
  <si>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</si>
  <si>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</si>
  <si>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</si>
  <si>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</si>
  <si>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</si>
  <si>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</si>
  <si>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</si>
  <si>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</si>
  <si>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</si>
  <si>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</si>
  <si>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</si>
  <si>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</si>
  <si>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</si>
  <si>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</si>
  <si>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</si>
  <si>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</si>
  <si>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</si>
  <si>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</si>
  <si>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</si>
  <si>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</si>
  <si>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</si>
  <si>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</si>
  <si>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</si>
  <si>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</si>
  <si>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</si>
  <si>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</si>
  <si>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</si>
  <si>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</si>
  <si>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</si>
  <si>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</si>
  <si>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</si>
  <si>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</si>
  <si>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</si>
  <si>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</si>
  <si>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</si>
  <si>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</si>
  <si>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</si>
  <si>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</si>
  <si>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</si>
  <si>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</si>
  <si>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</si>
  <si>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</si>
  <si>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</si>
  <si>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</si>
  <si>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</si>
  <si>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</si>
  <si>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</si>
  <si>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</si>
  <si>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</si>
  <si>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</si>
  <si>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</si>
  <si>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</si>
  <si>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</si>
  <si>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</si>
  <si>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</si>
  <si>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</si>
  <si>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</si>
  <si>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</si>
  <si>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</si>
  <si>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</si>
  <si>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</si>
  <si>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</si>
  <si>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</si>
  <si>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</si>
  <si>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</si>
  <si>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</si>
  <si>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</si>
  <si>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</si>
  <si>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</si>
  <si>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</si>
  <si>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</si>
  <si>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</si>
  <si>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</si>
  <si>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</si>
  <si>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</si>
  <si>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</si>
  <si>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</si>
  <si>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</si>
  <si>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</si>
  <si>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</si>
  <si>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</si>
  <si>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</si>
  <si>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</si>
  <si>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</si>
  <si>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</si>
  <si>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</si>
  <si>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</si>
  <si>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</si>
  <si>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</si>
  <si>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</si>
  <si>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</si>
  <si>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</si>
  <si>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</si>
  <si>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</si>
  <si>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</si>
  <si>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</si>
  <si>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</si>
  <si>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</si>
  <si>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</si>
  <si>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</si>
  <si>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</si>
  <si>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</si>
  <si>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</si>
  <si>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</si>
  <si>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</si>
  <si>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</si>
  <si>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</si>
  <si>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</si>
  <si>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</si>
  <si>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</si>
  <si>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</si>
  <si>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</si>
  <si>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</si>
  <si>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</si>
  <si>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</si>
  <si>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</si>
  <si>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</si>
  <si>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</si>
  <si>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</si>
  <si>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</si>
  <si>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</si>
  <si>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</si>
  <si>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</si>
  <si>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</si>
  <si>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</si>
  <si>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</si>
  <si>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小竹町立病院事業特別会計</t>
    <phoneticPr fontId="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</si>
  <si>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</si>
  <si>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</si>
  <si>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</si>
  <si>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</si>
  <si>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</si>
  <si>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</si>
  <si>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</si>
  <si>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</si>
  <si>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</si>
  <si>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</si>
  <si>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</si>
  <si>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</si>
  <si>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</si>
  <si>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</si>
  <si>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</si>
  <si>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</si>
  <si>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</si>
  <si>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</si>
  <si>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</si>
  <si>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</si>
  <si>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</si>
  <si>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</si>
  <si>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</si>
  <si>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</si>
  <si>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</si>
  <si>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</si>
  <si>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</si>
  <si>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</si>
  <si>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</si>
  <si>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</si>
  <si>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</si>
  <si>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</si>
  <si>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</si>
  <si>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</si>
  <si>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</si>
  <si>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</si>
  <si>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</si>
  <si>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</si>
  <si>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</si>
  <si>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</si>
  <si>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</si>
  <si>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</si>
  <si>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</si>
  <si>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</si>
  <si>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</si>
  <si>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</si>
  <si>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</si>
  <si>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</si>
  <si>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</si>
  <si>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</si>
  <si>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</si>
  <si>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</si>
  <si>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</si>
  <si>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</si>
  <si>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</si>
  <si>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</si>
  <si>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</si>
  <si>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</si>
  <si>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</si>
  <si>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</si>
  <si>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</si>
  <si>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福岡県小竹町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</si>
  <si>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</si>
  <si>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</si>
  <si>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</si>
  <si>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</si>
  <si>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</si>
  <si>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</si>
  <si>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</si>
  <si>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</si>
  <si>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</si>
  <si>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</si>
  <si>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</si>
  <si>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</si>
  <si>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</si>
  <si>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</si>
  <si>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</si>
  <si>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</si>
  <si>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</si>
  <si>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</si>
  <si>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</si>
  <si>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</si>
  <si>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</si>
  <si>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</si>
  <si>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</si>
  <si>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</si>
  <si>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</si>
  <si>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</si>
  <si>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</si>
  <si>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</si>
  <si>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</si>
  <si>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</si>
  <si>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</si>
  <si>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</si>
  <si>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</si>
  <si>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</si>
  <si>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</si>
  <si>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</si>
  <si>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</si>
  <si>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</si>
  <si>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</si>
  <si>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</si>
  <si>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</si>
  <si>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</si>
  <si>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</si>
  <si>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</si>
  <si>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</si>
  <si>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</si>
  <si>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</si>
  <si>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</si>
  <si>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</si>
  <si>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</si>
  <si>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</si>
  <si>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</si>
  <si>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</si>
  <si>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</si>
  <si>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</si>
  <si>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</si>
  <si>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</si>
  <si>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</si>
  <si>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</si>
  <si>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</si>
  <si>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</si>
  <si>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</si>
  <si>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</si>
  <si>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</si>
  <si>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</si>
  <si>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</si>
  <si>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</si>
  <si>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</si>
  <si>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</si>
  <si>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</si>
  <si>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</si>
  <si>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</si>
  <si>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</si>
  <si>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</si>
  <si>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</si>
  <si>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</si>
  <si>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</si>
  <si>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</si>
  <si>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</si>
  <si>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</si>
  <si>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</si>
  <si>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</si>
  <si>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</si>
  <si>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</si>
  <si>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</si>
  <si>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</si>
  <si>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</si>
  <si>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</si>
  <si>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</si>
  <si>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</si>
  <si>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</si>
  <si>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</si>
  <si>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</si>
  <si>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</si>
  <si>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</si>
  <si>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</si>
  <si>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</si>
  <si>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</si>
  <si>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</si>
  <si>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</si>
  <si>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</si>
  <si>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</si>
  <si>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</si>
  <si>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</si>
  <si>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</si>
  <si>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</si>
  <si>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</si>
  <si>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</si>
  <si>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</si>
  <si>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</si>
  <si>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</si>
  <si>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</si>
  <si>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</si>
  <si>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</si>
  <si>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</si>
  <si>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</si>
  <si>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</si>
  <si>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</si>
  <si>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</si>
  <si>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</si>
  <si>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</si>
  <si>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</si>
  <si>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</si>
  <si>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</si>
  <si>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</si>
  <si>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</si>
  <si>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</si>
  <si>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</si>
  <si>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</si>
  <si>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</si>
  <si>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</si>
  <si>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</si>
  <si>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</si>
  <si>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</si>
  <si>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</si>
  <si>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</si>
  <si>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</si>
  <si>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</si>
  <si>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</si>
  <si>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</si>
  <si>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</si>
  <si>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</si>
  <si>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</si>
  <si>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</si>
  <si>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</si>
  <si>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</si>
  <si>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</si>
  <si>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</si>
  <si>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</si>
  <si>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</si>
  <si>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</si>
  <si>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福岡県小竹町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</si>
  <si>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</si>
  <si>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</si>
  <si>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</si>
  <si>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</si>
  <si>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</si>
  <si>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</si>
  <si>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</si>
  <si>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</si>
  <si>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</si>
  <si>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</si>
  <si>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</si>
  <si>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</si>
  <si>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</si>
  <si>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</si>
  <si>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</si>
  <si>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</si>
  <si>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</si>
  <si>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</si>
  <si>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</si>
  <si>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</si>
  <si>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</si>
  <si>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</si>
  <si>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</si>
  <si>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</si>
  <si>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</si>
  <si>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</si>
  <si>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</si>
  <si>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</si>
  <si>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</si>
  <si>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</si>
  <si>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</si>
  <si>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</si>
  <si>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</si>
  <si>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</si>
  <si>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</si>
  <si>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</si>
  <si>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</si>
  <si>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</si>
  <si>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小竹町農業集落排水事業特別会計</t>
    <phoneticPr fontId="5"/>
  </si>
  <si>
    <t>法非適用企業</t>
    <phoneticPr fontId="5"/>
  </si>
  <si>
    <t>小竹町公共下水道事業特別会計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</si>
  <si>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</si>
  <si>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</si>
  <si>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</si>
  <si>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</si>
  <si>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</si>
  <si>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</si>
  <si>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</si>
  <si>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</si>
  <si>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</si>
  <si>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</si>
  <si>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</si>
  <si>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</si>
  <si>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</si>
  <si>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</si>
  <si>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</si>
  <si>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</si>
  <si>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</si>
  <si>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</si>
  <si>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</si>
  <si>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</si>
  <si>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</si>
  <si>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</si>
  <si>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</si>
  <si>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</si>
  <si>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</si>
  <si>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</si>
  <si>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</si>
  <si>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</si>
  <si>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</si>
  <si>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</si>
  <si>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</si>
  <si>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</si>
  <si>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</si>
  <si>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</si>
  <si>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</si>
  <si>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</si>
  <si>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</si>
  <si>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</si>
  <si>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</si>
  <si>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</si>
  <si>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</si>
  <si>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</si>
  <si>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</si>
  <si>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</si>
  <si>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</si>
  <si>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</si>
  <si>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</si>
  <si>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</si>
  <si>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</si>
  <si>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</si>
  <si>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</si>
  <si>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</si>
  <si>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</si>
  <si>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</si>
  <si>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</si>
  <si>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</si>
  <si>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</si>
  <si>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</si>
  <si>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</si>
  <si>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</si>
  <si>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</si>
  <si>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</si>
  <si>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</si>
  <si>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</si>
  <si>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</si>
  <si>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</si>
  <si>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</si>
  <si>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</si>
  <si>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</si>
  <si>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</si>
  <si>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</si>
  <si>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</si>
  <si>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</si>
  <si>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</si>
  <si>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</si>
  <si>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</si>
  <si>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</si>
  <si>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</si>
  <si>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</si>
  <si>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</si>
  <si>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</si>
  <si>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</si>
  <si>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</si>
  <si>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</si>
  <si>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</si>
  <si>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</si>
  <si>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</si>
  <si>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</si>
  <si>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</si>
  <si>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</si>
  <si>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</si>
  <si>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</si>
  <si>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</si>
  <si>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</si>
  <si>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</si>
  <si>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</si>
  <si>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</si>
  <si>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</si>
  <si>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</si>
  <si>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</si>
  <si>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</si>
  <si>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</si>
  <si>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</si>
  <si>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</si>
  <si>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</si>
  <si>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</si>
  <si>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</si>
  <si>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</si>
  <si>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</si>
  <si>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</si>
  <si>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</si>
  <si>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</si>
  <si>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</si>
  <si>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</si>
  <si>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</si>
  <si>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</si>
  <si>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</si>
  <si>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</si>
  <si>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</si>
  <si>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</si>
  <si>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</si>
  <si>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</si>
  <si>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</si>
  <si>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</si>
  <si>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</si>
  <si>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</si>
  <si>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</si>
  <si>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</si>
  <si>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</si>
  <si>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</si>
  <si>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</si>
  <si>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</si>
  <si>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</si>
  <si>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</si>
  <si>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</si>
  <si>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</si>
  <si>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</si>
  <si>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</si>
  <si>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</si>
  <si>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</si>
  <si>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</si>
  <si>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</si>
  <si>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</si>
  <si>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7.55</t>
  </si>
  <si>
    <t>小竹町立病院事業特別会計</t>
  </si>
  <si>
    <t>▲ 5.50</t>
  </si>
  <si>
    <t>▲ 2.99</t>
  </si>
  <si>
    <t>▲ 3.57</t>
  </si>
  <si>
    <t>▲ 2.08</t>
  </si>
  <si>
    <t>▲ 3.49</t>
  </si>
  <si>
    <t>一般会計</t>
  </si>
  <si>
    <t>小竹町水道事業特別会計</t>
  </si>
  <si>
    <t>小竹町国民健康保険特別会計</t>
  </si>
  <si>
    <t>小竹町公共下水道事業特別会計</t>
  </si>
  <si>
    <t>小竹町農業集落排水事業特別会計</t>
  </si>
  <si>
    <t>小竹町後期高齢者医療特別会計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</si>
  <si>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</si>
  <si>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</si>
  <si>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</si>
  <si>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</si>
  <si>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</si>
  <si>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</si>
  <si>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</si>
  <si>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</si>
  <si>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福岡県市町村消防団員等公務災害補償組合</t>
    <rPh sb="0" eb="3">
      <t>フクオカケン</t>
    </rPh>
    <rPh sb="3" eb="6">
      <t>シチョウソン</t>
    </rPh>
    <rPh sb="6" eb="8">
      <t>ショウボウ</t>
    </rPh>
    <rPh sb="8" eb="10">
      <t>ダンイン</t>
    </rPh>
    <rPh sb="10" eb="11">
      <t>トウ</t>
    </rPh>
    <rPh sb="11" eb="15">
      <t>コウムサイガイ</t>
    </rPh>
    <rPh sb="15" eb="17">
      <t>ホショウ</t>
    </rPh>
    <rPh sb="17" eb="19">
      <t>クミアイ</t>
    </rPh>
    <phoneticPr fontId="2"/>
  </si>
  <si>
    <t>福岡県自治会館管理組合</t>
    <rPh sb="0" eb="7">
      <t>フクオカケンジチカイカン</t>
    </rPh>
    <rPh sb="7" eb="11">
      <t>カンリクミアイ</t>
    </rPh>
    <phoneticPr fontId="2"/>
  </si>
  <si>
    <t>宮若市外二町じん芥処理施設組合</t>
    <rPh sb="0" eb="4">
      <t>ミヤワカシガイ</t>
    </rPh>
    <rPh sb="4" eb="6">
      <t>ニチョウ</t>
    </rPh>
    <rPh sb="8" eb="9">
      <t>アクタ</t>
    </rPh>
    <rPh sb="9" eb="13">
      <t>ショリシセツ</t>
    </rPh>
    <rPh sb="13" eb="15">
      <t>クミアイ</t>
    </rPh>
    <phoneticPr fontId="2"/>
  </si>
  <si>
    <t>直方・鞍手広域市町村圏事務組合（一般会計）</t>
    <rPh sb="0" eb="2">
      <t>ノオガタ</t>
    </rPh>
    <rPh sb="3" eb="5">
      <t>クラテ</t>
    </rPh>
    <rPh sb="5" eb="7">
      <t>コウイキ</t>
    </rPh>
    <rPh sb="7" eb="10">
      <t>シチョウソン</t>
    </rPh>
    <rPh sb="10" eb="11">
      <t>ケン</t>
    </rPh>
    <rPh sb="11" eb="13">
      <t>ジム</t>
    </rPh>
    <rPh sb="13" eb="15">
      <t>クミアイ</t>
    </rPh>
    <rPh sb="16" eb="18">
      <t>イッパン</t>
    </rPh>
    <rPh sb="18" eb="20">
      <t>カイケイ</t>
    </rPh>
    <phoneticPr fontId="2"/>
  </si>
  <si>
    <t>直方・鞍手広域市町村圏事務組合（休日等急患センター事業特別会計）</t>
    <rPh sb="0" eb="2">
      <t>ノオガタ</t>
    </rPh>
    <rPh sb="3" eb="5">
      <t>クラテ</t>
    </rPh>
    <rPh sb="5" eb="10">
      <t>コウイキシチョウソン</t>
    </rPh>
    <rPh sb="10" eb="11">
      <t>ケン</t>
    </rPh>
    <rPh sb="11" eb="13">
      <t>ジム</t>
    </rPh>
    <rPh sb="13" eb="15">
      <t>クミアイ</t>
    </rPh>
    <rPh sb="16" eb="18">
      <t>キュウジツ</t>
    </rPh>
    <rPh sb="18" eb="19">
      <t>トウ</t>
    </rPh>
    <rPh sb="19" eb="21">
      <t>キュウカン</t>
    </rPh>
    <rPh sb="25" eb="27">
      <t>ジギョウ</t>
    </rPh>
    <rPh sb="27" eb="29">
      <t>トクベツ</t>
    </rPh>
    <rPh sb="29" eb="31">
      <t>カイケイ</t>
    </rPh>
    <phoneticPr fontId="2"/>
  </si>
  <si>
    <t>j直方・鞍手広域市町村圏事務組合（消防事業特別会計）</t>
    <rPh sb="1" eb="3">
      <t>ノオガタ</t>
    </rPh>
    <rPh sb="4" eb="6">
      <t>クラテ</t>
    </rPh>
    <rPh sb="6" eb="8">
      <t>コウイキ</t>
    </rPh>
    <rPh sb="8" eb="11">
      <t>シチョウソン</t>
    </rPh>
    <rPh sb="11" eb="12">
      <t>ケン</t>
    </rPh>
    <rPh sb="12" eb="14">
      <t>ジム</t>
    </rPh>
    <rPh sb="14" eb="16">
      <t>クミアイ</t>
    </rPh>
    <rPh sb="17" eb="19">
      <t>ショウボウ</t>
    </rPh>
    <rPh sb="19" eb="21">
      <t>ジギョウ</t>
    </rPh>
    <rPh sb="21" eb="23">
      <t>トクベツ</t>
    </rPh>
    <rPh sb="23" eb="25">
      <t>カイケイ</t>
    </rPh>
    <phoneticPr fontId="2"/>
  </si>
  <si>
    <t>ふくおか県央環境施設組合</t>
    <rPh sb="4" eb="6">
      <t>ケンオウ</t>
    </rPh>
    <rPh sb="6" eb="8">
      <t>カンキョウ</t>
    </rPh>
    <rPh sb="8" eb="10">
      <t>シセツ</t>
    </rPh>
    <rPh sb="10" eb="12">
      <t>クミアイ</t>
    </rPh>
    <phoneticPr fontId="2"/>
  </si>
  <si>
    <t>福岡県自治振興組合（一般会計）</t>
    <rPh sb="0" eb="3">
      <t>フクオカケン</t>
    </rPh>
    <rPh sb="3" eb="5">
      <t>ジチ</t>
    </rPh>
    <rPh sb="5" eb="7">
      <t>シンコウ</t>
    </rPh>
    <rPh sb="7" eb="9">
      <t>クミアイ</t>
    </rPh>
    <rPh sb="10" eb="14">
      <t>イッパンカイケイ</t>
    </rPh>
    <phoneticPr fontId="2"/>
  </si>
  <si>
    <t>福岡県自治振興組合（公文書館事業特別会計）</t>
    <rPh sb="0" eb="3">
      <t>フクオカケン</t>
    </rPh>
    <rPh sb="3" eb="7">
      <t>ジチシンコウ</t>
    </rPh>
    <rPh sb="7" eb="9">
      <t>クミアイ</t>
    </rPh>
    <rPh sb="10" eb="14">
      <t>コウブンショカン</t>
    </rPh>
    <rPh sb="14" eb="16">
      <t>ジギョウ</t>
    </rPh>
    <rPh sb="16" eb="20">
      <t>トクベツカイケイ</t>
    </rPh>
    <phoneticPr fontId="2"/>
  </si>
  <si>
    <t>福岡県介護保険広域連合（一般会計）</t>
    <rPh sb="0" eb="3">
      <t>フクオカケン</t>
    </rPh>
    <rPh sb="3" eb="5">
      <t>カイゴ</t>
    </rPh>
    <rPh sb="5" eb="7">
      <t>ホケン</t>
    </rPh>
    <rPh sb="7" eb="11">
      <t>コウイキレンゴウ</t>
    </rPh>
    <rPh sb="12" eb="16">
      <t>イッパンカイケイ</t>
    </rPh>
    <phoneticPr fontId="2"/>
  </si>
  <si>
    <t>福岡県介護保険広域連合（介護保険事業特別会計）</t>
    <rPh sb="0" eb="3">
      <t>フクオカケン</t>
    </rPh>
    <rPh sb="3" eb="7">
      <t>カイゴホケン</t>
    </rPh>
    <rPh sb="7" eb="11">
      <t>コウイキレンゴウ</t>
    </rPh>
    <rPh sb="12" eb="16">
      <t>カイゴホケン</t>
    </rPh>
    <rPh sb="16" eb="18">
      <t>ジギョウ</t>
    </rPh>
    <rPh sb="18" eb="22">
      <t>トクベツカイケイ</t>
    </rPh>
    <phoneticPr fontId="2"/>
  </si>
  <si>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</si>
  <si>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</si>
  <si>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t>
    <phoneticPr fontId="2"/>
  </si>
  <si>
    <t>小竹町土地開発公社</t>
    <rPh sb="0" eb="3">
      <t>コタケマチ</t>
    </rPh>
    <rPh sb="3" eb="9">
      <t>トチカイハツコウシャ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</si>
  <si>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</si>
  <si>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</si>
  <si>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</si>
  <si>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</si>
  <si>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</si>
  <si>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</si>
  <si>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</si>
  <si>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</si>
  <si>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</si>
  <si>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</si>
  <si>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</si>
  <si>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農業用施設整備及び自然環境の保全等に関する基金</t>
    <phoneticPr fontId="5"/>
  </si>
  <si>
    <t>ふるさと応援基金</t>
    <phoneticPr fontId="2"/>
  </si>
  <si>
    <t>自治体デジタル化推進基金</t>
    <phoneticPr fontId="2"/>
  </si>
  <si>
    <t>小竹町定住促進住宅基金</t>
    <phoneticPr fontId="2"/>
  </si>
  <si>
    <t>災害対策基金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</si>
  <si>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</si>
  <si>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</si>
  <si>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</si>
  <si>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</si>
  <si>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</si>
  <si>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</si>
  <si>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将来負担比率については、類似団体より高い水準で推移している。これは庁舎建設事業に伴う地方債が多額であったことが大きな要因と考えられる。
　実質公債費率については年々減少してきており、類似団体より低い水準となっているが、今後、七福団地住宅環境事業による地方債の償還が開始されることにより再び上昇に転じることが予想される。</t>
    <rPh sb="1" eb="7">
      <t>ショウライフタンヒリツ</t>
    </rPh>
    <rPh sb="13" eb="17">
      <t>ルイジダンタイ</t>
    </rPh>
    <rPh sb="24" eb="26">
      <t>スイイ</t>
    </rPh>
    <rPh sb="34" eb="36">
      <t>チョウシャ</t>
    </rPh>
    <rPh sb="36" eb="40">
      <t>ケンセツジギョウ</t>
    </rPh>
    <rPh sb="41" eb="42">
      <t>トモナ</t>
    </rPh>
    <rPh sb="43" eb="46">
      <t>チホウサイ</t>
    </rPh>
    <rPh sb="47" eb="49">
      <t>タガク</t>
    </rPh>
    <rPh sb="56" eb="57">
      <t>オオ</t>
    </rPh>
    <rPh sb="59" eb="61">
      <t>ヨウイン</t>
    </rPh>
    <rPh sb="62" eb="63">
      <t>カンガ</t>
    </rPh>
    <rPh sb="70" eb="76">
      <t>ジッシツコウサイヒリツ</t>
    </rPh>
    <rPh sb="81" eb="83">
      <t>ネンネン</t>
    </rPh>
    <rPh sb="83" eb="85">
      <t>ゲンショウ</t>
    </rPh>
    <rPh sb="92" eb="96">
      <t>ルイジダンタイ</t>
    </rPh>
    <rPh sb="110" eb="112">
      <t>コンゴ</t>
    </rPh>
    <rPh sb="113" eb="117">
      <t>シチフクダンチ</t>
    </rPh>
    <rPh sb="121" eb="123">
      <t>ジギョウ</t>
    </rPh>
    <rPh sb="126" eb="129">
      <t>チホウサイ</t>
    </rPh>
    <rPh sb="130" eb="132">
      <t>ショウカン</t>
    </rPh>
    <rPh sb="133" eb="135">
      <t>カイシ</t>
    </rPh>
    <rPh sb="143" eb="144">
      <t>フタタ</t>
    </rPh>
    <rPh sb="145" eb="147">
      <t>ジョウショウ</t>
    </rPh>
    <rPh sb="148" eb="149">
      <t>テン</t>
    </rPh>
    <rPh sb="154" eb="156">
      <t>ヨソウ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</si>
  <si>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</si>
  <si>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</si>
  <si>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</si>
  <si>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将来負担比率については、類似団体より高い水準で推移している。これは庁舎建設事業に伴う地方債が多額であったことが大きな要因と考えられる。
　一方で、有形固定資産減価償却率は昨年と同様に類似団体と比較して低い水準で推移している。これは庁舎の建替えや道路、橋りょうについて順次更新整備を行っていることが要因として挙げられる。</t>
    <rPh sb="1" eb="5">
      <t>ショウライフタン</t>
    </rPh>
    <rPh sb="5" eb="7">
      <t>ヒリツ</t>
    </rPh>
    <rPh sb="13" eb="17">
      <t>ルイジダンタイ</t>
    </rPh>
    <rPh sb="19" eb="20">
      <t>タカ</t>
    </rPh>
    <rPh sb="21" eb="23">
      <t>スイジュン</t>
    </rPh>
    <rPh sb="24" eb="26">
      <t>スイイ</t>
    </rPh>
    <rPh sb="34" eb="40">
      <t>チョウシャケンセツジギョウ</t>
    </rPh>
    <rPh sb="41" eb="42">
      <t>トモナ</t>
    </rPh>
    <rPh sb="43" eb="46">
      <t>チホウサイ</t>
    </rPh>
    <rPh sb="47" eb="49">
      <t>タガク</t>
    </rPh>
    <rPh sb="56" eb="57">
      <t>オオ</t>
    </rPh>
    <rPh sb="59" eb="61">
      <t>ヨウイン</t>
    </rPh>
    <rPh sb="62" eb="63">
      <t>カンガ</t>
    </rPh>
    <rPh sb="70" eb="72">
      <t>イッポウ</t>
    </rPh>
    <rPh sb="74" eb="78">
      <t>ユウケイコテイ</t>
    </rPh>
    <rPh sb="78" eb="82">
      <t>シサンゲンカ</t>
    </rPh>
    <rPh sb="82" eb="85">
      <t>ショウキャクリツ</t>
    </rPh>
    <rPh sb="86" eb="88">
      <t>サクネン</t>
    </rPh>
    <rPh sb="89" eb="91">
      <t>ドウヨウ</t>
    </rPh>
    <rPh sb="92" eb="96">
      <t>ルイジダンタイ</t>
    </rPh>
    <rPh sb="97" eb="99">
      <t>ヒカク</t>
    </rPh>
    <rPh sb="101" eb="102">
      <t>ヒク</t>
    </rPh>
    <rPh sb="103" eb="105">
      <t>スイジュン</t>
    </rPh>
    <rPh sb="106" eb="108">
      <t>スイイ</t>
    </rPh>
    <rPh sb="116" eb="118">
      <t>チョウシャ</t>
    </rPh>
    <rPh sb="119" eb="121">
      <t>タテカ</t>
    </rPh>
    <rPh sb="123" eb="125">
      <t>ドウロ</t>
    </rPh>
    <rPh sb="126" eb="127">
      <t>キョウ</t>
    </rPh>
    <rPh sb="134" eb="140">
      <t>ジュンジコウシンセイビ</t>
    </rPh>
    <rPh sb="141" eb="142">
      <t>オコナ</t>
    </rPh>
    <rPh sb="149" eb="151">
      <t>ヨウイン</t>
    </rPh>
    <rPh sb="154" eb="155">
      <t>ア</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</si>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</sst>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xmlns:c16r2="http://schemas.microsoft.com/office/drawing/2015/06/chart">
            <c:ext xmlns:c16="http://schemas.microsoft.com/office/drawing/2014/chart" uri="{C3380CC4-5D6E-409C-BE32-E72D297353CC}">
              <c16:uniqueId val="{00000000-F37C-4F53-A539-E09F977AB7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71907</c:v>
                </c:pt>
                <c:pt idx="1">
                  <c:v>215638</c:v>
                </c:pt>
                <c:pt idx="2">
                  <c:v>78019</c:v>
                </c:pt>
                <c:pt idx="3">
                  <c:v>64073</c:v>
                </c:pt>
                <c:pt idx="4">
                  <c:v>64320</c:v>
                </c:pt>
              </c:numCache>
            </c:numRef>
          </c:val>
          <c:smooth val="0"/>
          <c:extLst xmlns:c16r2="http://schemas.microsoft.com/office/drawing/2015/06/chart">
            <c:ext xmlns:c16="http://schemas.microsoft.com/office/drawing/2014/chart" uri="{C3380CC4-5D6E-409C-BE32-E72D297353CC}">
              <c16:uniqueId val="{00000001-F37C-4F53-A539-E09F977AB735}"/>
            </c:ext>
          </c:extLst>
        </c:ser>
        <c:dLbls>
          <c:showLegendKey val="0"/>
          <c:showVal val="0"/>
          <c:showCatName val="0"/>
          <c:showSerName val="0"/>
          <c:showPercent val="0"/>
          <c:showBubbleSize val="0"/>
        </c:dLbls>
        <c:marker val="1"/>
        <c:smooth val="0"/>
        <c:axId val="405626680"/>
        <c:axId val="405624328"/>
      </c:lineChart>
      <c:catAx>
        <c:axId val="405626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624328"/>
        <c:crosses val="autoZero"/>
        <c:auto val="1"/>
        <c:lblAlgn val="ctr"/>
        <c:lblOffset val="100"/>
        <c:tickLblSkip val="1"/>
        <c:tickMarkSkip val="1"/>
        <c:noMultiLvlLbl val="0"/>
      </c:catAx>
      <c:valAx>
        <c:axId val="4056243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626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5.79</c:v>
                </c:pt>
                <c:pt idx="1">
                  <c:v>2.35</c:v>
                </c:pt>
                <c:pt idx="2">
                  <c:v>4.41</c:v>
                </c:pt>
                <c:pt idx="3">
                  <c:v>7.83</c:v>
                </c:pt>
                <c:pt idx="4">
                  <c:v>10.3</c:v>
                </c:pt>
              </c:numCache>
            </c:numRef>
          </c:val>
          <c:extLst xmlns:c16r2="http://schemas.microsoft.com/office/drawing/2015/06/chart">
            <c:ext xmlns:c16="http://schemas.microsoft.com/office/drawing/2014/chart" uri="{C3380CC4-5D6E-409C-BE32-E72D297353CC}">
              <c16:uniqueId val="{00000000-9687-4BFD-9AB1-942513C067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29.06</c:v>
                </c:pt>
                <c:pt idx="1">
                  <c:v>28.25</c:v>
                </c:pt>
                <c:pt idx="2">
                  <c:v>27.89</c:v>
                </c:pt>
                <c:pt idx="3">
                  <c:v>28.87</c:v>
                </c:pt>
                <c:pt idx="4">
                  <c:v>33.94</c:v>
                </c:pt>
              </c:numCache>
            </c:numRef>
          </c:val>
          <c:extLst xmlns:c16r2="http://schemas.microsoft.com/office/drawing/2015/06/chart">
            <c:ext xmlns:c16="http://schemas.microsoft.com/office/drawing/2014/chart" uri="{C3380CC4-5D6E-409C-BE32-E72D297353CC}">
              <c16:uniqueId val="{00000001-9687-4BFD-9AB1-942513C0673E}"/>
            </c:ext>
          </c:extLst>
        </c:ser>
        <c:dLbls>
          <c:showLegendKey val="0"/>
          <c:showVal val="0"/>
          <c:showCatName val="0"/>
          <c:showSerName val="0"/>
          <c:showPercent val="0"/>
          <c:showBubbleSize val="0"/>
        </c:dLbls>
        <c:gapWidth val="250"/>
        <c:overlap val="100"/>
        <c:axId val="405624720"/>
        <c:axId val="511111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1.18</c:v>
                </c:pt>
                <c:pt idx="1">
                  <c:v>-7.55</c:v>
                </c:pt>
                <c:pt idx="2">
                  <c:v>1.91</c:v>
                </c:pt>
                <c:pt idx="3">
                  <c:v>3.64</c:v>
                </c:pt>
                <c:pt idx="4">
                  <c:v>2.4</c:v>
                </c:pt>
              </c:numCache>
            </c:numRef>
          </c:val>
          <c:smooth val="0"/>
          <c:extLst xmlns:c16r2="http://schemas.microsoft.com/office/drawing/2015/06/chart">
            <c:ext xmlns:c16="http://schemas.microsoft.com/office/drawing/2014/chart" uri="{C3380CC4-5D6E-409C-BE32-E72D297353CC}">
              <c16:uniqueId val="{00000002-9687-4BFD-9AB1-942513C0673E}"/>
            </c:ext>
          </c:extLst>
        </c:ser>
        <c:dLbls>
          <c:showLegendKey val="0"/>
          <c:showVal val="0"/>
          <c:showCatName val="0"/>
          <c:showSerName val="0"/>
          <c:showPercent val="0"/>
          <c:showBubbleSize val="0"/>
        </c:dLbls>
        <c:marker val="1"/>
        <c:smooth val="0"/>
        <c:axId val="405624720"/>
        <c:axId val="511111256"/>
      </c:lineChart>
      <c:catAx>
        <c:axId val="40562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111256"/>
        <c:crosses val="autoZero"/>
        <c:auto val="1"/>
        <c:lblAlgn val="ctr"/>
        <c:lblOffset val="100"/>
        <c:tickLblSkip val="1"/>
        <c:tickMarkSkip val="1"/>
        <c:noMultiLvlLbl val="0"/>
      </c:catAx>
      <c:valAx>
        <c:axId val="511111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62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E10-4607-A9B7-E430AAD348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10-4607-A9B7-E430AAD348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E10-4607-A9B7-E430AAD348C3}"/>
            </c:ext>
          </c:extLst>
        </c:ser>
        <c:ser>
          <c:idx val="3"/>
          <c:order val="3"/>
          <c:tx>
            <c:strRef>
              <c:f>データシート!$A$30</c:f>
              <c:strCache>
                <c:ptCount val="1"/>
                <c:pt idx="0">
                  <c:v>小竹町後期高齢者医療特別会計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6E10-4607-A9B7-E430AAD348C3}"/>
            </c:ext>
          </c:extLst>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4-6E10-4607-A9B7-E430AAD348C3}"/>
            </c:ext>
          </c:extLst>
        </c:ser>
        <c:ser>
          <c:idx val="5"/>
          <c:order val="5"/>
          <c:tx>
            <c:strRef>
              <c:f>データシート!$A$32</c:f>
              <c:strCache>
                <c:ptCount val="1"/>
                <c:pt idx="0">
                  <c:v>小竹町公共下水道事業特別会計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xmlns:c16r2="http://schemas.microsoft.com/office/drawing/2015/06/chart">
            <c:ext xmlns:c16="http://schemas.microsoft.com/office/drawing/2014/chart" uri="{C3380CC4-5D6E-409C-BE32-E72D297353CC}">
              <c16:uniqueId val="{00000005-6E10-4607-A9B7-E430AAD348C3}"/>
            </c:ext>
          </c:extLst>
        </c:ser>
        <c:ser>
          <c:idx val="6"/>
          <c:order val="6"/>
          <c:tx>
            <c:strRef>
              <c:f>データシート!$A$33</c:f>
              <c:strCache>
                <c:ptCount val="1"/>
                <c:pt idx="0">
                  <c:v>小竹町国民健康保険特別会計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1.19</c:v>
                </c:pt>
                <c:pt idx="2">
                  <c:v>#N/A</c:v>
                </c:pt>
                <c:pt idx="3">
                  <c:v>0.89</c:v>
                </c:pt>
                <c:pt idx="4">
                  <c:v>#N/A</c:v>
                </c:pt>
                <c:pt idx="5">
                  <c:v>2.79</c:v>
                </c:pt>
                <c:pt idx="6">
                  <c:v>#N/A</c:v>
                </c:pt>
                <c:pt idx="7">
                  <c:v>4.58</c:v>
                </c:pt>
                <c:pt idx="8">
                  <c:v>#N/A</c:v>
                </c:pt>
                <c:pt idx="9">
                  <c:v>1.22</c:v>
                </c:pt>
              </c:numCache>
            </c:numRef>
          </c:val>
          <c:extLst xmlns:c16r2="http://schemas.microsoft.com/office/drawing/2015/06/chart">
            <c:ext xmlns:c16="http://schemas.microsoft.com/office/drawing/2014/chart" uri="{C3380CC4-5D6E-409C-BE32-E72D297353CC}">
              <c16:uniqueId val="{00000006-6E10-4607-A9B7-E430AAD348C3}"/>
            </c:ext>
          </c:extLst>
        </c:ser>
        <c:ser>
          <c:idx val="7"/>
          <c:order val="7"/>
          <c:tx>
            <c:strRef>
              <c:f>データシート!$A$34</c:f>
              <c:strCache>
                <c:ptCount val="1"/>
                <c:pt idx="0">
                  <c:v>小竹町水道事業特別会計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4.47</c:v>
                </c:pt>
                <c:pt idx="2">
                  <c:v>#N/A</c:v>
                </c:pt>
                <c:pt idx="3">
                  <c:v>4.03</c:v>
                </c:pt>
                <c:pt idx="4">
                  <c:v>#N/A</c:v>
                </c:pt>
                <c:pt idx="5">
                  <c:v>4.4000000000000004</c:v>
                </c:pt>
                <c:pt idx="6">
                  <c:v>#N/A</c:v>
                </c:pt>
                <c:pt idx="7">
                  <c:v>3.69</c:v>
                </c:pt>
                <c:pt idx="8">
                  <c:v>#N/A</c:v>
                </c:pt>
                <c:pt idx="9">
                  <c:v>4.1500000000000004</c:v>
                </c:pt>
              </c:numCache>
            </c:numRef>
          </c:val>
          <c:extLst xmlns:c16r2="http://schemas.microsoft.com/office/drawing/2015/06/chart">
            <c:ext xmlns:c16="http://schemas.microsoft.com/office/drawing/2014/chart" uri="{C3380CC4-5D6E-409C-BE32-E72D297353CC}">
              <c16:uniqueId val="{00000007-6E10-4607-A9B7-E430AAD348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5.79</c:v>
                </c:pt>
                <c:pt idx="2">
                  <c:v>#N/A</c:v>
                </c:pt>
                <c:pt idx="3">
                  <c:v>2.35</c:v>
                </c:pt>
                <c:pt idx="4">
                  <c:v>#N/A</c:v>
                </c:pt>
                <c:pt idx="5">
                  <c:v>4.41</c:v>
                </c:pt>
                <c:pt idx="6">
                  <c:v>#N/A</c:v>
                </c:pt>
                <c:pt idx="7">
                  <c:v>7.82</c:v>
                </c:pt>
                <c:pt idx="8">
                  <c:v>#N/A</c:v>
                </c:pt>
                <c:pt idx="9">
                  <c:v>10.29</c:v>
                </c:pt>
              </c:numCache>
            </c:numRef>
          </c:val>
          <c:extLst xmlns:c16r2="http://schemas.microsoft.com/office/drawing/2015/06/chart">
            <c:ext xmlns:c16="http://schemas.microsoft.com/office/drawing/2014/chart" uri="{C3380CC4-5D6E-409C-BE32-E72D297353CC}">
              <c16:uniqueId val="{00000008-6E10-4607-A9B7-E430AAD348C3}"/>
            </c:ext>
          </c:extLst>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5.5</c:v>
                </c:pt>
                <c:pt idx="1">
                  <c:v>#N/A</c:v>
                </c:pt>
                <c:pt idx="2">
                  <c:v>2.99</c:v>
                </c:pt>
                <c:pt idx="3">
                  <c:v>#N/A</c:v>
                </c:pt>
                <c:pt idx="4">
                  <c:v>3.57</c:v>
                </c:pt>
                <c:pt idx="5">
                  <c:v>#N/A</c:v>
                </c:pt>
                <c:pt idx="6">
                  <c:v>2.08</c:v>
                </c:pt>
                <c:pt idx="7">
                  <c:v>#N/A</c:v>
                </c:pt>
                <c:pt idx="8">
                  <c:v>3.49</c:v>
                </c:pt>
                <c:pt idx="9">
                  <c:v>#N/A</c:v>
                </c:pt>
              </c:numCache>
            </c:numRef>
          </c:val>
          <c:extLst xmlns:c16r2="http://schemas.microsoft.com/office/drawing/2015/06/chart">
            <c:ext xmlns:c16="http://schemas.microsoft.com/office/drawing/2014/chart" uri="{C3380CC4-5D6E-409C-BE32-E72D297353CC}">
              <c16:uniqueId val="{00000009-6E10-4607-A9B7-E430AAD348C3}"/>
            </c:ext>
          </c:extLst>
        </c:ser>
        <c:dLbls>
          <c:showLegendKey val="0"/>
          <c:showVal val="0"/>
          <c:showCatName val="0"/>
          <c:showSerName val="0"/>
          <c:showPercent val="0"/>
          <c:showBubbleSize val="0"/>
        </c:dLbls>
        <c:gapWidth val="150"/>
        <c:overlap val="100"/>
        <c:axId val="511118312"/>
        <c:axId val="511118704"/>
      </c:barChart>
      <c:catAx>
        <c:axId val="51111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18704"/>
        <c:crosses val="autoZero"/>
        <c:auto val="1"/>
        <c:lblAlgn val="ctr"/>
        <c:lblOffset val="100"/>
        <c:tickLblSkip val="1"/>
        <c:tickMarkSkip val="1"/>
        <c:noMultiLvlLbl val="0"/>
      </c:catAx>
      <c:valAx>
        <c:axId val="511118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18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414</c:v>
                </c:pt>
                <c:pt idx="5">
                  <c:v>417</c:v>
                </c:pt>
                <c:pt idx="8">
                  <c:v>414</c:v>
                </c:pt>
                <c:pt idx="11">
                  <c:v>400</c:v>
                </c:pt>
                <c:pt idx="14">
                  <c:v>401</c:v>
                </c:pt>
              </c:numCache>
            </c:numRef>
          </c:val>
          <c:extLst xmlns:c16r2="http://schemas.microsoft.com/office/drawing/2015/06/chart">
            <c:ext xmlns:c16="http://schemas.microsoft.com/office/drawing/2014/chart" uri="{C3380CC4-5D6E-409C-BE32-E72D297353CC}">
              <c16:uniqueId val="{00000000-965F-4327-AE21-6E756B880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65F-4327-AE21-6E756B880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65F-4327-AE21-6E756B880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41</c:v>
                </c:pt>
                <c:pt idx="3">
                  <c:v>33</c:v>
                </c:pt>
                <c:pt idx="6">
                  <c:v>20</c:v>
                </c:pt>
                <c:pt idx="9">
                  <c:v>3</c:v>
                </c:pt>
                <c:pt idx="12">
                  <c:v>2</c:v>
                </c:pt>
              </c:numCache>
            </c:numRef>
          </c:val>
          <c:extLst xmlns:c16r2="http://schemas.microsoft.com/office/drawing/2015/06/chart">
            <c:ext xmlns:c16="http://schemas.microsoft.com/office/drawing/2014/chart" uri="{C3380CC4-5D6E-409C-BE32-E72D297353CC}">
              <c16:uniqueId val="{00000003-965F-4327-AE21-6E756B880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72</c:v>
                </c:pt>
                <c:pt idx="3">
                  <c:v>77</c:v>
                </c:pt>
                <c:pt idx="6">
                  <c:v>78</c:v>
                </c:pt>
                <c:pt idx="9">
                  <c:v>89</c:v>
                </c:pt>
                <c:pt idx="12">
                  <c:v>102</c:v>
                </c:pt>
              </c:numCache>
            </c:numRef>
          </c:val>
          <c:extLst xmlns:c16r2="http://schemas.microsoft.com/office/drawing/2015/06/chart">
            <c:ext xmlns:c16="http://schemas.microsoft.com/office/drawing/2014/chart" uri="{C3380CC4-5D6E-409C-BE32-E72D297353CC}">
              <c16:uniqueId val="{00000004-965F-4327-AE21-6E756B880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65F-4327-AE21-6E756B880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65F-4327-AE21-6E756B880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513</c:v>
                </c:pt>
                <c:pt idx="3">
                  <c:v>504</c:v>
                </c:pt>
                <c:pt idx="6">
                  <c:v>494</c:v>
                </c:pt>
                <c:pt idx="9">
                  <c:v>506</c:v>
                </c:pt>
                <c:pt idx="12">
                  <c:v>453</c:v>
                </c:pt>
              </c:numCache>
            </c:numRef>
          </c:val>
          <c:extLst xmlns:c16r2="http://schemas.microsoft.com/office/drawing/2015/06/chart">
            <c:ext xmlns:c16="http://schemas.microsoft.com/office/drawing/2014/chart" uri="{C3380CC4-5D6E-409C-BE32-E72D297353CC}">
              <c16:uniqueId val="{00000007-965F-4327-AE21-6E756B880401}"/>
            </c:ext>
          </c:extLst>
        </c:ser>
        <c:dLbls>
          <c:showLegendKey val="0"/>
          <c:showVal val="0"/>
          <c:showCatName val="0"/>
          <c:showSerName val="0"/>
          <c:showPercent val="0"/>
          <c:showBubbleSize val="0"/>
        </c:dLbls>
        <c:gapWidth val="100"/>
        <c:overlap val="100"/>
        <c:axId val="511117920"/>
        <c:axId val="511112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212</c:v>
                </c:pt>
                <c:pt idx="2">
                  <c:v>#N/A</c:v>
                </c:pt>
                <c:pt idx="3">
                  <c:v>#N/A</c:v>
                </c:pt>
                <c:pt idx="4">
                  <c:v>197</c:v>
                </c:pt>
                <c:pt idx="5">
                  <c:v>#N/A</c:v>
                </c:pt>
                <c:pt idx="6">
                  <c:v>#N/A</c:v>
                </c:pt>
                <c:pt idx="7">
                  <c:v>178</c:v>
                </c:pt>
                <c:pt idx="8">
                  <c:v>#N/A</c:v>
                </c:pt>
                <c:pt idx="9">
                  <c:v>#N/A</c:v>
                </c:pt>
                <c:pt idx="10">
                  <c:v>198</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8-965F-4327-AE21-6E756B880401}"/>
            </c:ext>
          </c:extLst>
        </c:ser>
        <c:dLbls>
          <c:showLegendKey val="0"/>
          <c:showVal val="0"/>
          <c:showCatName val="0"/>
          <c:showSerName val="0"/>
          <c:showPercent val="0"/>
          <c:showBubbleSize val="0"/>
        </c:dLbls>
        <c:marker val="1"/>
        <c:smooth val="0"/>
        <c:axId val="511117920"/>
        <c:axId val="511112040"/>
      </c:lineChart>
      <c:catAx>
        <c:axId val="51111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112040"/>
        <c:crosses val="autoZero"/>
        <c:auto val="1"/>
        <c:lblAlgn val="ctr"/>
        <c:lblOffset val="100"/>
        <c:tickLblSkip val="1"/>
        <c:tickMarkSkip val="1"/>
        <c:noMultiLvlLbl val="0"/>
      </c:catAx>
      <c:valAx>
        <c:axId val="511112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1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4274</c:v>
                </c:pt>
                <c:pt idx="5">
                  <c:v>4574</c:v>
                </c:pt>
                <c:pt idx="8">
                  <c:v>4617</c:v>
                </c:pt>
                <c:pt idx="11">
                  <c:v>4461</c:v>
                </c:pt>
                <c:pt idx="14">
                  <c:v>4563</c:v>
                </c:pt>
              </c:numCache>
            </c:numRef>
          </c:val>
          <c:extLst xmlns:c16r2="http://schemas.microsoft.com/office/drawing/2015/06/chart">
            <c:ext xmlns:c16="http://schemas.microsoft.com/office/drawing/2014/chart" uri="{C3380CC4-5D6E-409C-BE32-E72D297353CC}">
              <c16:uniqueId val="{00000000-4A0E-4BC4-968A-C1432A7A83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8</c:v>
                </c:pt>
                <c:pt idx="8">
                  <c:v>9</c:v>
                </c:pt>
                <c:pt idx="11">
                  <c:v>7</c:v>
                </c:pt>
                <c:pt idx="14">
                  <c:v>5</c:v>
                </c:pt>
              </c:numCache>
            </c:numRef>
          </c:val>
          <c:extLst xmlns:c16r2="http://schemas.microsoft.com/office/drawing/2015/06/chart">
            <c:ext xmlns:c16="http://schemas.microsoft.com/office/drawing/2014/chart" uri="{C3380CC4-5D6E-409C-BE32-E72D297353CC}">
              <c16:uniqueId val="{00000001-4A0E-4BC4-968A-C1432A7A83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1520</c:v>
                </c:pt>
                <c:pt idx="5">
                  <c:v>1432</c:v>
                </c:pt>
                <c:pt idx="8">
                  <c:v>1454</c:v>
                </c:pt>
                <c:pt idx="11">
                  <c:v>1924</c:v>
                </c:pt>
                <c:pt idx="14">
                  <c:v>2390</c:v>
                </c:pt>
              </c:numCache>
            </c:numRef>
          </c:val>
          <c:extLst xmlns:c16r2="http://schemas.microsoft.com/office/drawing/2015/06/chart">
            <c:ext xmlns:c16="http://schemas.microsoft.com/office/drawing/2014/chart" uri="{C3380CC4-5D6E-409C-BE32-E72D297353CC}">
              <c16:uniqueId val="{00000002-4A0E-4BC4-968A-C1432A7A83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A0E-4BC4-968A-C1432A7A83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A0E-4BC4-968A-C1432A7A83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0E-4BC4-968A-C1432A7A83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618</c:v>
                </c:pt>
                <c:pt idx="3">
                  <c:v>575</c:v>
                </c:pt>
                <c:pt idx="6">
                  <c:v>560</c:v>
                </c:pt>
                <c:pt idx="9">
                  <c:v>554</c:v>
                </c:pt>
                <c:pt idx="12">
                  <c:v>564</c:v>
                </c:pt>
              </c:numCache>
            </c:numRef>
          </c:val>
          <c:extLst xmlns:c16r2="http://schemas.microsoft.com/office/drawing/2015/06/chart">
            <c:ext xmlns:c16="http://schemas.microsoft.com/office/drawing/2014/chart" uri="{C3380CC4-5D6E-409C-BE32-E72D297353CC}">
              <c16:uniqueId val="{00000006-4A0E-4BC4-968A-C1432A7A83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60</c:v>
                </c:pt>
                <c:pt idx="3">
                  <c:v>28</c:v>
                </c:pt>
                <c:pt idx="6">
                  <c:v>8</c:v>
                </c:pt>
                <c:pt idx="9">
                  <c:v>4</c:v>
                </c:pt>
                <c:pt idx="12">
                  <c:v>2</c:v>
                </c:pt>
              </c:numCache>
            </c:numRef>
          </c:val>
          <c:extLst xmlns:c16r2="http://schemas.microsoft.com/office/drawing/2015/06/chart">
            <c:ext xmlns:c16="http://schemas.microsoft.com/office/drawing/2014/chart" uri="{C3380CC4-5D6E-409C-BE32-E72D297353CC}">
              <c16:uniqueId val="{00000007-4A0E-4BC4-968A-C1432A7A83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1566</c:v>
                </c:pt>
                <c:pt idx="3">
                  <c:v>1659</c:v>
                </c:pt>
                <c:pt idx="6">
                  <c:v>1836</c:v>
                </c:pt>
                <c:pt idx="9">
                  <c:v>2041</c:v>
                </c:pt>
                <c:pt idx="12">
                  <c:v>2150</c:v>
                </c:pt>
              </c:numCache>
            </c:numRef>
          </c:val>
          <c:extLst xmlns:c16r2="http://schemas.microsoft.com/office/drawing/2015/06/chart">
            <c:ext xmlns:c16="http://schemas.microsoft.com/office/drawing/2014/chart" uri="{C3380CC4-5D6E-409C-BE32-E72D297353CC}">
              <c16:uniqueId val="{00000008-4A0E-4BC4-968A-C1432A7A83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1373</c:v>
                </c:pt>
                <c:pt idx="3">
                  <c:v>187</c:v>
                </c:pt>
                <c:pt idx="6">
                  <c:v>128</c:v>
                </c:pt>
                <c:pt idx="9">
                  <c:v>128</c:v>
                </c:pt>
                <c:pt idx="12">
                  <c:v>128</c:v>
                </c:pt>
              </c:numCache>
            </c:numRef>
          </c:val>
          <c:extLst xmlns:c16r2="http://schemas.microsoft.com/office/drawing/2015/06/chart">
            <c:ext xmlns:c16="http://schemas.microsoft.com/office/drawing/2014/chart" uri="{C3380CC4-5D6E-409C-BE32-E72D297353CC}">
              <c16:uniqueId val="{00000009-4A0E-4BC4-968A-C1432A7A83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4947</c:v>
                </c:pt>
                <c:pt idx="3">
                  <c:v>5948</c:v>
                </c:pt>
                <c:pt idx="6">
                  <c:v>5949</c:v>
                </c:pt>
                <c:pt idx="9">
                  <c:v>5831</c:v>
                </c:pt>
                <c:pt idx="12">
                  <c:v>5789</c:v>
                </c:pt>
              </c:numCache>
            </c:numRef>
          </c:val>
          <c:extLst xmlns:c16r2="http://schemas.microsoft.com/office/drawing/2015/06/chart">
            <c:ext xmlns:c16="http://schemas.microsoft.com/office/drawing/2014/chart" uri="{C3380CC4-5D6E-409C-BE32-E72D297353CC}">
              <c16:uniqueId val="{0000000A-4A0E-4BC4-968A-C1432A7A8360}"/>
            </c:ext>
          </c:extLst>
        </c:ser>
        <c:dLbls>
          <c:showLegendKey val="0"/>
          <c:showVal val="0"/>
          <c:showCatName val="0"/>
          <c:showSerName val="0"/>
          <c:showPercent val="0"/>
          <c:showBubbleSize val="0"/>
        </c:dLbls>
        <c:gapWidth val="100"/>
        <c:overlap val="100"/>
        <c:axId val="511115568"/>
        <c:axId val="511115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2759</c:v>
                </c:pt>
                <c:pt idx="2">
                  <c:v>#N/A</c:v>
                </c:pt>
                <c:pt idx="3">
                  <c:v>#N/A</c:v>
                </c:pt>
                <c:pt idx="4">
                  <c:v>2383</c:v>
                </c:pt>
                <c:pt idx="5">
                  <c:v>#N/A</c:v>
                </c:pt>
                <c:pt idx="6">
                  <c:v>#N/A</c:v>
                </c:pt>
                <c:pt idx="7">
                  <c:v>2400</c:v>
                </c:pt>
                <c:pt idx="8">
                  <c:v>#N/A</c:v>
                </c:pt>
                <c:pt idx="9">
                  <c:v>#N/A</c:v>
                </c:pt>
                <c:pt idx="10">
                  <c:v>2167</c:v>
                </c:pt>
                <c:pt idx="11">
                  <c:v>#N/A</c:v>
                </c:pt>
                <c:pt idx="12">
                  <c:v>#N/A</c:v>
                </c:pt>
                <c:pt idx="13">
                  <c:v>1676</c:v>
                </c:pt>
                <c:pt idx="14">
                  <c:v>#N/A</c:v>
                </c:pt>
              </c:numCache>
            </c:numRef>
          </c:val>
          <c:smooth val="0"/>
          <c:extLst xmlns:c16r2="http://schemas.microsoft.com/office/drawing/2015/06/chart">
            <c:ext xmlns:c16="http://schemas.microsoft.com/office/drawing/2014/chart" uri="{C3380CC4-5D6E-409C-BE32-E72D297353CC}">
              <c16:uniqueId val="{0000000B-4A0E-4BC4-968A-C1432A7A8360}"/>
            </c:ext>
          </c:extLst>
        </c:ser>
        <c:dLbls>
          <c:showLegendKey val="0"/>
          <c:showVal val="0"/>
          <c:showCatName val="0"/>
          <c:showSerName val="0"/>
          <c:showPercent val="0"/>
          <c:showBubbleSize val="0"/>
        </c:dLbls>
        <c:marker val="1"/>
        <c:smooth val="0"/>
        <c:axId val="511115568"/>
        <c:axId val="511115176"/>
      </c:lineChart>
      <c:catAx>
        <c:axId val="51111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115176"/>
        <c:crosses val="autoZero"/>
        <c:auto val="1"/>
        <c:lblAlgn val="ctr"/>
        <c:lblOffset val="100"/>
        <c:tickLblSkip val="1"/>
        <c:tickMarkSkip val="1"/>
        <c:noMultiLvlLbl val="0"/>
      </c:catAx>
      <c:valAx>
        <c:axId val="51111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11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779</c:v>
                </c:pt>
                <c:pt idx="1">
                  <c:v>849</c:v>
                </c:pt>
                <c:pt idx="2">
                  <c:v>989</c:v>
                </c:pt>
              </c:numCache>
            </c:numRef>
          </c:val>
          <c:extLst xmlns:c16r2="http://schemas.microsoft.com/office/drawing/2015/06/chart">
            <c:ext xmlns:c16="http://schemas.microsoft.com/office/drawing/2014/chart" uri="{C3380CC4-5D6E-409C-BE32-E72D297353CC}">
              <c16:uniqueId val="{00000000-E182-4EE6-A8E0-862942A7A5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100</c:v>
                </c:pt>
                <c:pt idx="2">
                  <c:v>230</c:v>
                </c:pt>
              </c:numCache>
            </c:numRef>
          </c:val>
          <c:extLst xmlns:c16r2="http://schemas.microsoft.com/office/drawing/2015/06/chart">
            <c:ext xmlns:c16="http://schemas.microsoft.com/office/drawing/2014/chart" uri="{C3380CC4-5D6E-409C-BE32-E72D297353CC}">
              <c16:uniqueId val="{00000001-E182-4EE6-A8E0-862942A7A5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640</c:v>
                </c:pt>
                <c:pt idx="1">
                  <c:v>939</c:v>
                </c:pt>
                <c:pt idx="2">
                  <c:v>1133</c:v>
                </c:pt>
              </c:numCache>
            </c:numRef>
          </c:val>
          <c:extLst xmlns:c16r2="http://schemas.microsoft.com/office/drawing/2015/06/chart">
            <c:ext xmlns:c16="http://schemas.microsoft.com/office/drawing/2014/chart" uri="{C3380CC4-5D6E-409C-BE32-E72D297353CC}">
              <c16:uniqueId val="{00000002-E182-4EE6-A8E0-862942A7A55C}"/>
            </c:ext>
          </c:extLst>
        </c:ser>
        <c:dLbls>
          <c:showLegendKey val="0"/>
          <c:showVal val="0"/>
          <c:showCatName val="0"/>
          <c:showSerName val="0"/>
          <c:showPercent val="0"/>
          <c:showBubbleSize val="0"/>
        </c:dLbls>
        <c:gapWidth val="120"/>
        <c:overlap val="100"/>
        <c:axId val="511116352"/>
        <c:axId val="511116744"/>
      </c:barChart>
      <c:catAx>
        <c:axId val="51111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116744"/>
        <c:crosses val="autoZero"/>
        <c:auto val="1"/>
        <c:lblAlgn val="ctr"/>
        <c:lblOffset val="100"/>
        <c:tickLblSkip val="1"/>
        <c:tickMarkSkip val="1"/>
        <c:noMultiLvlLbl val="0"/>
      </c:catAx>
      <c:valAx>
        <c:axId val="511116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11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669-4840-9C5F-385C05733EF9}"/>
                </c:ext>
                <c:ext xmlns:c15="http://schemas.microsoft.com/office/drawing/2012/chart" uri="{CE6537A1-D6FC-4f65-9D91-7224C49458BB}">
                  <c15:dlblFieldTable>
                    <c15:dlblFTEntry>
                      <c15:txfldGUID>{CDCB1085-AB33-4832-B6D2-2F73C8DA9203}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669-4840-9C5F-385C05733EF9}"/>
                </c:ext>
                <c:ext xmlns:c15="http://schemas.microsoft.com/office/drawing/2012/chart" uri="{CE6537A1-D6FC-4f65-9D91-7224C49458BB}">
                  <c15:dlblFieldTable>
                    <c15:dlblFTEntry>
                      <c15:txfldGUID>{E7700384-C2EE-4143-81FD-4EB089FC85AE}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669-4840-9C5F-385C05733EF9}"/>
                </c:ext>
                <c:ext xmlns:c15="http://schemas.microsoft.com/office/drawing/2012/chart" uri="{CE6537A1-D6FC-4f65-9D91-7224C49458BB}">
                  <c15:dlblFieldTable>
                    <c15:dlblFTEntry>
                      <c15:txfldGUID>{1A1E150E-8347-4E56-8C5E-B82085013602}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669-4840-9C5F-385C05733EF9}"/>
                </c:ext>
                <c:ext xmlns:c15="http://schemas.microsoft.com/office/drawing/2012/chart" uri="{CE6537A1-D6FC-4f65-9D91-7224C49458BB}">
                  <c15:dlblFieldTable>
                    <c15:dlblFTEntry>
                      <c15:txfldGUID>{592DF0E8-434F-4A6C-B12B-2AB66F2DC894}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669-4840-9C5F-385C05733EF9}"/>
                </c:ext>
                <c:ext xmlns:c15="http://schemas.microsoft.com/office/drawing/2012/chart" uri="{CE6537A1-D6FC-4f65-9D91-7224C49458BB}">
                  <c15:dlblFieldTable>
                    <c15:dlblFTEntry>
                      <c15:txfldGUID>{7BD09F45-4CC8-4AB9-9057-A32C2D9695CC}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669-4840-9C5F-385C05733EF9}"/>
                </c:ext>
                <c:ext xmlns:c15="http://schemas.microsoft.com/office/drawing/2012/chart" uri="{CE6537A1-D6FC-4f65-9D91-7224C49458BB}">
                  <c15:dlblFieldTable>
                    <c15:dlblFTEntry>
                      <c15:txfldGUID>{4B771413-DD9E-4AE8-B27B-7399DB2C6268}</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669-4840-9C5F-385C05733EF9}"/>
                </c:ext>
                <c:ext xmlns:c15="http://schemas.microsoft.com/office/drawing/2012/chart" uri="{CE6537A1-D6FC-4f65-9D91-7224C49458BB}">
                  <c15:dlblFieldTable>
                    <c15:dlblFTEntry>
                      <c15:txfldGUID>{D9D2030B-2532-4454-9B2F-D98F66705010}</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669-4840-9C5F-385C05733EF9}"/>
                </c:ext>
                <c:ext xmlns:c15="http://schemas.microsoft.com/office/drawing/2012/chart" uri="{CE6537A1-D6FC-4f65-9D91-7224C49458BB}">
                  <c15:dlblFieldTable>
                    <c15:dlblFTEntry>
                      <c15:txfldGUID>{66BA642E-6A51-44EE-8759-F36745CFB17F}</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669-4840-9C5F-385C05733EF9}"/>
                </c:ext>
                <c:ext xmlns:c15="http://schemas.microsoft.com/office/drawing/2012/chart" uri="{CE6537A1-D6FC-4f65-9D91-7224C49458BB}">
                  <c15:dlblFieldTable>
                    <c15:dlblFTEntry>
                      <c15:txfldGUID>{AA35919D-A1E5-46EF-BDAC-064FF146D492}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53.5</c:v>
                </c:pt>
                <c:pt idx="16">
                  <c:v>55.8</c:v>
                </c:pt>
                <c:pt idx="24">
                  <c:v>57.3</c:v>
                </c:pt>
                <c:pt idx="32">
                  <c:v>58.9</c:v>
                </c:pt>
              </c:numCache>
            </c:numRef>
          </c:xVal>
          <c:yVal>
            <c:numRef>
              <c:f>公会計指標分析・財政指標組合せ分析表!$BP$51:$DC$51</c:f>
              <c:numCache>
                <c:formatCode>#,##0.0;"▲ "#,##0.0</c:formatCode>
                <c:ptCount val="40"/>
                <c:pt idx="0">
                  <c:v>120.9</c:v>
                </c:pt>
                <c:pt idx="8">
                  <c:v>105.6</c:v>
                </c:pt>
                <c:pt idx="16">
                  <c:v>100.7</c:v>
                </c:pt>
                <c:pt idx="24">
                  <c:v>85.1</c:v>
                </c:pt>
                <c:pt idx="32">
                  <c:v>66.599999999999994</c:v>
                </c:pt>
              </c:numCache>
            </c:numRef>
          </c:yVal>
          <c:smooth val="0"/>
          <c:extLst xmlns:c16r2="http://schemas.microsoft.com/office/drawing/2015/06/chart">
            <c:ext xmlns:c16="http://schemas.microsoft.com/office/drawing/2014/chart" uri="{C3380CC4-5D6E-409C-BE32-E72D297353CC}">
              <c16:uniqueId val="{00000009-B669-4840-9C5F-385C05733E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215885021767662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669-4840-9C5F-385C05733EF9}"/>
                </c:ext>
                <c:ext xmlns:c15="http://schemas.microsoft.com/office/drawing/2012/chart" uri="{CE6537A1-D6FC-4f65-9D91-7224C49458BB}">
                  <c15:dlblFieldTable>
                    <c15:dlblFTEntry>
                      <c15:txfldGUID>{3AA60A86-FD86-4182-9161-25AB92D3E623}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669-4840-9C5F-385C05733EF9}"/>
                </c:ext>
                <c:ext xmlns:c15="http://schemas.microsoft.com/office/drawing/2012/chart" uri="{CE6537A1-D6FC-4f65-9D91-7224C49458BB}">
                  <c15:dlblFieldTable>
                    <c15:dlblFTEntry>
                      <c15:txfldGUID>{081B2CB9-4AF6-478E-BAC4-BE62488D30F7}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669-4840-9C5F-385C05733EF9}"/>
                </c:ext>
                <c:ext xmlns:c15="http://schemas.microsoft.com/office/drawing/2012/chart" uri="{CE6537A1-D6FC-4f65-9D91-7224C49458BB}">
                  <c15:dlblFieldTable>
                    <c15:dlblFTEntry>
                      <c15:txfldGUID>{57B4857B-DFBC-400E-8B30-A3AC0A3F5C87}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669-4840-9C5F-385C05733EF9}"/>
                </c:ext>
                <c:ext xmlns:c15="http://schemas.microsoft.com/office/drawing/2012/chart" uri="{CE6537A1-D6FC-4f65-9D91-7224C49458BB}">
                  <c15:dlblFieldTable>
                    <c15:dlblFTEntry>
                      <c15:txfldGUID>{1D802050-E63E-47A8-A979-3B2D514FC975}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669-4840-9C5F-385C05733EF9}"/>
                </c:ext>
                <c:ext xmlns:c15="http://schemas.microsoft.com/office/drawing/2012/chart" uri="{CE6537A1-D6FC-4f65-9D91-7224C49458BB}">
                  <c15:dlblFieldTable>
                    <c15:dlblFTEntry>
                      <c15:txfldGUID>{CC2BBF93-5443-4506-AE53-E588CB006EE7}</c15:txfldGUID>
                      <c15:f>#REF!</c15:f>
                      <c15:dlblFieldTableCache>
                        <c:ptCount val="1"/>
                        <c:pt idx="0">
                          <c:v>#REF!</c:v>
                        </c:pt>
                      </c15:dlblFieldTableCache>
                    </c15:dlblFTEntry>
                  </c15:dlblFieldTable>
                  <c15:showDataLabelsRange val="0"/>
                </c:ext>
              </c:extLst>
            </c:dLbl>
            <c:dLbl>
              <c:idx val="8"/>
              <c:layout>
                <c:manualLayout>
                  <c:x val="-2.2002100902129805E-2"/>
                  <c:y val="-0.10703513339450409"/>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669-4840-9C5F-385C05733EF9}"/>
                </c:ext>
                <c:ext xmlns:c15="http://schemas.microsoft.com/office/drawing/2012/chart" uri="{CE6537A1-D6FC-4f65-9D91-7224C49458BB}">
                  <c15:dlblFieldTable>
                    <c15:dlblFTEntry>
                      <c15:txfldGUID>{55232EED-6C7F-4FA7-8404-73C3E8DB83C8}</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3.2015750650234161E-2"/>
                  <c:y val="-3.052391929013513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669-4840-9C5F-385C05733EF9}"/>
                </c:ext>
                <c:ext xmlns:c15="http://schemas.microsoft.com/office/drawing/2012/chart" uri="{CE6537A1-D6FC-4f65-9D91-7224C49458BB}">
                  <c15:dlblFieldTable>
                    <c15:dlblFTEntry>
                      <c15:txfldGUID>{AB6E8DD8-C9FF-481D-A856-925CD0BA68BD}</c15:txfldGUID>
                      <c15:f>公会計指標分析・財政指標組合せ分析表!$CF$50</c15:f>
                      <c15:dlblFieldTableCache>
                        <c:ptCount val="1"/>
                        <c:pt idx="0">
                          <c:v>R02</c:v>
                        </c:pt>
                      </c15:dlblFieldTableCache>
                    </c15:dlblFTEntry>
                  </c15:dlblFieldTable>
                  <c15:showDataLabelsRange val="0"/>
                </c:ext>
              </c:extLst>
            </c:dLbl>
            <c:dLbl>
              <c:idx val="24"/>
              <c:layout>
                <c:manualLayout>
                  <c:x val="-3.2015750650234161E-2"/>
                  <c:y val="-6.7214290509901881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669-4840-9C5F-385C05733EF9}"/>
                </c:ext>
                <c:ext xmlns:c15="http://schemas.microsoft.com/office/drawing/2012/chart" uri="{CE6537A1-D6FC-4f65-9D91-7224C49458BB}">
                  <c15:dlblFieldTable>
                    <c15:dlblFTEntry>
                      <c15:txfldGUID>{5BAC3531-D83D-4AD6-8F20-D107D97FF8C0}</c15:txfldGUID>
                      <c15:f>公会計指標分析・財政指標組合せ分析表!$CN$50</c15:f>
                      <c15:dlblFieldTableCache>
                        <c:ptCount val="1"/>
                        <c:pt idx="0">
                          <c:v>R03</c:v>
                        </c:pt>
                      </c15:dlblFieldTableCache>
                    </c15:dlblFTEntry>
                  </c15:dlblFieldTable>
                  <c15:showDataLabelsRange val="0"/>
                </c:ext>
              </c:extLst>
            </c:dLbl>
            <c:dLbl>
              <c:idx val="32"/>
              <c:layout>
                <c:manualLayout>
                  <c:x val="-3.2015750650234161E-2"/>
                  <c:y val="-5.4181937151851607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669-4840-9C5F-385C05733EF9}"/>
                </c:ext>
                <c:ext xmlns:c15="http://schemas.microsoft.com/office/drawing/2012/chart" uri="{CE6537A1-D6FC-4f65-9D91-7224C49458BB}">
                  <c15:dlblFieldTable>
                    <c15:dlblFTEntry>
                      <c15:txfldGUID>{C38B351E-062E-442C-8ABF-37F1DE567B6C}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B669-4840-9C5F-385C05733EF9}"/>
            </c:ext>
          </c:extLst>
        </c:ser>
        <c:dLbls>
          <c:showLegendKey val="0"/>
          <c:showVal val="1"/>
          <c:showCatName val="0"/>
          <c:showSerName val="0"/>
          <c:showPercent val="0"/>
          <c:showBubbleSize val="0"/>
        </c:dLbls>
        <c:axId val="511112432"/>
        <c:axId val="511113216"/>
      </c:scatterChart>
      <c:valAx>
        <c:axId val="511112432"/>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113216"/>
        <c:crosses val="autoZero"/>
        <c:crossBetween val="midCat"/>
      </c:valAx>
      <c:valAx>
        <c:axId val="511113216"/>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112432"/>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60-4597-A3C2-0D73CA4D2BBD}"/>
                </c:ext>
                <c:ext xmlns:c15="http://schemas.microsoft.com/office/drawing/2012/chart" uri="{CE6537A1-D6FC-4f65-9D91-7224C49458BB}">
                  <c15:dlblFieldTable>
                    <c15:dlblFTEntry>
                      <c15:txfldGUID>{E3100EF2-3C06-4A55-A97F-E41814B3F08B}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60-4597-A3C2-0D73CA4D2BBD}"/>
                </c:ext>
                <c:ext xmlns:c15="http://schemas.microsoft.com/office/drawing/2012/chart" uri="{CE6537A1-D6FC-4f65-9D91-7224C49458BB}">
                  <c15:dlblFieldTable>
                    <c15:dlblFTEntry>
                      <c15:txfldGUID>{6CAFE774-A873-42B5-BE13-4B402240876F}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60-4597-A3C2-0D73CA4D2BBD}"/>
                </c:ext>
                <c:ext xmlns:c15="http://schemas.microsoft.com/office/drawing/2012/chart" uri="{CE6537A1-D6FC-4f65-9D91-7224C49458BB}">
                  <c15:dlblFieldTable>
                    <c15:dlblFTEntry>
                      <c15:txfldGUID>{78103E2F-B4A1-419F-8F36-7617BE4FC228}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60-4597-A3C2-0D73CA4D2BBD}"/>
                </c:ext>
                <c:ext xmlns:c15="http://schemas.microsoft.com/office/drawing/2012/chart" uri="{CE6537A1-D6FC-4f65-9D91-7224C49458BB}">
                  <c15:dlblFieldTable>
                    <c15:dlblFTEntry>
                      <c15:txfldGUID>{2E9A553C-3639-4B66-A14A-99300DA479D6}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60-4597-A3C2-0D73CA4D2BBD}"/>
                </c:ext>
                <c:ext xmlns:c15="http://schemas.microsoft.com/office/drawing/2012/chart" uri="{CE6537A1-D6FC-4f65-9D91-7224C49458BB}">
                  <c15:dlblFieldTable>
                    <c15:dlblFTEntry>
                      <c15:txfldGUID>{2A2D84B6-B4AE-4D76-9439-65A2B2549440}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60-4597-A3C2-0D73CA4D2BBD}"/>
                </c:ext>
                <c:ext xmlns:c15="http://schemas.microsoft.com/office/drawing/2012/chart" uri="{CE6537A1-D6FC-4f65-9D91-7224C49458BB}">
                  <c15:dlblFieldTable>
                    <c15:dlblFTEntry>
                      <c15:txfldGUID>{8EF61319-E4A6-49E5-881D-1FB9A013120F}</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60-4597-A3C2-0D73CA4D2BBD}"/>
                </c:ext>
                <c:ext xmlns:c15="http://schemas.microsoft.com/office/drawing/2012/chart" uri="{CE6537A1-D6FC-4f65-9D91-7224C49458BB}">
                  <c15:dlblFieldTable>
                    <c15:dlblFTEntry>
                      <c15:txfldGUID>{F76CD646-6380-4275-81FE-A1AA182D3E4B}</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60-4597-A3C2-0D73CA4D2BBD}"/>
                </c:ext>
                <c:ext xmlns:c15="http://schemas.microsoft.com/office/drawing/2012/chart" uri="{CE6537A1-D6FC-4f65-9D91-7224C49458BB}">
                  <c15:dlblFieldTable>
                    <c15:dlblFTEntry>
                      <c15:txfldGUID>{07955980-B52B-463E-8D4F-EA351F15E570}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60-4597-A3C2-0D73CA4D2BBD}"/>
                </c:ext>
                <c:ext xmlns:c15="http://schemas.microsoft.com/office/drawing/2012/chart" uri="{CE6537A1-D6FC-4f65-9D91-7224C49458BB}">
                  <c15:dlblFieldTable>
                    <c15:dlblFTEntry>
                      <c15:txfldGUID>{3C5E2F41-A4FF-4721-818A-ABBA0736C4AA}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9.4</c:v>
                </c:pt>
                <c:pt idx="16">
                  <c:v>8.5</c:v>
                </c:pt>
                <c:pt idx="24">
                  <c:v>8</c:v>
                </c:pt>
                <c:pt idx="32">
                  <c:v>7.1</c:v>
                </c:pt>
              </c:numCache>
            </c:numRef>
          </c:xVal>
          <c:yVal>
            <c:numRef>
              <c:f>公会計指標分析・財政指標組合せ分析表!$BP$73:$DC$73</c:f>
              <c:numCache>
                <c:formatCode>#,##0.0;"▲ "#,##0.0</c:formatCode>
                <c:ptCount val="40"/>
                <c:pt idx="0">
                  <c:v>120.9</c:v>
                </c:pt>
                <c:pt idx="8">
                  <c:v>105.6</c:v>
                </c:pt>
                <c:pt idx="16">
                  <c:v>100.7</c:v>
                </c:pt>
                <c:pt idx="24">
                  <c:v>85.1</c:v>
                </c:pt>
                <c:pt idx="32">
                  <c:v>66.599999999999994</c:v>
                </c:pt>
              </c:numCache>
            </c:numRef>
          </c:yVal>
          <c:smooth val="0"/>
          <c:extLst xmlns:c16r2="http://schemas.microsoft.com/office/drawing/2015/06/chart">
            <c:ext xmlns:c16="http://schemas.microsoft.com/office/drawing/2014/chart" uri="{C3380CC4-5D6E-409C-BE32-E72D297353CC}">
              <c16:uniqueId val="{00000009-B160-4597-A3C2-0D73CA4D2B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312050699119875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60-4597-A3C2-0D73CA4D2BBD}"/>
                </c:ext>
                <c:ext xmlns:c15="http://schemas.microsoft.com/office/drawing/2012/chart" uri="{CE6537A1-D6FC-4f65-9D91-7224C49458BB}">
                  <c15:dlblFieldTable>
                    <c15:dlblFTEntry>
                      <c15:txfldGUID>{1FBBC568-06EB-405B-99F4-BE6ED87ACDFC}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60-4597-A3C2-0D73CA4D2BBD}"/>
                </c:ext>
                <c:ext xmlns:c15="http://schemas.microsoft.com/office/drawing/2012/chart" uri="{CE6537A1-D6FC-4f65-9D91-7224C49458BB}">
                  <c15:dlblFieldTable>
                    <c15:dlblFTEntry>
                      <c15:txfldGUID>{29ECE4D2-B12E-4680-BFD9-F4BC94D271DB}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60-4597-A3C2-0D73CA4D2BBD}"/>
                </c:ext>
                <c:ext xmlns:c15="http://schemas.microsoft.com/office/drawing/2012/chart" uri="{CE6537A1-D6FC-4f65-9D91-7224C49458BB}">
                  <c15:dlblFieldTable>
                    <c15:dlblFTEntry>
                      <c15:txfldGUID>{2874AE5E-F696-4A9B-B099-F23D6B21574D}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60-4597-A3C2-0D73CA4D2BBD}"/>
                </c:ext>
                <c:ext xmlns:c15="http://schemas.microsoft.com/office/drawing/2012/chart" uri="{CE6537A1-D6FC-4f65-9D91-7224C49458BB}">
                  <c15:dlblFieldTable>
                    <c15:dlblFTEntry>
                      <c15:txfldGUID>{CEDCE499-96A3-4E19-AF6F-0722274F8C26}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60-4597-A3C2-0D73CA4D2BBD}"/>
                </c:ext>
                <c:ext xmlns:c15="http://schemas.microsoft.com/office/drawing/2012/chart" uri="{CE6537A1-D6FC-4f65-9D91-7224C49458BB}">
                  <c15:dlblFieldTable>
                    <c15:dlblFTEntry>
                      <c15:txfldGUID>{D1BF63AE-AD61-417B-94D6-C20038E442B4}</c15:txfldGUID>
                      <c15:f>#REF!</c15:f>
                      <c15:dlblFieldTableCache>
                        <c:ptCount val="1"/>
                        <c:pt idx="0">
                          <c:v>#REF!</c:v>
                        </c:pt>
                      </c15:dlblFieldTableCache>
                    </c15:dlblFTEntry>
                  </c15:dlblFieldTable>
                  <c15:showDataLabelsRange val="0"/>
                </c:ext>
              </c:extLst>
            </c:dLbl>
            <c:dLbl>
              <c:idx val="8"/>
              <c:layout>
                <c:manualLayout>
                  <c:x val="-4.490505736590110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60-4597-A3C2-0D73CA4D2BBD}"/>
                </c:ext>
                <c:ext xmlns:c15="http://schemas.microsoft.com/office/drawing/2012/chart" uri="{CE6537A1-D6FC-4f65-9D91-7224C49458BB}">
                  <c15:dlblFieldTable>
                    <c15:dlblFTEntry>
                      <c15:txfldGUID>{50285326-62C0-490A-8012-27404E5F0067}</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7.171278718438914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60-4597-A3C2-0D73CA4D2BBD}"/>
                </c:ext>
                <c:ext xmlns:c15="http://schemas.microsoft.com/office/drawing/2012/chart" uri="{CE6537A1-D6FC-4f65-9D91-7224C49458BB}">
                  <c15:dlblFieldTable>
                    <c15:dlblFTEntry>
                      <c15:txfldGUID>{8E8D5C56-1633-4AE8-B806-6441D93CD783}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60-4597-A3C2-0D73CA4D2BBD}"/>
                </c:ext>
                <c:ext xmlns:c15="http://schemas.microsoft.com/office/drawing/2012/chart" uri="{CE6537A1-D6FC-4f65-9D91-7224C49458BB}">
                  <c15:dlblFieldTable>
                    <c15:dlblFTEntry>
                      <c15:txfldGUID>{B1B4534E-7172-4258-B052-0FB40E384EE7}</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60-4597-A3C2-0D73CA4D2BBD}"/>
                </c:ext>
                <c:ext xmlns:c15="http://schemas.microsoft.com/office/drawing/2012/chart" uri="{CE6537A1-D6FC-4f65-9D91-7224C49458BB}">
                  <c15:dlblFieldTable>
                    <c15:dlblFTEntry>
                      <c15:txfldGUID>{C5DF05D1-8462-4436-9E2A-79BF874C0387}</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xmlns:c16r2="http://schemas.microsoft.com/office/drawing/2015/06/chart">
            <c:ext xmlns:c16="http://schemas.microsoft.com/office/drawing/2014/chart" uri="{C3380CC4-5D6E-409C-BE32-E72D297353CC}">
              <c16:uniqueId val="{00000013-B160-4597-A3C2-0D73CA4D2BBD}"/>
            </c:ext>
          </c:extLst>
        </c:ser>
        <c:dLbls>
          <c:showLegendKey val="0"/>
          <c:showVal val="1"/>
          <c:showCatName val="0"/>
          <c:showSerName val="0"/>
          <c:showPercent val="0"/>
          <c:showBubbleSize val="0"/>
        </c:dLbls>
        <c:axId val="511113608"/>
        <c:axId val="511114000"/>
      </c:scatterChart>
      <c:valAx>
        <c:axId val="511113608"/>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114000"/>
        <c:crosses val="autoZero"/>
        <c:crossBetween val="midCat"/>
      </c:valAx>
      <c:valAx>
        <c:axId val="51111400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113608"/>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u="none" strike="noStrike" kern="0" cap="none" spc="0" normalizeH="0" baseline="0" noProof="0">
              <a:ln>
                <a:noFill/>
              </a:ln>
              <a:solidFill>
                <a:prstClr val="black"/>
              </a:solidFill>
              <a:effectLst/>
              <a:uLnTx/>
              <a:uFillTx/>
              <a:latin typeface="+mn-lt"/>
              <a:ea typeface="+mn-ea"/>
              <a:cs typeface="+mn-cs"/>
            </a:rPr>
            <a:t>公共下水道における起債の償還が順次開始されていることに伴い公営企業債の元利償還金に対する繰入金が</a:t>
          </a:r>
          <a:r>
            <a:rPr kumimoji="1" lang="en-US" altLang="ja-JP" sz="1100" b="0" i="0" u="none" strike="noStrike" kern="0" cap="none" spc="0" normalizeH="0" baseline="0" noProof="0">
              <a:ln>
                <a:noFill/>
              </a:ln>
              <a:solidFill>
                <a:prstClr val="black"/>
              </a:solidFill>
              <a:effectLst/>
              <a:uLnTx/>
              <a:uFillTx/>
              <a:latin typeface="+mn-lt"/>
              <a:ea typeface="+mn-ea"/>
              <a:cs typeface="+mn-cs"/>
            </a:rPr>
            <a:t>13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百万円上昇しているが、大型事業の起債償還終了に伴い元利償還金が</a:t>
          </a: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百万円減少したことで</a:t>
          </a:r>
          <a:r>
            <a:rPr kumimoji="1" lang="ja-JP" altLang="ja-JP" sz="1100">
              <a:solidFill>
                <a:schemeClr val="dk1"/>
              </a:solidFill>
              <a:effectLst/>
              <a:latin typeface="+mn-lt"/>
              <a:ea typeface="+mn-ea"/>
              <a:cs typeface="+mn-cs"/>
            </a:rPr>
            <a:t>実質公債費</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率については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下水道事業や</a:t>
          </a:r>
          <a:r>
            <a:rPr kumimoji="1" lang="ja-JP" altLang="en-US" sz="1100">
              <a:solidFill>
                <a:schemeClr val="dk1"/>
              </a:solidFill>
              <a:effectLst/>
              <a:latin typeface="+mn-lt"/>
              <a:ea typeface="+mn-ea"/>
              <a:cs typeface="+mn-cs"/>
            </a:rPr>
            <a:t>町営住宅建設</a:t>
          </a:r>
          <a:r>
            <a:rPr kumimoji="1" lang="ja-JP" altLang="ja-JP" sz="1100">
              <a:solidFill>
                <a:schemeClr val="dk1"/>
              </a:solidFill>
              <a:effectLst/>
              <a:latin typeface="+mn-lt"/>
              <a:ea typeface="+mn-ea"/>
              <a:cs typeface="+mn-cs"/>
            </a:rPr>
            <a:t>に伴う元利償還金が増加していくことが予想されるため、投資的事業の計画的な実施により、起債の抑制に努め当該比率の上昇を抑える。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の地方債現在高、組合等負担等見込額</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、退職手当負担見込額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、公共下水道事業特別会計の起債により公営企業債等</a:t>
          </a:r>
          <a:r>
            <a:rPr kumimoji="1" lang="ja-JP" altLang="en-US" sz="1100">
              <a:solidFill>
                <a:schemeClr val="dk1"/>
              </a:solidFill>
              <a:effectLst/>
              <a:latin typeface="+mn-lt"/>
              <a:ea typeface="+mn-ea"/>
              <a:cs typeface="+mn-cs"/>
            </a:rPr>
            <a:t>繰入</a:t>
          </a:r>
          <a:r>
            <a:rPr kumimoji="1" lang="ja-JP" altLang="ja-JP" sz="1100">
              <a:solidFill>
                <a:schemeClr val="dk1"/>
              </a:solidFill>
              <a:effectLst/>
              <a:latin typeface="+mn-lt"/>
              <a:ea typeface="+mn-ea"/>
              <a:cs typeface="+mn-cs"/>
            </a:rPr>
            <a:t>見込額が増加し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、将来負担額については</a:t>
          </a:r>
          <a:r>
            <a:rPr kumimoji="1" lang="ja-JP" altLang="en-US" sz="1100">
              <a:solidFill>
                <a:schemeClr val="dk1"/>
              </a:solidFill>
              <a:effectLst/>
              <a:latin typeface="+mn-lt"/>
              <a:ea typeface="+mn-ea"/>
              <a:cs typeface="+mn-cs"/>
            </a:rPr>
            <a:t>増加している。しかしながら</a:t>
          </a:r>
          <a:r>
            <a:rPr kumimoji="1" lang="ja-JP" altLang="ja-JP" sz="1100">
              <a:solidFill>
                <a:schemeClr val="dk1"/>
              </a:solidFill>
              <a:effectLst/>
              <a:latin typeface="+mn-lt"/>
              <a:ea typeface="+mn-ea"/>
              <a:cs typeface="+mn-cs"/>
            </a:rPr>
            <a:t>各種基金の増額により充当可能基金が増額となっていることから、分子となる数値は</a:t>
          </a:r>
          <a:r>
            <a:rPr kumimoji="1" lang="en-US" altLang="ja-JP" sz="1100">
              <a:solidFill>
                <a:schemeClr val="dk1"/>
              </a:solidFill>
              <a:effectLst/>
              <a:latin typeface="+mn-lt"/>
              <a:ea typeface="+mn-ea"/>
              <a:cs typeface="+mn-cs"/>
            </a:rPr>
            <a:t>491</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今後は投資的事業を計画的に実施し、起債の抑制に努める。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2,353</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　主な要因としては、財政調整基金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剰余金積立と減債基金による積立とその他の特定基金の積立額が取崩し</a:t>
          </a:r>
          <a:r>
            <a:rPr kumimoji="1" lang="ja-JP" altLang="en-US" sz="1100">
              <a:solidFill>
                <a:schemeClr val="dk1"/>
              </a:solidFill>
              <a:effectLst/>
              <a:latin typeface="+mn-lt"/>
              <a:ea typeface="+mn-ea"/>
              <a:cs typeface="+mn-cs"/>
            </a:rPr>
            <a:t>た額</a:t>
          </a:r>
          <a:r>
            <a:rPr kumimoji="1" lang="ja-JP" altLang="ja-JP" sz="1100">
              <a:solidFill>
                <a:schemeClr val="dk1"/>
              </a:solidFill>
              <a:effectLst/>
              <a:latin typeface="+mn-lt"/>
              <a:ea typeface="+mn-ea"/>
              <a:cs typeface="+mn-cs"/>
            </a:rPr>
            <a:t>を上回ったため、増加となった。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今後多額の基金取崩しを避けるため、より真に必要な事業を見極め、事業実施の適正化を図り、計画的に積み立てる。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農業用施設整備及び自然環境の保全等に関する基金：水源のかん養、自然環境の保全及び良好な景観の形成等多面的な機能を将来にわたって適切かつ十分に発揮し、農業の持続的発展に資することを目的とする。</a:t>
          </a:r>
          <a:endParaRPr lang="ja-JP" altLang="ja-JP" sz="1400">
            <a:effectLst/>
          </a:endParaRPr>
        </a:p>
        <a:p>
          <a:r>
            <a:rPr kumimoji="1" lang="ja-JP" altLang="ja-JP" sz="1100">
              <a:solidFill>
                <a:schemeClr val="dk1"/>
              </a:solidFill>
              <a:effectLst/>
              <a:latin typeface="+mn-lt"/>
              <a:ea typeface="+mn-ea"/>
              <a:cs typeface="+mn-cs"/>
            </a:rPr>
            <a:t>　ふるさと応援基金：</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された小竹町ふるさと応援</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金により、住民との協働のまちづくりを実現し、地域活性化を図る。</a:t>
          </a:r>
          <a:endParaRPr lang="ja-JP" altLang="ja-JP" sz="1400">
            <a:effectLst/>
          </a:endParaRPr>
        </a:p>
        <a:p>
          <a:r>
            <a:rPr kumimoji="1" lang="ja-JP" altLang="ja-JP" sz="1100">
              <a:solidFill>
                <a:schemeClr val="dk1"/>
              </a:solidFill>
              <a:effectLst/>
              <a:latin typeface="+mn-lt"/>
              <a:ea typeface="+mn-ea"/>
              <a:cs typeface="+mn-cs"/>
            </a:rPr>
            <a:t>　自治体デジタル化推進基金：デジタル技術を活用し、行政サービスの利便性向上及び行政運営の効率化を図る。</a:t>
          </a:r>
          <a:endParaRPr lang="ja-JP" altLang="ja-JP" sz="1400">
            <a:effectLst/>
          </a:endParaRPr>
        </a:p>
        <a:p>
          <a:r>
            <a:rPr kumimoji="1" lang="ja-JP" altLang="ja-JP" sz="1100">
              <a:solidFill>
                <a:schemeClr val="dk1"/>
              </a:solidFill>
              <a:effectLst/>
              <a:latin typeface="+mn-lt"/>
              <a:ea typeface="+mn-ea"/>
              <a:cs typeface="+mn-cs"/>
            </a:rPr>
            <a:t>　小竹町定住促進住宅基金：促進住宅及び共同施設の建設、修繕または改良等に要する経費の財源に充てる。</a:t>
          </a:r>
          <a:endParaRPr lang="ja-JP" altLang="ja-JP" sz="1400">
            <a:effectLst/>
          </a:endParaRPr>
        </a:p>
        <a:p>
          <a:r>
            <a:rPr kumimoji="1" lang="ja-JP" altLang="ja-JP" sz="1100">
              <a:solidFill>
                <a:schemeClr val="dk1"/>
              </a:solidFill>
              <a:effectLst/>
              <a:latin typeface="+mn-lt"/>
              <a:ea typeface="+mn-ea"/>
              <a:cs typeface="+mn-cs"/>
            </a:rPr>
            <a:t>　災害対策基金：地震、風水害その他の自然災害により甚大な被害が発生した場合の応急対策及び復旧対策に要する経費の財源に充てる。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農業用施設整備及び自然環境の保全等に関する基金：毎年のランニングコストに加え、排水機場のポンプ、除塵機等の修繕や排水路の転倒ゲート修繕のために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百万円を取り崩したため。</a:t>
          </a:r>
          <a:endParaRPr lang="ja-JP" altLang="ja-JP" sz="1400">
            <a:effectLst/>
          </a:endParaRPr>
        </a:p>
        <a:p>
          <a:r>
            <a:rPr kumimoji="1" lang="ja-JP" altLang="ja-JP" sz="1100">
              <a:solidFill>
                <a:schemeClr val="dk1"/>
              </a:solidFill>
              <a:effectLst/>
              <a:latin typeface="+mn-lt"/>
              <a:ea typeface="+mn-ea"/>
              <a:cs typeface="+mn-cs"/>
            </a:rPr>
            <a:t>　ふるさと応援基金：</a:t>
          </a:r>
          <a:r>
            <a:rPr kumimoji="1" lang="ja-JP" altLang="en-US" sz="1100">
              <a:solidFill>
                <a:schemeClr val="dk1"/>
              </a:solidFill>
              <a:effectLst/>
              <a:latin typeface="+mn-lt"/>
              <a:ea typeface="+mn-ea"/>
              <a:cs typeface="+mn-cs"/>
            </a:rPr>
            <a:t>ふるさと納税の増加により</a:t>
          </a:r>
          <a:r>
            <a:rPr kumimoji="1" lang="ja-JP" altLang="ja-JP" sz="1100">
              <a:solidFill>
                <a:schemeClr val="dk1"/>
              </a:solidFill>
              <a:effectLst/>
              <a:latin typeface="+mn-lt"/>
              <a:ea typeface="+mn-ea"/>
              <a:cs typeface="+mn-cs"/>
            </a:rPr>
            <a:t>積み立て額が取崩し額より多く上回ったため増額となった。</a:t>
          </a:r>
          <a:endParaRPr lang="ja-JP" altLang="ja-JP" sz="1400">
            <a:effectLst/>
          </a:endParaRPr>
        </a:p>
        <a:p>
          <a:r>
            <a:rPr kumimoji="1" lang="ja-JP" altLang="ja-JP" sz="1100">
              <a:solidFill>
                <a:schemeClr val="dk1"/>
              </a:solidFill>
              <a:effectLst/>
              <a:latin typeface="+mn-lt"/>
              <a:ea typeface="+mn-ea"/>
              <a:cs typeface="+mn-cs"/>
            </a:rPr>
            <a:t>　自治体デジタル化推進基金：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百万円積み立てたため。</a:t>
          </a:r>
          <a:endParaRPr lang="ja-JP" altLang="ja-JP" sz="1400">
            <a:effectLst/>
          </a:endParaRPr>
        </a:p>
        <a:p>
          <a:r>
            <a:rPr kumimoji="1" lang="ja-JP" altLang="ja-JP" sz="1100">
              <a:solidFill>
                <a:schemeClr val="dk1"/>
              </a:solidFill>
              <a:effectLst/>
              <a:latin typeface="+mn-lt"/>
              <a:ea typeface="+mn-ea"/>
              <a:cs typeface="+mn-cs"/>
            </a:rPr>
            <a:t>　小竹町定住促進住宅基金：</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百万円を積み立てたため。</a:t>
          </a:r>
          <a:endParaRPr lang="ja-JP" altLang="ja-JP" sz="1400">
            <a:effectLst/>
          </a:endParaRPr>
        </a:p>
        <a:p>
          <a:r>
            <a:rPr kumimoji="1" lang="ja-JP" altLang="ja-JP" sz="1100">
              <a:solidFill>
                <a:schemeClr val="dk1"/>
              </a:solidFill>
              <a:effectLst/>
              <a:latin typeface="+mn-lt"/>
              <a:ea typeface="+mn-ea"/>
              <a:cs typeface="+mn-cs"/>
            </a:rPr>
            <a:t>　災害対策基金：増減なし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自治体デジタル化推進基金：令和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年度より取り崩す。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小竹町</a:t>
          </a:r>
          <a:r>
            <a:rPr kumimoji="1" lang="ja-JP" altLang="ja-JP" sz="1100">
              <a:solidFill>
                <a:schemeClr val="dk1"/>
              </a:solidFill>
              <a:effectLst/>
              <a:latin typeface="+mn-lt"/>
              <a:ea typeface="+mn-ea"/>
              <a:cs typeface="+mn-cs"/>
            </a:rPr>
            <a:t>定住促進住宅基金：使用料から維持管理費を差し引いた金額の近似値である</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万円を毎年積立しているが、使用料収入が減少しているため、見直しの必要がある。次期大規模改築のために取崩しする予定。</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年度の基金残高は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989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年度末において積立を行うに対し、取り崩しがなかったため、</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円の増加となっている。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不安定な地方行政が続く中、経常経費の増加や、山積みした諸課題に対応しつつ、不測の事態による行政サービスの低下を招くことのないよう、適切な管理を行う。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年度にて、</a:t>
          </a:r>
          <a:r>
            <a:rPr kumimoji="1" lang="en-US" altLang="ja-JP" sz="1100">
              <a:solidFill>
                <a:schemeClr val="dk1"/>
              </a:solidFill>
              <a:effectLst/>
              <a:latin typeface="+mn-lt"/>
              <a:ea typeface="+mn-ea"/>
              <a:cs typeface="+mn-cs"/>
            </a:rPr>
            <a:t>130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積み立てを行ったことにより増額となった。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本町においては毎年度起債を行っており、今後もその状況が続く見込みである。このことを踏まえて、厳しい財政状況ではあるが、将来の償還財源として、当該基金の積み立てを行っていく。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16AE4E3-6161-48CF-81A4-2F70279445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A64AE119-6418-4CE6-A018-06D09D169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B7FB2502-B922-4E21-B5CF-0FB0F2F34619}"/>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12D815AD-1C6D-47E1-B5E9-A271504CF484}"/>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2822BC63-E546-4238-BFE6-CD6E026CB905}"/>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885A2E9A-33EF-4995-B269-F1F8A8B41901}"/>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2AE53924-7EA9-49F8-8F35-0CDE4A64B4EE}"/>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3E31C663-B9D0-4091-BC33-7AB9EE3AF8A7}"/>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64A181B-E149-44DD-A35D-AA9A2035135C}"/>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5139CA44-94B5-4A36-B03E-F4C00631F0D7}"/>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D21BBF86-998C-47E6-804B-F67A3498D11D}"/>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2D117FB9-07E5-45E7-8316-0474F6866659}"/>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BE1454A-D79F-4505-9A81-C0B26F96CC21}"/>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869BD66F-CB96-494B-9FDE-DA418229A555}"/>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083CBB5-CC35-48A8-8200-2C5DFA7C70BC}"/>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7D3B515E-A287-43C9-85DA-EA50D72301AB}"/>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E59FBF8A-E68B-46F9-88E6-0ABC39710EE5}"/>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B0F847B1-FEB4-4C47-A691-D9FC9246164D}"/>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869B34DA-F619-41D8-A584-32B1D5317EB6}"/>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C400B7F2-D128-4757-B4BA-2233978113EB}"/>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E123B5AD-0DF0-44B4-AE04-5742EFE215DC}"/>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5FF676CE-E72D-4A53-9B24-1DEFBE4E08FC}"/>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CC306DE4-9F73-44D4-B844-B3BD3267F53E}"/>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679EF3B0-6374-4F9C-AEA5-1A7225A025C0}"/>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C9E21B91-ACF6-4824-AF97-A8BA3D051B3A}"/>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2036B77-6AB5-443A-A7F0-3FEE18286E28}"/>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EE90A1B9-B5D0-4A41-8A81-F0C1CFCC9566}"/>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A0D95599-F12A-4007-BB50-58B4B1FEF7C2}"/>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6656629B-5D3A-471C-8D3A-1B5876D562D1}"/>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2ECD895E-84FA-47CD-8440-23454D0DE8B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B9CADEF5-6268-4CC7-85EA-5C364A18D5FB}"/>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76BA034E-AB09-4A10-BFBB-A8906517C85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xmlns="" id="{F8FA9DEF-9668-49F4-B692-38BAA03880EE}"/>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A3F68434-A102-4ACC-B8E5-68C3B333C3F5}"/>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7C7A5DC6-E24E-4CF1-AF6E-90E913E1ED91}"/>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8CA834A4-F593-43AF-B414-EC87977A57AB}"/>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347DC01C-E3E0-4E5C-B6A4-1CFD8CB8F875}"/>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D5103B6D-B156-4319-BEA5-29D18DA00137}"/>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327C1B5B-740A-4312-909B-F4C5BA624A84}"/>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C4EEF4A-FD83-4E03-85F2-5B861DD5FF32}"/>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011DBCD-4DD8-4DC7-895F-A7F87C8638A9}"/>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8E02AF0-3930-4A27-B56B-798D160863C6}"/>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347E7724-D5E7-4991-AE25-521F3CDC0AF0}"/>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BA7FBD45-DE01-4083-806B-A3BF7B206830}"/>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1FF71B46-9B61-45EE-8BEE-726722AD32E9}"/>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01A2F95-D762-46DC-AFB5-DEC4EB1B7304}"/>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84958A2A-75BB-4363-A3AC-48778B2673E1}"/>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各公共施設等については、個別施設計画に基づき施設の維持管理を進めていく。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344B130D-1556-48AD-9572-53FE6D5C75A2}"/>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97F7AEEE-CDF1-4431-929B-EF0956141B91}"/>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6896B492-4D8E-47CE-8630-D0708875FAFE}"/>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447487B-0612-48DE-AC27-CFAEEA5ED1A4}"/>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98D5C987-AE04-47EA-93CC-F6BE9C7F5ED2}"/>
            </a:ext>
          </a:extLst>
        </xdr:cNvPr>
        <xdr:cNvSpPr txBox="1"/>
      </xdr:nvSpPr>
      <xdr:spPr>
        <a:xfrm>
          <a:off x="784241" y="58830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2C5A68E9-50AF-4551-BB00-A0D10CB7CB6E}"/>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57B4B40B-A95D-48A7-8559-F354D4149D61}"/>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7F1981F7-2FB5-4D8C-BCEC-FFB190EA650B}"/>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A3F1B32F-7292-4A1A-8318-AF66E39EE6BA}"/>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ED759405-D86F-4A48-B7EF-B3B34FB7B825}"/>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A929CC4F-BD24-4721-A332-6AFE852C7C87}"/>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C14F1305-512D-4F00-B0C6-DB3051CEFB13}"/>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D9EDA359-F9F1-4BEF-A114-1837F5C8A17E}"/>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5B7FA817-52EE-43A8-86BE-9FB2DC85F489}"/>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8C81D028-977C-49AC-8FF7-8844F7993608}"/>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0583356C-F616-4DF5-A6E3-51B2BFE4E57B}"/>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xmlns="" id="{DFB08729-B6FE-4C9E-A17D-B4CD3A0EE547}"/>
            </a:ext>
          </a:extLst>
        </xdr:cNvPr>
        <xdr:cNvCxnSpPr/>
      </xdr:nvCxnSpPr>
      <xdr:spPr>
        <a:xfrm flipV="1">
          <a:off x="4295775" y="4431453"/>
          <a:ext cx="1270" cy="1610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xmlns="" id="{8A34D1E0-38A6-473E-9E57-89DB0EAD1A25}"/>
            </a:ext>
          </a:extLst>
        </xdr:cNvPr>
        <xdr:cNvSpPr txBox="1"/>
      </xdr:nvSpPr>
      <xdr:spPr>
        <a:xfrm>
          <a:off x="4342765" y="604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xmlns="" id="{55545DB1-5789-4BF8-9CFB-6D54C0016DFD}"/>
            </a:ext>
          </a:extLst>
        </xdr:cNvPr>
        <xdr:cNvCxnSpPr/>
      </xdr:nvCxnSpPr>
      <xdr:spPr>
        <a:xfrm>
          <a:off x="4206875" y="604181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xmlns="" id="{02C12EBD-4C96-4015-A867-CC532E56C178}"/>
            </a:ext>
          </a:extLst>
        </xdr:cNvPr>
        <xdr:cNvSpPr txBox="1"/>
      </xdr:nvSpPr>
      <xdr:spPr>
        <a:xfrm>
          <a:off x="4342765" y="421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xmlns="" id="{548B6C41-25A2-457C-A4D8-97D5E086D28C}"/>
            </a:ext>
          </a:extLst>
        </xdr:cNvPr>
        <xdr:cNvCxnSpPr/>
      </xdr:nvCxnSpPr>
      <xdr:spPr>
        <a:xfrm>
          <a:off x="4206875" y="443145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a:extLst>
            <a:ext uri="{FF2B5EF4-FFF2-40B4-BE49-F238E27FC236}">
              <a16:creationId xmlns:a16="http://schemas.microsoft.com/office/drawing/2014/main" xmlns="" id="{C38DC2C9-83ED-4CB8-9FA7-D6158D797556}"/>
            </a:ext>
          </a:extLst>
        </xdr:cNvPr>
        <xdr:cNvSpPr txBox="1"/>
      </xdr:nvSpPr>
      <xdr:spPr>
        <a:xfrm>
          <a:off x="4342765" y="529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xmlns="" id="{B47E63C4-9F98-4D03-9B3D-80AD951923FB}"/>
            </a:ext>
          </a:extLst>
        </xdr:cNvPr>
        <xdr:cNvSpPr/>
      </xdr:nvSpPr>
      <xdr:spPr>
        <a:xfrm>
          <a:off x="4244975" y="531812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xmlns="" id="{F6DF9846-30AA-42C3-BF3D-DC7654C9DADF}"/>
            </a:ext>
          </a:extLst>
        </xdr:cNvPr>
        <xdr:cNvSpPr/>
      </xdr:nvSpPr>
      <xdr:spPr>
        <a:xfrm>
          <a:off x="3611880" y="530563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xmlns="" id="{0FE82EBB-2C7F-402A-831D-8E8BB962072E}"/>
            </a:ext>
          </a:extLst>
        </xdr:cNvPr>
        <xdr:cNvSpPr/>
      </xdr:nvSpPr>
      <xdr:spPr>
        <a:xfrm>
          <a:off x="2926080" y="5314738"/>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xmlns="" id="{CEB7DA3D-E244-412F-9002-5FA5F0E85807}"/>
            </a:ext>
          </a:extLst>
        </xdr:cNvPr>
        <xdr:cNvSpPr/>
      </xdr:nvSpPr>
      <xdr:spPr>
        <a:xfrm>
          <a:off x="2240280" y="533273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xmlns="" id="{F7F31DCC-0960-4079-A591-264274793DA1}"/>
            </a:ext>
          </a:extLst>
        </xdr:cNvPr>
        <xdr:cNvSpPr/>
      </xdr:nvSpPr>
      <xdr:spPr>
        <a:xfrm>
          <a:off x="1554480" y="5336328"/>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9E2F2B1-B15C-474E-ADF5-49B2314A036F}"/>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2FDF87B1-3F8B-4628-815E-C357981BAA2A}"/>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74DF52D1-898F-417B-BDF1-1D7FA1F2A916}"/>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A05BA46F-AA94-4EC0-975A-91A6D832DDD8}"/>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9B394A57-2B58-4C3C-AE48-7C8DDA0993CC}"/>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27093</xdr:rowOff>
    </xdr:from>
    <xdr:to>
      <xdr:col>23</xdr:col>
      <xdr:colOff>136525</xdr:colOff>
      <xdr:row>30</xdr:row>
      <xdr:rowOff>128693</xdr:rowOff>
    </xdr:to>
    <xdr:sp macro="" textlink="">
      <xdr:nvSpPr>
        <xdr:cNvPr id="81" name="楕円 80">
          <a:extLst>
            <a:ext uri="{FF2B5EF4-FFF2-40B4-BE49-F238E27FC236}">
              <a16:creationId xmlns:a16="http://schemas.microsoft.com/office/drawing/2014/main" xmlns="" id="{F9B42ACA-EA7D-44D3-82E5-8353CAD5A0E5}"/>
            </a:ext>
          </a:extLst>
        </xdr:cNvPr>
        <xdr:cNvSpPr/>
      </xdr:nvSpPr>
      <xdr:spPr>
        <a:xfrm>
          <a:off x="4244975" y="516868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49970</xdr:rowOff>
    </xdr:from>
    <xdr:ext cx="405111" cy="259045"/>
    <xdr:sp macro="" textlink="">
      <xdr:nvSpPr>
        <xdr:cNvPr id="82" name="有形固定資産減価償却率該当値テキスト">
          <a:extLst>
            <a:ext uri="{FF2B5EF4-FFF2-40B4-BE49-F238E27FC236}">
              <a16:creationId xmlns:a16="http://schemas.microsoft.com/office/drawing/2014/main" xmlns="" id="{B00C6084-875D-4ADA-8BE0-DBF3778EC240}"/>
            </a:ext>
          </a:extLst>
        </xdr:cNvPr>
        <xdr:cNvSpPr txBox="1"/>
      </xdr:nvSpPr>
      <xdr:spPr>
        <a:xfrm>
          <a:off x="4342765" y="502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3" name="楕円 82">
          <a:extLst>
            <a:ext uri="{FF2B5EF4-FFF2-40B4-BE49-F238E27FC236}">
              <a16:creationId xmlns:a16="http://schemas.microsoft.com/office/drawing/2014/main" xmlns="" id="{954D744A-61F5-47DE-83A4-F563B6CA3198}"/>
            </a:ext>
          </a:extLst>
        </xdr:cNvPr>
        <xdr:cNvSpPr/>
      </xdr:nvSpPr>
      <xdr:spPr>
        <a:xfrm>
          <a:off x="3611880" y="511111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77893</xdr:rowOff>
    </xdr:to>
    <xdr:cxnSp macro="">
      <xdr:nvCxnSpPr>
        <xdr:cNvPr id="84" name="直線コネクタ 83">
          <a:extLst>
            <a:ext uri="{FF2B5EF4-FFF2-40B4-BE49-F238E27FC236}">
              <a16:creationId xmlns:a16="http://schemas.microsoft.com/office/drawing/2014/main" xmlns="" id="{011F84FF-AC64-443D-B3BF-739D30CAEE08}"/>
            </a:ext>
          </a:extLst>
        </xdr:cNvPr>
        <xdr:cNvCxnSpPr/>
      </xdr:nvCxnSpPr>
      <xdr:spPr>
        <a:xfrm>
          <a:off x="3656965" y="5160010"/>
          <a:ext cx="640715" cy="6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楕円 84">
          <a:extLst>
            <a:ext uri="{FF2B5EF4-FFF2-40B4-BE49-F238E27FC236}">
              <a16:creationId xmlns:a16="http://schemas.microsoft.com/office/drawing/2014/main" xmlns="" id="{BB94F27E-C242-494B-9D07-A2DC6AA6F4BB}"/>
            </a:ext>
          </a:extLst>
        </xdr:cNvPr>
        <xdr:cNvSpPr/>
      </xdr:nvSpPr>
      <xdr:spPr>
        <a:xfrm>
          <a:off x="2926080" y="506095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20320</xdr:rowOff>
    </xdr:to>
    <xdr:cxnSp macro="">
      <xdr:nvCxnSpPr>
        <xdr:cNvPr id="86" name="直線コネクタ 85">
          <a:extLst>
            <a:ext uri="{FF2B5EF4-FFF2-40B4-BE49-F238E27FC236}">
              <a16:creationId xmlns:a16="http://schemas.microsoft.com/office/drawing/2014/main" xmlns="" id="{5C20541F-E1AB-4783-B933-9A77E4857426}"/>
            </a:ext>
          </a:extLst>
        </xdr:cNvPr>
        <xdr:cNvCxnSpPr/>
      </xdr:nvCxnSpPr>
      <xdr:spPr>
        <a:xfrm>
          <a:off x="2971165" y="5106035"/>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87" name="楕円 86">
          <a:extLst>
            <a:ext uri="{FF2B5EF4-FFF2-40B4-BE49-F238E27FC236}">
              <a16:creationId xmlns:a16="http://schemas.microsoft.com/office/drawing/2014/main" xmlns="" id="{A94E858F-57BC-4E98-9DAB-672058FEBDB7}"/>
            </a:ext>
          </a:extLst>
        </xdr:cNvPr>
        <xdr:cNvSpPr/>
      </xdr:nvSpPr>
      <xdr:spPr>
        <a:xfrm>
          <a:off x="2240280" y="497818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29</xdr:row>
      <xdr:rowOff>137795</xdr:rowOff>
    </xdr:to>
    <xdr:cxnSp macro="">
      <xdr:nvCxnSpPr>
        <xdr:cNvPr id="88" name="直線コネクタ 87">
          <a:extLst>
            <a:ext uri="{FF2B5EF4-FFF2-40B4-BE49-F238E27FC236}">
              <a16:creationId xmlns:a16="http://schemas.microsoft.com/office/drawing/2014/main" xmlns="" id="{519BB70E-D42E-4D89-89C8-96E7ECDD31AB}"/>
            </a:ext>
          </a:extLst>
        </xdr:cNvPr>
        <xdr:cNvCxnSpPr/>
      </xdr:nvCxnSpPr>
      <xdr:spPr>
        <a:xfrm>
          <a:off x="2285365" y="5030893"/>
          <a:ext cx="685800" cy="7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89" name="楕円 88">
          <a:extLst>
            <a:ext uri="{FF2B5EF4-FFF2-40B4-BE49-F238E27FC236}">
              <a16:creationId xmlns:a16="http://schemas.microsoft.com/office/drawing/2014/main" xmlns="" id="{64BC78C2-ED7E-4C6B-89ED-93F0CE9FEA27}"/>
            </a:ext>
          </a:extLst>
        </xdr:cNvPr>
        <xdr:cNvSpPr/>
      </xdr:nvSpPr>
      <xdr:spPr>
        <a:xfrm>
          <a:off x="1554480" y="497818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55033</xdr:rowOff>
    </xdr:to>
    <xdr:cxnSp macro="">
      <xdr:nvCxnSpPr>
        <xdr:cNvPr id="90" name="直線コネクタ 89">
          <a:extLst>
            <a:ext uri="{FF2B5EF4-FFF2-40B4-BE49-F238E27FC236}">
              <a16:creationId xmlns:a16="http://schemas.microsoft.com/office/drawing/2014/main" xmlns="" id="{97B35E64-1C76-4BA4-A244-EA84CD0CBEEC}"/>
            </a:ext>
          </a:extLst>
        </xdr:cNvPr>
        <xdr:cNvCxnSpPr/>
      </xdr:nvCxnSpPr>
      <xdr:spPr>
        <a:xfrm>
          <a:off x="1599565" y="5030893"/>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a:extLst>
            <a:ext uri="{FF2B5EF4-FFF2-40B4-BE49-F238E27FC236}">
              <a16:creationId xmlns:a16="http://schemas.microsoft.com/office/drawing/2014/main" xmlns="" id="{8E132BB7-484B-4E37-9751-A199B0D79DAA}"/>
            </a:ext>
          </a:extLst>
        </xdr:cNvPr>
        <xdr:cNvSpPr txBox="1"/>
      </xdr:nvSpPr>
      <xdr:spPr>
        <a:xfrm>
          <a:off x="3464569" y="53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a:extLst>
            <a:ext uri="{FF2B5EF4-FFF2-40B4-BE49-F238E27FC236}">
              <a16:creationId xmlns:a16="http://schemas.microsoft.com/office/drawing/2014/main" xmlns="" id="{DA76A484-E23D-4E76-8931-5BB1279F6E9E}"/>
            </a:ext>
          </a:extLst>
        </xdr:cNvPr>
        <xdr:cNvSpPr txBox="1"/>
      </xdr:nvSpPr>
      <xdr:spPr>
        <a:xfrm>
          <a:off x="2793374" y="540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a:extLst>
            <a:ext uri="{FF2B5EF4-FFF2-40B4-BE49-F238E27FC236}">
              <a16:creationId xmlns:a16="http://schemas.microsoft.com/office/drawing/2014/main" xmlns="" id="{34E0247F-D48A-4783-B72D-94FCEE1DB406}"/>
            </a:ext>
          </a:extLst>
        </xdr:cNvPr>
        <xdr:cNvSpPr txBox="1"/>
      </xdr:nvSpPr>
      <xdr:spPr>
        <a:xfrm>
          <a:off x="2107574"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a:extLst>
            <a:ext uri="{FF2B5EF4-FFF2-40B4-BE49-F238E27FC236}">
              <a16:creationId xmlns:a16="http://schemas.microsoft.com/office/drawing/2014/main" xmlns="" id="{02FF30E9-F423-4165-8782-9C9C69E14658}"/>
            </a:ext>
          </a:extLst>
        </xdr:cNvPr>
        <xdr:cNvSpPr txBox="1"/>
      </xdr:nvSpPr>
      <xdr:spPr>
        <a:xfrm>
          <a:off x="1421774" y="542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95" name="n_1mainValue有形固定資産減価償却率">
          <a:extLst>
            <a:ext uri="{FF2B5EF4-FFF2-40B4-BE49-F238E27FC236}">
              <a16:creationId xmlns:a16="http://schemas.microsoft.com/office/drawing/2014/main" xmlns="" id="{7C25FAFC-77B3-45F0-A254-8F6686007D83}"/>
            </a:ext>
          </a:extLst>
        </xdr:cNvPr>
        <xdr:cNvSpPr txBox="1"/>
      </xdr:nvSpPr>
      <xdr:spPr>
        <a:xfrm>
          <a:off x="3464569" y="48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6" name="n_2mainValue有形固定資産減価償却率">
          <a:extLst>
            <a:ext uri="{FF2B5EF4-FFF2-40B4-BE49-F238E27FC236}">
              <a16:creationId xmlns:a16="http://schemas.microsoft.com/office/drawing/2014/main" xmlns="" id="{E55B2150-0E40-4444-A82F-FA3CAA900A2C}"/>
            </a:ext>
          </a:extLst>
        </xdr:cNvPr>
        <xdr:cNvSpPr txBox="1"/>
      </xdr:nvSpPr>
      <xdr:spPr>
        <a:xfrm>
          <a:off x="2793374" y="483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97" name="n_3mainValue有形固定資産減価償却率">
          <a:extLst>
            <a:ext uri="{FF2B5EF4-FFF2-40B4-BE49-F238E27FC236}">
              <a16:creationId xmlns:a16="http://schemas.microsoft.com/office/drawing/2014/main" xmlns="" id="{03ADB4E3-CEA1-4A50-9DB1-DAE97CF400DD}"/>
            </a:ext>
          </a:extLst>
        </xdr:cNvPr>
        <xdr:cNvSpPr txBox="1"/>
      </xdr:nvSpPr>
      <xdr:spPr>
        <a:xfrm>
          <a:off x="2107574" y="475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98" name="n_4mainValue有形固定資産減価償却率">
          <a:extLst>
            <a:ext uri="{FF2B5EF4-FFF2-40B4-BE49-F238E27FC236}">
              <a16:creationId xmlns:a16="http://schemas.microsoft.com/office/drawing/2014/main" xmlns="" id="{2E76C90A-FC9C-4892-9F7D-FB5CE7F811CA}"/>
            </a:ext>
          </a:extLst>
        </xdr:cNvPr>
        <xdr:cNvSpPr txBox="1"/>
      </xdr:nvSpPr>
      <xdr:spPr>
        <a:xfrm>
          <a:off x="1421774" y="475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1993B09D-3E1E-45FC-9F17-D5DC47442728}"/>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E4F17FA3-CA25-40E8-B1D9-460D1D9B470E}"/>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EB68544D-D593-4BD1-9846-5DF3B82E3836}"/>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4C58791C-5F29-4A1D-BC1C-1C0011024F67}"/>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FCF4D950-778A-436F-A076-A46E464919FE}"/>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804389E-063A-47E3-BA90-ED0B50D67981}"/>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77C300AF-CDF4-4BDF-B3DE-32DBD4FEC29C}"/>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1CA4B198-B142-4AB7-8254-F4EC5C196104}"/>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2AC181C0-68E7-4DC2-8597-CDD87FD9B721}"/>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DEC69771-286C-4BCE-A20A-2DA36B71D255}"/>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DDABCCA0-8995-405D-A621-46D33C1B0165}"/>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D6C5FA08-FE46-4441-96B0-94BD2C3E7745}"/>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04E360BE-5867-4DD5-8A07-8BD8EFCF70BA}"/>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債務償還比率は類似団体を上回っている。主な要因としては</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元年度に実施した庁舎建設事業の借入額が多大であったことや、下水道事業の進捗に伴い公営企業会計への繰入額が増加し続けており、その影響により将来負担額が増加していることが挙げられる。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D557096D-7789-442F-866A-6A1D9D29379E}"/>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E2CC8228-F3DC-410F-9BC0-CC27744053DB}"/>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C6A084EE-EA04-43DB-9CDB-F9F8FD2A3D45}"/>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C92D73A0-8F06-4D92-A108-DD7F12FCF69B}"/>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xmlns="" id="{BAAFCA68-B346-4F09-9246-09552E51EE73}"/>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4203CAD9-1576-43A3-A689-013139B7011D}"/>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xmlns="" id="{83356C44-0BE5-4787-B045-64CCB43F0B40}"/>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6035B36B-D34F-483E-964F-F3FEB74E134D}"/>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AA0E56C1-4088-456D-91F9-5F74E3F65E19}"/>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25EBE192-4132-465D-A088-DED9D4AC25B4}"/>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12EB631C-8D46-4AFB-867E-0C8F57704ED8}"/>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D4A8FC4F-3C96-4E7E-8C97-CE423D043947}"/>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xmlns="" id="{D3DBA6E8-1D3F-4C2D-9D60-91093644753B}"/>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C7E5EB3C-2953-4797-B711-A000A34F9EDC}"/>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501562DF-5C7D-4AEB-9C5D-2177F3E65CF9}"/>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34205</xdr:rowOff>
    </xdr:to>
    <xdr:cxnSp macro="">
      <xdr:nvCxnSpPr>
        <xdr:cNvPr id="127" name="直線コネクタ 126">
          <a:extLst>
            <a:ext uri="{FF2B5EF4-FFF2-40B4-BE49-F238E27FC236}">
              <a16:creationId xmlns:a16="http://schemas.microsoft.com/office/drawing/2014/main" xmlns="" id="{334B497C-4BA6-4F17-8049-EE8866B94424}"/>
            </a:ext>
          </a:extLst>
        </xdr:cNvPr>
        <xdr:cNvCxnSpPr/>
      </xdr:nvCxnSpPr>
      <xdr:spPr>
        <a:xfrm flipV="1">
          <a:off x="13313410" y="4543213"/>
          <a:ext cx="1269" cy="114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38032</xdr:rowOff>
    </xdr:from>
    <xdr:ext cx="469744" cy="259045"/>
    <xdr:sp macro="" textlink="">
      <xdr:nvSpPr>
        <xdr:cNvPr id="128" name="債務償還比率最小値テキスト">
          <a:extLst>
            <a:ext uri="{FF2B5EF4-FFF2-40B4-BE49-F238E27FC236}">
              <a16:creationId xmlns:a16="http://schemas.microsoft.com/office/drawing/2014/main" xmlns="" id="{BD9AD4AC-066E-42C3-A7C6-083F3861C235}"/>
            </a:ext>
          </a:extLst>
        </xdr:cNvPr>
        <xdr:cNvSpPr txBox="1"/>
      </xdr:nvSpPr>
      <xdr:spPr>
        <a:xfrm>
          <a:off x="13369925" y="56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34205</xdr:rowOff>
    </xdr:from>
    <xdr:to>
      <xdr:col>76</xdr:col>
      <xdr:colOff>111125</xdr:colOff>
      <xdr:row>33</xdr:row>
      <xdr:rowOff>34205</xdr:rowOff>
    </xdr:to>
    <xdr:cxnSp macro="">
      <xdr:nvCxnSpPr>
        <xdr:cNvPr id="129" name="直線コネクタ 128">
          <a:extLst>
            <a:ext uri="{FF2B5EF4-FFF2-40B4-BE49-F238E27FC236}">
              <a16:creationId xmlns:a16="http://schemas.microsoft.com/office/drawing/2014/main" xmlns="" id="{804152C7-C9B9-4F85-B567-ADDEC25E3829}"/>
            </a:ext>
          </a:extLst>
        </xdr:cNvPr>
        <xdr:cNvCxnSpPr/>
      </xdr:nvCxnSpPr>
      <xdr:spPr>
        <a:xfrm>
          <a:off x="13251180" y="569015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xmlns="" id="{416AAB3A-5CF6-4DC8-93AD-BF86F85CB772}"/>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xmlns="" id="{647B4085-B6C5-426E-A0B7-71638CF3D630}"/>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128513</xdr:rowOff>
    </xdr:from>
    <xdr:ext cx="469744" cy="259045"/>
    <xdr:sp macro="" textlink="">
      <xdr:nvSpPr>
        <xdr:cNvPr id="132" name="債務償還比率平均値テキスト">
          <a:extLst>
            <a:ext uri="{FF2B5EF4-FFF2-40B4-BE49-F238E27FC236}">
              <a16:creationId xmlns:a16="http://schemas.microsoft.com/office/drawing/2014/main" xmlns="" id="{0F537ED2-B3AD-4637-A46C-7EC6F99FA42A}"/>
            </a:ext>
          </a:extLst>
        </xdr:cNvPr>
        <xdr:cNvSpPr txBox="1"/>
      </xdr:nvSpPr>
      <xdr:spPr>
        <a:xfrm>
          <a:off x="13369925" y="4761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105636</xdr:rowOff>
    </xdr:from>
    <xdr:to>
      <xdr:col>76</xdr:col>
      <xdr:colOff>73025</xdr:colOff>
      <xdr:row>29</xdr:row>
      <xdr:rowOff>35786</xdr:rowOff>
    </xdr:to>
    <xdr:sp macro="" textlink="">
      <xdr:nvSpPr>
        <xdr:cNvPr id="133" name="フローチャート: 判断 132">
          <a:extLst>
            <a:ext uri="{FF2B5EF4-FFF2-40B4-BE49-F238E27FC236}">
              <a16:creationId xmlns:a16="http://schemas.microsoft.com/office/drawing/2014/main" xmlns="" id="{111C95DB-72F4-4567-9CC5-B5BFCED48D97}"/>
            </a:ext>
          </a:extLst>
        </xdr:cNvPr>
        <xdr:cNvSpPr/>
      </xdr:nvSpPr>
      <xdr:spPr>
        <a:xfrm>
          <a:off x="13289280" y="490433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101917</xdr:rowOff>
    </xdr:from>
    <xdr:to>
      <xdr:col>72</xdr:col>
      <xdr:colOff>123825</xdr:colOff>
      <xdr:row>29</xdr:row>
      <xdr:rowOff>32067</xdr:rowOff>
    </xdr:to>
    <xdr:sp macro="" textlink="">
      <xdr:nvSpPr>
        <xdr:cNvPr id="134" name="フローチャート: 判断 133">
          <a:extLst>
            <a:ext uri="{FF2B5EF4-FFF2-40B4-BE49-F238E27FC236}">
              <a16:creationId xmlns:a16="http://schemas.microsoft.com/office/drawing/2014/main" xmlns="" id="{2E22E5E7-EF57-4678-9DB4-9083A5C3D55E}"/>
            </a:ext>
          </a:extLst>
        </xdr:cNvPr>
        <xdr:cNvSpPr/>
      </xdr:nvSpPr>
      <xdr:spPr>
        <a:xfrm>
          <a:off x="12629515" y="489870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96710</xdr:rowOff>
    </xdr:from>
    <xdr:to>
      <xdr:col>68</xdr:col>
      <xdr:colOff>123825</xdr:colOff>
      <xdr:row>30</xdr:row>
      <xdr:rowOff>26860</xdr:rowOff>
    </xdr:to>
    <xdr:sp macro="" textlink="">
      <xdr:nvSpPr>
        <xdr:cNvPr id="135" name="フローチャート: 判断 134">
          <a:extLst>
            <a:ext uri="{FF2B5EF4-FFF2-40B4-BE49-F238E27FC236}">
              <a16:creationId xmlns:a16="http://schemas.microsoft.com/office/drawing/2014/main" xmlns="" id="{1E2E1BF3-3CF7-4EA8-A1BB-2AEFF37D0F9F}"/>
            </a:ext>
          </a:extLst>
        </xdr:cNvPr>
        <xdr:cNvSpPr/>
      </xdr:nvSpPr>
      <xdr:spPr>
        <a:xfrm>
          <a:off x="11943715" y="506495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121659</xdr:rowOff>
    </xdr:from>
    <xdr:to>
      <xdr:col>64</xdr:col>
      <xdr:colOff>123825</xdr:colOff>
      <xdr:row>30</xdr:row>
      <xdr:rowOff>51809</xdr:rowOff>
    </xdr:to>
    <xdr:sp macro="" textlink="">
      <xdr:nvSpPr>
        <xdr:cNvPr id="136" name="フローチャート: 判断 135">
          <a:extLst>
            <a:ext uri="{FF2B5EF4-FFF2-40B4-BE49-F238E27FC236}">
              <a16:creationId xmlns:a16="http://schemas.microsoft.com/office/drawing/2014/main" xmlns="" id="{7A9ECF5B-F10D-4C5A-85FC-D2EBFA92B0F4}"/>
            </a:ext>
          </a:extLst>
        </xdr:cNvPr>
        <xdr:cNvSpPr/>
      </xdr:nvSpPr>
      <xdr:spPr>
        <a:xfrm>
          <a:off x="11257915" y="509561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150086</xdr:rowOff>
    </xdr:from>
    <xdr:to>
      <xdr:col>60</xdr:col>
      <xdr:colOff>123825</xdr:colOff>
      <xdr:row>30</xdr:row>
      <xdr:rowOff>80236</xdr:rowOff>
    </xdr:to>
    <xdr:sp macro="" textlink="">
      <xdr:nvSpPr>
        <xdr:cNvPr id="137" name="フローチャート: 判断 136">
          <a:extLst>
            <a:ext uri="{FF2B5EF4-FFF2-40B4-BE49-F238E27FC236}">
              <a16:creationId xmlns:a16="http://schemas.microsoft.com/office/drawing/2014/main" xmlns="" id="{B2363165-9FD0-4B7B-A027-0B9B80DD6B64}"/>
            </a:ext>
          </a:extLst>
        </xdr:cNvPr>
        <xdr:cNvSpPr/>
      </xdr:nvSpPr>
      <xdr:spPr>
        <a:xfrm>
          <a:off x="10572115" y="512213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35457187-6D5B-4970-A016-5486D333EA63}"/>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CCCAC0B0-778E-475D-97DE-870BD1118D8E}"/>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F318C147-6406-480E-AC37-2B74D4AC5C6C}"/>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98A91041-431D-437E-9CEA-CB670B29EC22}"/>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595B8224-787C-4B8D-8EFB-AA3900522049}"/>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49114</xdr:rowOff>
    </xdr:from>
    <xdr:to>
      <xdr:col>76</xdr:col>
      <xdr:colOff>73025</xdr:colOff>
      <xdr:row>31</xdr:row>
      <xdr:rowOff>150714</xdr:rowOff>
    </xdr:to>
    <xdr:sp macro="" textlink="">
      <xdr:nvSpPr>
        <xdr:cNvPr id="143" name="楕円 142">
          <a:extLst>
            <a:ext uri="{FF2B5EF4-FFF2-40B4-BE49-F238E27FC236}">
              <a16:creationId xmlns:a16="http://schemas.microsoft.com/office/drawing/2014/main" xmlns="" id="{6ACBD3B2-DB03-4F86-93E7-2EFE16CF2976}"/>
            </a:ext>
          </a:extLst>
        </xdr:cNvPr>
        <xdr:cNvSpPr/>
      </xdr:nvSpPr>
      <xdr:spPr>
        <a:xfrm>
          <a:off x="13289280" y="5365969"/>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27541</xdr:rowOff>
    </xdr:from>
    <xdr:ext cx="469744" cy="259045"/>
    <xdr:sp macro="" textlink="">
      <xdr:nvSpPr>
        <xdr:cNvPr id="144" name="債務償還比率該当値テキスト">
          <a:extLst>
            <a:ext uri="{FF2B5EF4-FFF2-40B4-BE49-F238E27FC236}">
              <a16:creationId xmlns:a16="http://schemas.microsoft.com/office/drawing/2014/main" xmlns="" id="{1275FB64-AA6C-47C8-B766-68AB00FB9179}"/>
            </a:ext>
          </a:extLst>
        </xdr:cNvPr>
        <xdr:cNvSpPr txBox="1"/>
      </xdr:nvSpPr>
      <xdr:spPr>
        <a:xfrm>
          <a:off x="13369925" y="53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45395</xdr:rowOff>
    </xdr:from>
    <xdr:to>
      <xdr:col>72</xdr:col>
      <xdr:colOff>123825</xdr:colOff>
      <xdr:row>31</xdr:row>
      <xdr:rowOff>146995</xdr:rowOff>
    </xdr:to>
    <xdr:sp macro="" textlink="">
      <xdr:nvSpPr>
        <xdr:cNvPr id="145" name="楕円 144">
          <a:extLst>
            <a:ext uri="{FF2B5EF4-FFF2-40B4-BE49-F238E27FC236}">
              <a16:creationId xmlns:a16="http://schemas.microsoft.com/office/drawing/2014/main" xmlns="" id="{81EA9DAE-E74E-4ED8-881A-CB6685FE3177}"/>
            </a:ext>
          </a:extLst>
        </xdr:cNvPr>
        <xdr:cNvSpPr/>
      </xdr:nvSpPr>
      <xdr:spPr>
        <a:xfrm>
          <a:off x="12629515" y="536225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96195</xdr:rowOff>
    </xdr:from>
    <xdr:to>
      <xdr:col>76</xdr:col>
      <xdr:colOff>22225</xdr:colOff>
      <xdr:row>31</xdr:row>
      <xdr:rowOff>99914</xdr:rowOff>
    </xdr:to>
    <xdr:cxnSp macro="">
      <xdr:nvCxnSpPr>
        <xdr:cNvPr id="146" name="直線コネクタ 145">
          <a:extLst>
            <a:ext uri="{FF2B5EF4-FFF2-40B4-BE49-F238E27FC236}">
              <a16:creationId xmlns:a16="http://schemas.microsoft.com/office/drawing/2014/main" xmlns="" id="{61EB363B-B22F-4A7A-9171-1F1D4149EFF5}"/>
            </a:ext>
          </a:extLst>
        </xdr:cNvPr>
        <xdr:cNvCxnSpPr/>
      </xdr:nvCxnSpPr>
      <xdr:spPr>
        <a:xfrm>
          <a:off x="12684125" y="5407335"/>
          <a:ext cx="63119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6985</xdr:rowOff>
    </xdr:from>
    <xdr:to>
      <xdr:col>68</xdr:col>
      <xdr:colOff>123825</xdr:colOff>
      <xdr:row>34</xdr:row>
      <xdr:rowOff>108585</xdr:rowOff>
    </xdr:to>
    <xdr:sp macro="" textlink="">
      <xdr:nvSpPr>
        <xdr:cNvPr id="147" name="楕円 146">
          <a:extLst>
            <a:ext uri="{FF2B5EF4-FFF2-40B4-BE49-F238E27FC236}">
              <a16:creationId xmlns:a16="http://schemas.microsoft.com/office/drawing/2014/main" xmlns="" id="{DD545922-27CB-489E-BEA0-72E24D0D4810}"/>
            </a:ext>
          </a:extLst>
        </xdr:cNvPr>
        <xdr:cNvSpPr/>
      </xdr:nvSpPr>
      <xdr:spPr>
        <a:xfrm>
          <a:off x="11943715" y="583819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96195</xdr:rowOff>
    </xdr:from>
    <xdr:to>
      <xdr:col>72</xdr:col>
      <xdr:colOff>73025</xdr:colOff>
      <xdr:row>34</xdr:row>
      <xdr:rowOff>57785</xdr:rowOff>
    </xdr:to>
    <xdr:cxnSp macro="">
      <xdr:nvCxnSpPr>
        <xdr:cNvPr id="148" name="直線コネクタ 147">
          <a:extLst>
            <a:ext uri="{FF2B5EF4-FFF2-40B4-BE49-F238E27FC236}">
              <a16:creationId xmlns:a16="http://schemas.microsoft.com/office/drawing/2014/main" xmlns="" id="{FE0E3B8D-A3C1-401C-8E8F-2532725BB64B}"/>
            </a:ext>
          </a:extLst>
        </xdr:cNvPr>
        <xdr:cNvCxnSpPr/>
      </xdr:nvCxnSpPr>
      <xdr:spPr>
        <a:xfrm flipV="1">
          <a:off x="11998325" y="5407335"/>
          <a:ext cx="685800" cy="4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61129</xdr:rowOff>
    </xdr:from>
    <xdr:to>
      <xdr:col>64</xdr:col>
      <xdr:colOff>123825</xdr:colOff>
      <xdr:row>33</xdr:row>
      <xdr:rowOff>162730</xdr:rowOff>
    </xdr:to>
    <xdr:sp macro="" textlink="">
      <xdr:nvSpPr>
        <xdr:cNvPr id="149" name="楕円 148">
          <a:extLst>
            <a:ext uri="{FF2B5EF4-FFF2-40B4-BE49-F238E27FC236}">
              <a16:creationId xmlns:a16="http://schemas.microsoft.com/office/drawing/2014/main" xmlns="" id="{66CFBEA0-77C7-4061-A1DE-ABFC123F91F8}"/>
            </a:ext>
          </a:extLst>
        </xdr:cNvPr>
        <xdr:cNvSpPr/>
      </xdr:nvSpPr>
      <xdr:spPr>
        <a:xfrm>
          <a:off x="11257915" y="5715169"/>
          <a:ext cx="107315" cy="10731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111930</xdr:rowOff>
    </xdr:from>
    <xdr:to>
      <xdr:col>68</xdr:col>
      <xdr:colOff>73025</xdr:colOff>
      <xdr:row>34</xdr:row>
      <xdr:rowOff>57785</xdr:rowOff>
    </xdr:to>
    <xdr:cxnSp macro="">
      <xdr:nvCxnSpPr>
        <xdr:cNvPr id="150" name="直線コネクタ 149">
          <a:extLst>
            <a:ext uri="{FF2B5EF4-FFF2-40B4-BE49-F238E27FC236}">
              <a16:creationId xmlns:a16="http://schemas.microsoft.com/office/drawing/2014/main" xmlns="" id="{9768C8FA-6A43-4BC9-8089-28E6EBDDC445}"/>
            </a:ext>
          </a:extLst>
        </xdr:cNvPr>
        <xdr:cNvCxnSpPr/>
      </xdr:nvCxnSpPr>
      <xdr:spPr>
        <a:xfrm>
          <a:off x="11312525" y="5769780"/>
          <a:ext cx="685800" cy="1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115224</xdr:rowOff>
    </xdr:from>
    <xdr:to>
      <xdr:col>60</xdr:col>
      <xdr:colOff>123825</xdr:colOff>
      <xdr:row>34</xdr:row>
      <xdr:rowOff>45374</xdr:rowOff>
    </xdr:to>
    <xdr:sp macro="" textlink="">
      <xdr:nvSpPr>
        <xdr:cNvPr id="151" name="楕円 150">
          <a:extLst>
            <a:ext uri="{FF2B5EF4-FFF2-40B4-BE49-F238E27FC236}">
              <a16:creationId xmlns:a16="http://schemas.microsoft.com/office/drawing/2014/main" xmlns="" id="{36180478-50D3-47BE-991D-C491FC84367A}"/>
            </a:ext>
          </a:extLst>
        </xdr:cNvPr>
        <xdr:cNvSpPr/>
      </xdr:nvSpPr>
      <xdr:spPr>
        <a:xfrm>
          <a:off x="10572115" y="577307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111930</xdr:rowOff>
    </xdr:from>
    <xdr:to>
      <xdr:col>64</xdr:col>
      <xdr:colOff>73025</xdr:colOff>
      <xdr:row>33</xdr:row>
      <xdr:rowOff>166024</xdr:rowOff>
    </xdr:to>
    <xdr:cxnSp macro="">
      <xdr:nvCxnSpPr>
        <xdr:cNvPr id="152" name="直線コネクタ 151">
          <a:extLst>
            <a:ext uri="{FF2B5EF4-FFF2-40B4-BE49-F238E27FC236}">
              <a16:creationId xmlns:a16="http://schemas.microsoft.com/office/drawing/2014/main" xmlns="" id="{0F88275D-35B4-4117-9509-E63B2235C605}"/>
            </a:ext>
          </a:extLst>
        </xdr:cNvPr>
        <xdr:cNvCxnSpPr/>
      </xdr:nvCxnSpPr>
      <xdr:spPr>
        <a:xfrm flipV="1">
          <a:off x="10626725" y="5769780"/>
          <a:ext cx="685800" cy="5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48594</xdr:rowOff>
    </xdr:from>
    <xdr:ext cx="469744" cy="259045"/>
    <xdr:sp macro="" textlink="">
      <xdr:nvSpPr>
        <xdr:cNvPr id="153" name="n_1aveValue債務償還比率">
          <a:extLst>
            <a:ext uri="{FF2B5EF4-FFF2-40B4-BE49-F238E27FC236}">
              <a16:creationId xmlns:a16="http://schemas.microsoft.com/office/drawing/2014/main" xmlns="" id="{7B43773D-87C7-4C6B-B748-ED9B35F1D8EE}"/>
            </a:ext>
          </a:extLst>
        </xdr:cNvPr>
        <xdr:cNvSpPr txBox="1"/>
      </xdr:nvSpPr>
      <xdr:spPr>
        <a:xfrm>
          <a:off x="12459412" y="46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43387</xdr:rowOff>
    </xdr:from>
    <xdr:ext cx="469744" cy="259045"/>
    <xdr:sp macro="" textlink="">
      <xdr:nvSpPr>
        <xdr:cNvPr id="154" name="n_2aveValue債務償還比率">
          <a:extLst>
            <a:ext uri="{FF2B5EF4-FFF2-40B4-BE49-F238E27FC236}">
              <a16:creationId xmlns:a16="http://schemas.microsoft.com/office/drawing/2014/main" xmlns="" id="{508525A9-530F-42A5-BDB4-C8443629CE4F}"/>
            </a:ext>
          </a:extLst>
        </xdr:cNvPr>
        <xdr:cNvSpPr txBox="1"/>
      </xdr:nvSpPr>
      <xdr:spPr>
        <a:xfrm>
          <a:off x="11780597" y="484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68336</xdr:rowOff>
    </xdr:from>
    <xdr:ext cx="469744" cy="259045"/>
    <xdr:sp macro="" textlink="">
      <xdr:nvSpPr>
        <xdr:cNvPr id="155" name="n_3aveValue債務償還比率">
          <a:extLst>
            <a:ext uri="{FF2B5EF4-FFF2-40B4-BE49-F238E27FC236}">
              <a16:creationId xmlns:a16="http://schemas.microsoft.com/office/drawing/2014/main" xmlns="" id="{867E75A5-4A24-4383-938E-91B605250B25}"/>
            </a:ext>
          </a:extLst>
        </xdr:cNvPr>
        <xdr:cNvSpPr txBox="1"/>
      </xdr:nvSpPr>
      <xdr:spPr>
        <a:xfrm>
          <a:off x="11094797" y="486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96763</xdr:rowOff>
    </xdr:from>
    <xdr:ext cx="469744" cy="259045"/>
    <xdr:sp macro="" textlink="">
      <xdr:nvSpPr>
        <xdr:cNvPr id="156" name="n_4aveValue債務償還比率">
          <a:extLst>
            <a:ext uri="{FF2B5EF4-FFF2-40B4-BE49-F238E27FC236}">
              <a16:creationId xmlns:a16="http://schemas.microsoft.com/office/drawing/2014/main" xmlns="" id="{DBC22418-5CA0-43C7-8DA6-22688C7D0033}"/>
            </a:ext>
          </a:extLst>
        </xdr:cNvPr>
        <xdr:cNvSpPr txBox="1"/>
      </xdr:nvSpPr>
      <xdr:spPr>
        <a:xfrm>
          <a:off x="10408997" y="48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138122</xdr:rowOff>
    </xdr:from>
    <xdr:ext cx="469744" cy="259045"/>
    <xdr:sp macro="" textlink="">
      <xdr:nvSpPr>
        <xdr:cNvPr id="157" name="n_1mainValue債務償還比率">
          <a:extLst>
            <a:ext uri="{FF2B5EF4-FFF2-40B4-BE49-F238E27FC236}">
              <a16:creationId xmlns:a16="http://schemas.microsoft.com/office/drawing/2014/main" xmlns="" id="{637DB85B-5319-4740-8FFE-EF32DC97FB83}"/>
            </a:ext>
          </a:extLst>
        </xdr:cNvPr>
        <xdr:cNvSpPr txBox="1"/>
      </xdr:nvSpPr>
      <xdr:spPr>
        <a:xfrm>
          <a:off x="12459412" y="544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99712</xdr:rowOff>
    </xdr:from>
    <xdr:ext cx="560923" cy="259045"/>
    <xdr:sp macro="" textlink="">
      <xdr:nvSpPr>
        <xdr:cNvPr id="158" name="n_2mainValue債務償還比率">
          <a:extLst>
            <a:ext uri="{FF2B5EF4-FFF2-40B4-BE49-F238E27FC236}">
              <a16:creationId xmlns:a16="http://schemas.microsoft.com/office/drawing/2014/main" xmlns="" id="{7D2AAD1F-A359-4F9A-9890-B10C4D6D8AC0}"/>
            </a:ext>
          </a:extLst>
        </xdr:cNvPr>
        <xdr:cNvSpPr txBox="1"/>
      </xdr:nvSpPr>
      <xdr:spPr>
        <a:xfrm>
          <a:off x="11752153" y="5925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153857</xdr:rowOff>
    </xdr:from>
    <xdr:ext cx="560923" cy="259045"/>
    <xdr:sp macro="" textlink="">
      <xdr:nvSpPr>
        <xdr:cNvPr id="159" name="n_3mainValue債務償還比率">
          <a:extLst>
            <a:ext uri="{FF2B5EF4-FFF2-40B4-BE49-F238E27FC236}">
              <a16:creationId xmlns:a16="http://schemas.microsoft.com/office/drawing/2014/main" xmlns="" id="{FD85B3D7-97DC-4E8B-97D9-A431EF604748}"/>
            </a:ext>
          </a:extLst>
        </xdr:cNvPr>
        <xdr:cNvSpPr txBox="1"/>
      </xdr:nvSpPr>
      <xdr:spPr>
        <a:xfrm>
          <a:off x="11066353" y="58117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36501</xdr:rowOff>
    </xdr:from>
    <xdr:ext cx="560923" cy="259045"/>
    <xdr:sp macro="" textlink="">
      <xdr:nvSpPr>
        <xdr:cNvPr id="160" name="n_4mainValue債務償還比率">
          <a:extLst>
            <a:ext uri="{FF2B5EF4-FFF2-40B4-BE49-F238E27FC236}">
              <a16:creationId xmlns:a16="http://schemas.microsoft.com/office/drawing/2014/main" xmlns="" id="{FB8A0302-55F3-4DE8-83C6-B5E7C01B2218}"/>
            </a:ext>
          </a:extLst>
        </xdr:cNvPr>
        <xdr:cNvSpPr txBox="1"/>
      </xdr:nvSpPr>
      <xdr:spPr>
        <a:xfrm>
          <a:off x="10380553" y="58658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A62AC613-073F-4A64-B9F2-00662F22516A}"/>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BEF99A4E-FAE4-4DCD-99CC-1D6542BB166C}"/>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8901E90E-02F1-42CA-9D2B-450FE5CB215E}"/>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FDA59300-BE91-45C6-A8F2-7B5EC9344740}"/>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B94EAC24-AB79-4CBB-8D57-831FE75DD4A7}"/>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229E7054-C8C4-401A-A400-C9F4DE6F66D6}"/>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A8A5075-0678-4474-81BF-27AE649305E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978CE70-62DE-42B8-A82F-7AA00C4F4C3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7EB3E6D-7A14-40BD-BC9B-74D9D3A192A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3BEBCA6-EFF3-4E5A-9AC0-998FF29410F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2CCA77E-B5E7-48C3-ABC4-38C052A2DB77}"/>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356E600-D51C-48E9-9901-A3FBC1F5AA3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C0AF361-58FF-463A-B571-AFFDD05D4AA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29D4681-080A-47B5-A799-B327751F534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4EA1DE0-2421-4603-81EC-609CF75CF74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6E12F33-F4E8-4E0B-AA4E-CF132208855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A6056EB-04CC-466E-AEB3-A1EAFCDCA5F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C9AD538-4A9C-465D-A743-91F4C61B1A38}"/>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E4C39F8-D223-4639-8CDB-EB6334BA861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97B7569-4CBB-431D-B75A-9D4D7E0DBAB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78B4848-24AA-4FA0-8B31-CF3D6DFE93B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D23A0BE-9F94-4CBE-AFAB-B2C4FA40F645}"/>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D9632FE-B39B-47A2-95E5-91EB033A30E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5CBAA98-6D3C-4F32-AF65-0F1DA3FC867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7919FD7-3253-44D3-854B-5BC52E9B393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3355DF1-A8E1-403F-B55F-9B1E7D146DE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967261F-F8EC-4BA5-809D-14DCC6EDCA3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5F39F03-9551-4BD5-99AA-7AA1E8A0952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D8FE2D5-5010-4D17-9E1E-82549A54EC0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15829C0-31F7-43BF-8FD6-7E29247DE29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9D35502-72CF-4809-BBF3-233234EB79AE}"/>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9891436-8248-4655-A193-09F6009E67E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4B87BFA-7C3F-4F01-8214-C71D6D80D27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E1D91A7-B513-4E4D-94A1-8B5D5908F0D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B2DD205-3EF3-41C9-B28C-105A005C2C7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F5D7E75-349B-4E63-8544-0D0A72E938A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353DB64-09DD-484A-8CBE-0997F083EA1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A4F6DBD-B1B1-4AFA-81CE-FA3C002404C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88DF989-FCB4-46C8-BA4B-684E24C0A5B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4D488DE-AEE5-4425-A7C6-8CB90B27981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AFF2E11-4AF6-47E7-B13B-014D1F79AAC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E65DB90-D8BD-4FD6-A145-8BFEB7A29EB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8C82F687-58C9-4E0E-8B35-788537B6F7A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9CB6358-A439-4288-814E-293CB33C334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A49B19F-FBB1-4646-BFBE-0E43DCEF0F1E}"/>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D25C05F-6D67-4DAD-8860-E8F9E9C227D5}"/>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1C3B14C2-2DCA-49D5-860C-E67027CE309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E50DB14-65B9-4D0B-A4EC-C91E8C18E00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C88BD65C-4CBF-4E35-9F5B-4BB7C66E9E95}"/>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52CFEB9-6943-48D6-A74E-22703775F401}"/>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3FA682BA-3155-4393-8CEA-634DD646BEB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8EB2D85D-F326-47BB-BAE9-25E3ACCFAACD}"/>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05F879C-7A70-4026-BD6B-ED4E1F82B920}"/>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5C2D3EBE-E257-4D00-BB6E-D641607085E4}"/>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23A05CE4-4FBB-4199-8D3F-B8BD6FEF5379}"/>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5B40C86-D5E0-4F17-A7F3-0A4D48B3D6AA}"/>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A211D028-3CBE-47E0-8111-CE35AC30F57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21B5EA1-AE9B-44A7-9068-5E8EE7F44BDF}"/>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6D696E96-DADF-4991-B6DE-CFA071677CE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F45DCBAD-F4F7-4CCA-8190-B0E62549D6E8}"/>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7AF7C70E-1F71-4679-AB2F-1BB8B57C3EE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xmlns="" id="{AA77460B-D66E-47B6-91B8-13A86755BCF5}"/>
            </a:ext>
          </a:extLst>
        </xdr:cNvPr>
        <xdr:cNvCxnSpPr/>
      </xdr:nvCxnSpPr>
      <xdr:spPr>
        <a:xfrm flipV="1">
          <a:off x="4173855" y="577215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21658793-AD9A-4EDD-8BAD-62276CE5E861}"/>
            </a:ext>
          </a:extLst>
        </xdr:cNvPr>
        <xdr:cNvSpPr txBox="1"/>
      </xdr:nvSpPr>
      <xdr:spPr>
        <a:xfrm>
          <a:off x="421259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xmlns="" id="{C460FFD9-DBBB-45F3-96F4-B95A71437150}"/>
            </a:ext>
          </a:extLst>
        </xdr:cNvPr>
        <xdr:cNvCxnSpPr/>
      </xdr:nvCxnSpPr>
      <xdr:spPr>
        <a:xfrm>
          <a:off x="4112260" y="7197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4C940379-5643-475B-9FEF-25431B7E5E3E}"/>
            </a:ext>
          </a:extLst>
        </xdr:cNvPr>
        <xdr:cNvSpPr txBox="1"/>
      </xdr:nvSpPr>
      <xdr:spPr>
        <a:xfrm>
          <a:off x="421259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xmlns="" id="{82CCF568-1C5A-452B-AF5B-79D434DC6E28}"/>
            </a:ext>
          </a:extLst>
        </xdr:cNvPr>
        <xdr:cNvCxnSpPr/>
      </xdr:nvCxnSpPr>
      <xdr:spPr>
        <a:xfrm>
          <a:off x="4112260" y="5772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C1F1653-E0B3-44F0-B0C3-B429DCF15E9A}"/>
            </a:ext>
          </a:extLst>
        </xdr:cNvPr>
        <xdr:cNvSpPr txBox="1"/>
      </xdr:nvSpPr>
      <xdr:spPr>
        <a:xfrm>
          <a:off x="421259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xmlns="" id="{CD0EC93F-8F6D-4C5F-964B-1076D2C4ECEB}"/>
            </a:ext>
          </a:extLst>
        </xdr:cNvPr>
        <xdr:cNvSpPr/>
      </xdr:nvSpPr>
      <xdr:spPr>
        <a:xfrm>
          <a:off x="4131310" y="65328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xmlns="" id="{B9489482-66D8-43F7-9819-E0284DD5B105}"/>
            </a:ext>
          </a:extLst>
        </xdr:cNvPr>
        <xdr:cNvSpPr/>
      </xdr:nvSpPr>
      <xdr:spPr>
        <a:xfrm>
          <a:off x="3388360" y="6511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8674D1E4-3258-4B87-8FF3-B03D4512083B}"/>
            </a:ext>
          </a:extLst>
        </xdr:cNvPr>
        <xdr:cNvSpPr/>
      </xdr:nvSpPr>
      <xdr:spPr>
        <a:xfrm>
          <a:off x="2571750" y="652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xmlns="" id="{20C0A255-4517-46B3-A80C-23B2676267B3}"/>
            </a:ext>
          </a:extLst>
        </xdr:cNvPr>
        <xdr:cNvSpPr/>
      </xdr:nvSpPr>
      <xdr:spPr>
        <a:xfrm>
          <a:off x="17741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xmlns="" id="{F2643165-F5E8-4059-BFB1-FEB1CD653722}"/>
            </a:ext>
          </a:extLst>
        </xdr:cNvPr>
        <xdr:cNvSpPr/>
      </xdr:nvSpPr>
      <xdr:spPr>
        <a:xfrm>
          <a:off x="9880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5B929CE-F369-4E96-A70C-6BE6195DB2F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12C9AB6-91A5-43E1-A320-5E600F2A799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F4A360F-5DD7-43DB-A47B-F7D7FA2ABC78}"/>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B4C9F1D-1222-4019-93AA-06626931C93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8BD16EFA-87A4-4EBF-A2FA-2CBF0055C8A3}"/>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3" name="楕円 72">
          <a:extLst>
            <a:ext uri="{FF2B5EF4-FFF2-40B4-BE49-F238E27FC236}">
              <a16:creationId xmlns:a16="http://schemas.microsoft.com/office/drawing/2014/main" xmlns="" id="{5876768F-7679-4FBF-843B-EA5B815C6327}"/>
            </a:ext>
          </a:extLst>
        </xdr:cNvPr>
        <xdr:cNvSpPr/>
      </xdr:nvSpPr>
      <xdr:spPr>
        <a:xfrm>
          <a:off x="4131310" y="63652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59E94EA-066A-4CB9-9AE9-8B3982A2C63F}"/>
            </a:ext>
          </a:extLst>
        </xdr:cNvPr>
        <xdr:cNvSpPr txBox="1"/>
      </xdr:nvSpPr>
      <xdr:spPr>
        <a:xfrm>
          <a:off x="421259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a:extLst>
            <a:ext uri="{FF2B5EF4-FFF2-40B4-BE49-F238E27FC236}">
              <a16:creationId xmlns:a16="http://schemas.microsoft.com/office/drawing/2014/main" xmlns="" id="{4D8AC2BD-F272-4486-8A9A-917D2B6EB08B}"/>
            </a:ext>
          </a:extLst>
        </xdr:cNvPr>
        <xdr:cNvSpPr/>
      </xdr:nvSpPr>
      <xdr:spPr>
        <a:xfrm>
          <a:off x="3388360" y="63366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68580</xdr:rowOff>
    </xdr:to>
    <xdr:cxnSp macro="">
      <xdr:nvCxnSpPr>
        <xdr:cNvPr id="76" name="直線コネクタ 75">
          <a:extLst>
            <a:ext uri="{FF2B5EF4-FFF2-40B4-BE49-F238E27FC236}">
              <a16:creationId xmlns:a16="http://schemas.microsoft.com/office/drawing/2014/main" xmlns="" id="{CA06EB5A-9EBC-461C-8265-A488A008DCAD}"/>
            </a:ext>
          </a:extLst>
        </xdr:cNvPr>
        <xdr:cNvCxnSpPr/>
      </xdr:nvCxnSpPr>
      <xdr:spPr>
        <a:xfrm>
          <a:off x="3431540" y="6387465"/>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7" name="楕円 76">
          <a:extLst>
            <a:ext uri="{FF2B5EF4-FFF2-40B4-BE49-F238E27FC236}">
              <a16:creationId xmlns:a16="http://schemas.microsoft.com/office/drawing/2014/main" xmlns="" id="{B61DFDA8-BB83-4B2A-884E-096D01556884}"/>
            </a:ext>
          </a:extLst>
        </xdr:cNvPr>
        <xdr:cNvSpPr/>
      </xdr:nvSpPr>
      <xdr:spPr>
        <a:xfrm>
          <a:off x="2571750" y="63176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41910</xdr:rowOff>
    </xdr:to>
    <xdr:cxnSp macro="">
      <xdr:nvCxnSpPr>
        <xdr:cNvPr id="78" name="直線コネクタ 77">
          <a:extLst>
            <a:ext uri="{FF2B5EF4-FFF2-40B4-BE49-F238E27FC236}">
              <a16:creationId xmlns:a16="http://schemas.microsoft.com/office/drawing/2014/main" xmlns="" id="{82DB91F0-AB10-4A56-BE3B-EE773291010B}"/>
            </a:ext>
          </a:extLst>
        </xdr:cNvPr>
        <xdr:cNvCxnSpPr/>
      </xdr:nvCxnSpPr>
      <xdr:spPr>
        <a:xfrm>
          <a:off x="2626360" y="636841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xmlns="" id="{6B95AE8D-A00F-4AF2-8871-A53508712EB5}"/>
            </a:ext>
          </a:extLst>
        </xdr:cNvPr>
        <xdr:cNvSpPr/>
      </xdr:nvSpPr>
      <xdr:spPr>
        <a:xfrm>
          <a:off x="1774190" y="63042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26670</xdr:rowOff>
    </xdr:to>
    <xdr:cxnSp macro="">
      <xdr:nvCxnSpPr>
        <xdr:cNvPr id="80" name="直線コネクタ 79">
          <a:extLst>
            <a:ext uri="{FF2B5EF4-FFF2-40B4-BE49-F238E27FC236}">
              <a16:creationId xmlns:a16="http://schemas.microsoft.com/office/drawing/2014/main" xmlns="" id="{D1DFDB8B-B9CB-48C3-BE8E-AB9184043E39}"/>
            </a:ext>
          </a:extLst>
        </xdr:cNvPr>
        <xdr:cNvCxnSpPr/>
      </xdr:nvCxnSpPr>
      <xdr:spPr>
        <a:xfrm>
          <a:off x="1828800" y="635317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97790</xdr:rowOff>
    </xdr:from>
    <xdr:to>
      <xdr:col>6</xdr:col>
      <xdr:colOff>38100</xdr:colOff>
      <xdr:row>37</xdr:row>
      <xdr:rowOff>27940</xdr:rowOff>
    </xdr:to>
    <xdr:sp macro="" textlink="">
      <xdr:nvSpPr>
        <xdr:cNvPr id="81" name="楕円 80">
          <a:extLst>
            <a:ext uri="{FF2B5EF4-FFF2-40B4-BE49-F238E27FC236}">
              <a16:creationId xmlns:a16="http://schemas.microsoft.com/office/drawing/2014/main" xmlns="" id="{0C79456C-1E2C-4093-A386-2D625DBFB765}"/>
            </a:ext>
          </a:extLst>
        </xdr:cNvPr>
        <xdr:cNvSpPr/>
      </xdr:nvSpPr>
      <xdr:spPr>
        <a:xfrm>
          <a:off x="988060" y="62661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148590</xdr:rowOff>
    </xdr:from>
    <xdr:to>
      <xdr:col>10</xdr:col>
      <xdr:colOff>114300</xdr:colOff>
      <xdr:row>37</xdr:row>
      <xdr:rowOff>7620</xdr:rowOff>
    </xdr:to>
    <xdr:cxnSp macro="">
      <xdr:nvCxnSpPr>
        <xdr:cNvPr id="82" name="直線コネクタ 81">
          <a:extLst>
            <a:ext uri="{FF2B5EF4-FFF2-40B4-BE49-F238E27FC236}">
              <a16:creationId xmlns:a16="http://schemas.microsoft.com/office/drawing/2014/main" xmlns="" id="{F91B3795-4FF9-4627-A862-A7F0B73BBE81}"/>
            </a:ext>
          </a:extLst>
        </xdr:cNvPr>
        <xdr:cNvCxnSpPr/>
      </xdr:nvCxnSpPr>
      <xdr:spPr>
        <a:xfrm>
          <a:off x="1031240" y="632079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xmlns="" id="{53B42116-FA82-46E0-B461-94719F058E61}"/>
            </a:ext>
          </a:extLst>
        </xdr:cNvPr>
        <xdr:cNvSpPr txBox="1"/>
      </xdr:nvSpPr>
      <xdr:spPr>
        <a:xfrm>
          <a:off x="32391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43AEB8C7-95ED-4605-BD74-477A9BF140D8}"/>
            </a:ext>
          </a:extLst>
        </xdr:cNvPr>
        <xdr:cNvSpPr txBox="1"/>
      </xdr:nvSpPr>
      <xdr:spPr>
        <a:xfrm>
          <a:off x="2439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xmlns="" id="{21FB6805-9E27-4DE1-949B-EAE10D04CBFF}"/>
            </a:ext>
          </a:extLst>
        </xdr:cNvPr>
        <xdr:cNvSpPr txBox="1"/>
      </xdr:nvSpPr>
      <xdr:spPr>
        <a:xfrm>
          <a:off x="164148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xmlns="" id="{3D192E19-7897-4819-AE3C-7BA6383B0801}"/>
            </a:ext>
          </a:extLst>
        </xdr:cNvPr>
        <xdr:cNvSpPr txBox="1"/>
      </xdr:nvSpPr>
      <xdr:spPr>
        <a:xfrm>
          <a:off x="85535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xmlns="" id="{E19CF45E-4ED4-4CCA-8EF1-2B0C496B08CE}"/>
            </a:ext>
          </a:extLst>
        </xdr:cNvPr>
        <xdr:cNvSpPr txBox="1"/>
      </xdr:nvSpPr>
      <xdr:spPr>
        <a:xfrm>
          <a:off x="32391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8" name="n_2mainValue【道路】&#10;有形固定資産減価償却率">
          <a:extLst>
            <a:ext uri="{FF2B5EF4-FFF2-40B4-BE49-F238E27FC236}">
              <a16:creationId xmlns:a16="http://schemas.microsoft.com/office/drawing/2014/main" xmlns="" id="{B29E1237-DED4-4095-94B9-E3F65DAE7B91}"/>
            </a:ext>
          </a:extLst>
        </xdr:cNvPr>
        <xdr:cNvSpPr txBox="1"/>
      </xdr:nvSpPr>
      <xdr:spPr>
        <a:xfrm>
          <a:off x="2439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xmlns="" id="{ACCFC6F2-C080-4148-B3A2-65E689D9AD3B}"/>
            </a:ext>
          </a:extLst>
        </xdr:cNvPr>
        <xdr:cNvSpPr txBox="1"/>
      </xdr:nvSpPr>
      <xdr:spPr>
        <a:xfrm>
          <a:off x="164148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44467</xdr:rowOff>
    </xdr:from>
    <xdr:ext cx="405111" cy="259045"/>
    <xdr:sp macro="" textlink="">
      <xdr:nvSpPr>
        <xdr:cNvPr id="90" name="n_4mainValue【道路】&#10;有形固定資産減価償却率">
          <a:extLst>
            <a:ext uri="{FF2B5EF4-FFF2-40B4-BE49-F238E27FC236}">
              <a16:creationId xmlns:a16="http://schemas.microsoft.com/office/drawing/2014/main" xmlns="" id="{6F412190-6DD7-437F-B3DC-5EBB2EE6E46B}"/>
            </a:ext>
          </a:extLst>
        </xdr:cNvPr>
        <xdr:cNvSpPr txBox="1"/>
      </xdr:nvSpPr>
      <xdr:spPr>
        <a:xfrm>
          <a:off x="85535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6CC140A8-8D86-405B-B896-35F85271998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B5932B3B-9132-4A33-B602-E3073EF28EA2}"/>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EEA9E097-70BD-4E8B-B430-5DE07B7DD23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8EAEEB8F-9D58-4AE8-8945-B414F936F31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8979683E-A049-4241-8739-28A14A23F0E7}"/>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B9DDDD62-0A70-4ED8-9A7D-BE765B2F2A1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93D8D9F-B1C5-472A-9E40-BAE82F6E32F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BBBF16F6-0E0D-490B-9727-82A09BDA1FF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5E832CE5-9EA9-4B47-AF2E-09D34E0ED85D}"/>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9D39BDE6-9DA2-423F-8726-B27FD6CABC6D}"/>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D83E2AB5-DF0C-46CF-B6D1-D2B4D0BBCEB3}"/>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455D1D08-0979-4E9C-86D8-0049127E41F7}"/>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61853384-DD64-4777-8FFD-9240258A3C8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677A4898-77C1-434F-AA5D-326483A42A30}"/>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2DA4F8DE-5354-4D32-8C1B-4B50FC88B17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52BC9B6C-8F89-4295-949E-CAFBAD7D626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65F06AEC-6C03-4492-8035-E04B55155AAF}"/>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15BC1701-8E7E-471E-BD8F-1F6C95B998E6}"/>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0059E1DB-B5DE-4D70-A809-ECA4657C2F4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xmlns="" id="{E75DE5E8-2DAF-492E-9C0E-ABF28B867FF8}"/>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7873DD91-90F1-49AE-8972-4163D7A532A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70A43D43-6880-4B79-999C-CB61F1472E9F}"/>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3AA07AC9-EAEF-42B0-8D39-FCB3F7381078}"/>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xmlns="" id="{B56E5FBD-5E53-4710-9C46-9B6374EF34AF}"/>
            </a:ext>
          </a:extLst>
        </xdr:cNvPr>
        <xdr:cNvCxnSpPr/>
      </xdr:nvCxnSpPr>
      <xdr:spPr>
        <a:xfrm flipV="1">
          <a:off x="9429115" y="5660022"/>
          <a:ext cx="0" cy="153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xmlns="" id="{C61A2EFD-0443-4921-B355-6387C89D8238}"/>
            </a:ext>
          </a:extLst>
        </xdr:cNvPr>
        <xdr:cNvSpPr txBox="1"/>
      </xdr:nvSpPr>
      <xdr:spPr>
        <a:xfrm>
          <a:off x="9467850" y="71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xmlns="" id="{42A31336-8833-4186-A33E-01043584341F}"/>
            </a:ext>
          </a:extLst>
        </xdr:cNvPr>
        <xdr:cNvCxnSpPr/>
      </xdr:nvCxnSpPr>
      <xdr:spPr>
        <a:xfrm>
          <a:off x="9356090" y="719018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xmlns="" id="{A6E3FC2F-099A-416E-A6F9-59AE7FDF154E}"/>
            </a:ext>
          </a:extLst>
        </xdr:cNvPr>
        <xdr:cNvSpPr txBox="1"/>
      </xdr:nvSpPr>
      <xdr:spPr>
        <a:xfrm>
          <a:off x="946785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xmlns="" id="{58C452BC-D615-4BA8-B93C-C6A8F0001A01}"/>
            </a:ext>
          </a:extLst>
        </xdr:cNvPr>
        <xdr:cNvCxnSpPr/>
      </xdr:nvCxnSpPr>
      <xdr:spPr>
        <a:xfrm>
          <a:off x="9356090" y="5660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xmlns="" id="{ED3D0427-B1AB-4DCD-AFEE-35C91B97AF38}"/>
            </a:ext>
          </a:extLst>
        </xdr:cNvPr>
        <xdr:cNvSpPr txBox="1"/>
      </xdr:nvSpPr>
      <xdr:spPr>
        <a:xfrm>
          <a:off x="9467850" y="6617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xmlns="" id="{23C90317-A3F0-4527-BC9C-8A212AD4A2CA}"/>
            </a:ext>
          </a:extLst>
        </xdr:cNvPr>
        <xdr:cNvSpPr/>
      </xdr:nvSpPr>
      <xdr:spPr>
        <a:xfrm>
          <a:off x="9394190" y="677000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xmlns="" id="{2E5CC8CB-CEE3-430A-884E-A9BD5733ACD4}"/>
            </a:ext>
          </a:extLst>
        </xdr:cNvPr>
        <xdr:cNvSpPr/>
      </xdr:nvSpPr>
      <xdr:spPr>
        <a:xfrm>
          <a:off x="8632190" y="678431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xmlns="" id="{E8E4E9AC-DD2A-4B77-B811-7DE1DDA05FD5}"/>
            </a:ext>
          </a:extLst>
        </xdr:cNvPr>
        <xdr:cNvSpPr/>
      </xdr:nvSpPr>
      <xdr:spPr>
        <a:xfrm>
          <a:off x="7846060" y="67934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xmlns="" id="{FA847499-4B65-4BAE-AAB3-71A8683444C2}"/>
            </a:ext>
          </a:extLst>
        </xdr:cNvPr>
        <xdr:cNvSpPr/>
      </xdr:nvSpPr>
      <xdr:spPr>
        <a:xfrm>
          <a:off x="7029450" y="67855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xmlns="" id="{CF930DD4-9379-4D37-A115-84AC2F239B09}"/>
            </a:ext>
          </a:extLst>
        </xdr:cNvPr>
        <xdr:cNvSpPr/>
      </xdr:nvSpPr>
      <xdr:spPr>
        <a:xfrm>
          <a:off x="6231890" y="67827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43FFFCE-B8F3-491C-BA19-F1DDAD99F36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DA033CDB-761B-484F-9056-A1979A78CD5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984FA2B1-9289-455C-A8A1-69882460CE1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523A721A-AE7B-42B1-AAA5-5796179F207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7A5C4977-8554-4B51-BE0A-CE29E2BE561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125400</xdr:rowOff>
    </xdr:from>
    <xdr:to>
      <xdr:col>55</xdr:col>
      <xdr:colOff>50800</xdr:colOff>
      <xdr:row>41</xdr:row>
      <xdr:rowOff>55550</xdr:rowOff>
    </xdr:to>
    <xdr:sp macro="" textlink="">
      <xdr:nvSpPr>
        <xdr:cNvPr id="130" name="楕円 129">
          <a:extLst>
            <a:ext uri="{FF2B5EF4-FFF2-40B4-BE49-F238E27FC236}">
              <a16:creationId xmlns:a16="http://schemas.microsoft.com/office/drawing/2014/main" xmlns="" id="{92736A4A-AE07-4B44-8D7B-9F2B87DFE5D6}"/>
            </a:ext>
          </a:extLst>
        </xdr:cNvPr>
        <xdr:cNvSpPr/>
      </xdr:nvSpPr>
      <xdr:spPr>
        <a:xfrm>
          <a:off x="9394190" y="69853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103827</xdr:rowOff>
    </xdr:from>
    <xdr:ext cx="534377" cy="259045"/>
    <xdr:sp macro="" textlink="">
      <xdr:nvSpPr>
        <xdr:cNvPr id="131" name="【道路】&#10;一人当たり延長該当値テキスト">
          <a:extLst>
            <a:ext uri="{FF2B5EF4-FFF2-40B4-BE49-F238E27FC236}">
              <a16:creationId xmlns:a16="http://schemas.microsoft.com/office/drawing/2014/main" xmlns="" id="{5DE53774-3475-4556-80BA-25E236EAD807}"/>
            </a:ext>
          </a:extLst>
        </xdr:cNvPr>
        <xdr:cNvSpPr txBox="1"/>
      </xdr:nvSpPr>
      <xdr:spPr>
        <a:xfrm>
          <a:off x="9467850" y="69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129299</xdr:rowOff>
    </xdr:from>
    <xdr:to>
      <xdr:col>50</xdr:col>
      <xdr:colOff>165100</xdr:colOff>
      <xdr:row>41</xdr:row>
      <xdr:rowOff>59449</xdr:rowOff>
    </xdr:to>
    <xdr:sp macro="" textlink="">
      <xdr:nvSpPr>
        <xdr:cNvPr id="132" name="楕円 131">
          <a:extLst>
            <a:ext uri="{FF2B5EF4-FFF2-40B4-BE49-F238E27FC236}">
              <a16:creationId xmlns:a16="http://schemas.microsoft.com/office/drawing/2014/main" xmlns="" id="{F7FEDF31-180D-472B-91B5-FF5B4E4C663D}"/>
            </a:ext>
          </a:extLst>
        </xdr:cNvPr>
        <xdr:cNvSpPr/>
      </xdr:nvSpPr>
      <xdr:spPr>
        <a:xfrm>
          <a:off x="8632190" y="699110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4750</xdr:rowOff>
    </xdr:from>
    <xdr:to>
      <xdr:col>55</xdr:col>
      <xdr:colOff>0</xdr:colOff>
      <xdr:row>41</xdr:row>
      <xdr:rowOff>8649</xdr:rowOff>
    </xdr:to>
    <xdr:cxnSp macro="">
      <xdr:nvCxnSpPr>
        <xdr:cNvPr id="133" name="直線コネクタ 132">
          <a:extLst>
            <a:ext uri="{FF2B5EF4-FFF2-40B4-BE49-F238E27FC236}">
              <a16:creationId xmlns:a16="http://schemas.microsoft.com/office/drawing/2014/main" xmlns="" id="{F3097E0F-A734-4264-8E0A-1B5E5FBC4C29}"/>
            </a:ext>
          </a:extLst>
        </xdr:cNvPr>
        <xdr:cNvCxnSpPr/>
      </xdr:nvCxnSpPr>
      <xdr:spPr>
        <a:xfrm flipV="1">
          <a:off x="8686800" y="7036105"/>
          <a:ext cx="742950" cy="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133032</xdr:rowOff>
    </xdr:from>
    <xdr:to>
      <xdr:col>46</xdr:col>
      <xdr:colOff>38100</xdr:colOff>
      <xdr:row>41</xdr:row>
      <xdr:rowOff>63182</xdr:rowOff>
    </xdr:to>
    <xdr:sp macro="" textlink="">
      <xdr:nvSpPr>
        <xdr:cNvPr id="134" name="楕円 133">
          <a:extLst>
            <a:ext uri="{FF2B5EF4-FFF2-40B4-BE49-F238E27FC236}">
              <a16:creationId xmlns:a16="http://schemas.microsoft.com/office/drawing/2014/main" xmlns="" id="{BBDEDB2B-5CFB-4B9D-AF57-BF3F833D19CB}"/>
            </a:ext>
          </a:extLst>
        </xdr:cNvPr>
        <xdr:cNvSpPr/>
      </xdr:nvSpPr>
      <xdr:spPr>
        <a:xfrm>
          <a:off x="7846060" y="69948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8649</xdr:rowOff>
    </xdr:from>
    <xdr:to>
      <xdr:col>50</xdr:col>
      <xdr:colOff>114300</xdr:colOff>
      <xdr:row>41</xdr:row>
      <xdr:rowOff>12382</xdr:rowOff>
    </xdr:to>
    <xdr:cxnSp macro="">
      <xdr:nvCxnSpPr>
        <xdr:cNvPr id="135" name="直線コネクタ 134">
          <a:extLst>
            <a:ext uri="{FF2B5EF4-FFF2-40B4-BE49-F238E27FC236}">
              <a16:creationId xmlns:a16="http://schemas.microsoft.com/office/drawing/2014/main" xmlns="" id="{C90BAA93-06A6-4389-8B51-8F71D899EBE0}"/>
            </a:ext>
          </a:extLst>
        </xdr:cNvPr>
        <xdr:cNvCxnSpPr/>
      </xdr:nvCxnSpPr>
      <xdr:spPr>
        <a:xfrm flipV="1">
          <a:off x="7889240" y="7040004"/>
          <a:ext cx="79756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136614</xdr:rowOff>
    </xdr:from>
    <xdr:to>
      <xdr:col>41</xdr:col>
      <xdr:colOff>101600</xdr:colOff>
      <xdr:row>41</xdr:row>
      <xdr:rowOff>66764</xdr:rowOff>
    </xdr:to>
    <xdr:sp macro="" textlink="">
      <xdr:nvSpPr>
        <xdr:cNvPr id="136" name="楕円 135">
          <a:extLst>
            <a:ext uri="{FF2B5EF4-FFF2-40B4-BE49-F238E27FC236}">
              <a16:creationId xmlns:a16="http://schemas.microsoft.com/office/drawing/2014/main" xmlns="" id="{A4D91A7C-354A-42AD-83D1-DD14A947B597}"/>
            </a:ext>
          </a:extLst>
        </xdr:cNvPr>
        <xdr:cNvSpPr/>
      </xdr:nvSpPr>
      <xdr:spPr>
        <a:xfrm>
          <a:off x="7029450" y="69908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12382</xdr:rowOff>
    </xdr:from>
    <xdr:to>
      <xdr:col>45</xdr:col>
      <xdr:colOff>177800</xdr:colOff>
      <xdr:row>41</xdr:row>
      <xdr:rowOff>15964</xdr:rowOff>
    </xdr:to>
    <xdr:cxnSp macro="">
      <xdr:nvCxnSpPr>
        <xdr:cNvPr id="137" name="直線コネクタ 136">
          <a:extLst>
            <a:ext uri="{FF2B5EF4-FFF2-40B4-BE49-F238E27FC236}">
              <a16:creationId xmlns:a16="http://schemas.microsoft.com/office/drawing/2014/main" xmlns="" id="{E832206B-962E-4725-94A1-E2F7C16F2408}"/>
            </a:ext>
          </a:extLst>
        </xdr:cNvPr>
        <xdr:cNvCxnSpPr/>
      </xdr:nvCxnSpPr>
      <xdr:spPr>
        <a:xfrm flipV="1">
          <a:off x="7084060" y="7045642"/>
          <a:ext cx="80518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141465</xdr:rowOff>
    </xdr:from>
    <xdr:to>
      <xdr:col>36</xdr:col>
      <xdr:colOff>165100</xdr:colOff>
      <xdr:row>41</xdr:row>
      <xdr:rowOff>71615</xdr:rowOff>
    </xdr:to>
    <xdr:sp macro="" textlink="">
      <xdr:nvSpPr>
        <xdr:cNvPr id="138" name="楕円 137">
          <a:extLst>
            <a:ext uri="{FF2B5EF4-FFF2-40B4-BE49-F238E27FC236}">
              <a16:creationId xmlns:a16="http://schemas.microsoft.com/office/drawing/2014/main" xmlns="" id="{C759F735-CB35-41A9-A991-DCEE9489AE47}"/>
            </a:ext>
          </a:extLst>
        </xdr:cNvPr>
        <xdr:cNvSpPr/>
      </xdr:nvSpPr>
      <xdr:spPr>
        <a:xfrm>
          <a:off x="6231890" y="699756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15964</xdr:rowOff>
    </xdr:from>
    <xdr:to>
      <xdr:col>41</xdr:col>
      <xdr:colOff>50800</xdr:colOff>
      <xdr:row>41</xdr:row>
      <xdr:rowOff>20815</xdr:rowOff>
    </xdr:to>
    <xdr:cxnSp macro="">
      <xdr:nvCxnSpPr>
        <xdr:cNvPr id="139" name="直線コネクタ 138">
          <a:extLst>
            <a:ext uri="{FF2B5EF4-FFF2-40B4-BE49-F238E27FC236}">
              <a16:creationId xmlns:a16="http://schemas.microsoft.com/office/drawing/2014/main" xmlns="" id="{56667A57-FB82-4436-9F5E-118DD2A015CC}"/>
            </a:ext>
          </a:extLst>
        </xdr:cNvPr>
        <xdr:cNvCxnSpPr/>
      </xdr:nvCxnSpPr>
      <xdr:spPr>
        <a:xfrm flipV="1">
          <a:off x="6286500" y="70492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xmlns="" id="{81CD19AE-6E42-486B-929E-55E1D4D526A8}"/>
            </a:ext>
          </a:extLst>
        </xdr:cNvPr>
        <xdr:cNvSpPr txBox="1"/>
      </xdr:nvSpPr>
      <xdr:spPr>
        <a:xfrm>
          <a:off x="842215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xmlns="" id="{56EC7921-4FB2-4FD5-AE54-29C890370398}"/>
            </a:ext>
          </a:extLst>
        </xdr:cNvPr>
        <xdr:cNvSpPr txBox="1"/>
      </xdr:nvSpPr>
      <xdr:spPr>
        <a:xfrm>
          <a:off x="7641101" y="6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xmlns="" id="{6EEB6E58-372D-4A52-BDD5-F19D86A4E04F}"/>
            </a:ext>
          </a:extLst>
        </xdr:cNvPr>
        <xdr:cNvSpPr txBox="1"/>
      </xdr:nvSpPr>
      <xdr:spPr>
        <a:xfrm>
          <a:off x="6854971" y="656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xmlns="" id="{0A6CECC0-27CF-4CC7-BB03-A7204D6989F4}"/>
            </a:ext>
          </a:extLst>
        </xdr:cNvPr>
        <xdr:cNvSpPr txBox="1"/>
      </xdr:nvSpPr>
      <xdr:spPr>
        <a:xfrm>
          <a:off x="6038361" y="65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50576</xdr:rowOff>
    </xdr:from>
    <xdr:ext cx="534377" cy="259045"/>
    <xdr:sp macro="" textlink="">
      <xdr:nvSpPr>
        <xdr:cNvPr id="144" name="n_1mainValue【道路】&#10;一人当たり延長">
          <a:extLst>
            <a:ext uri="{FF2B5EF4-FFF2-40B4-BE49-F238E27FC236}">
              <a16:creationId xmlns:a16="http://schemas.microsoft.com/office/drawing/2014/main" xmlns="" id="{16B89D57-68CE-4D79-8077-11EE93D632C4}"/>
            </a:ext>
          </a:extLst>
        </xdr:cNvPr>
        <xdr:cNvSpPr txBox="1"/>
      </xdr:nvSpPr>
      <xdr:spPr>
        <a:xfrm>
          <a:off x="8422151" y="70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54309</xdr:rowOff>
    </xdr:from>
    <xdr:ext cx="534377" cy="259045"/>
    <xdr:sp macro="" textlink="">
      <xdr:nvSpPr>
        <xdr:cNvPr id="145" name="n_2mainValue【道路】&#10;一人当たり延長">
          <a:extLst>
            <a:ext uri="{FF2B5EF4-FFF2-40B4-BE49-F238E27FC236}">
              <a16:creationId xmlns:a16="http://schemas.microsoft.com/office/drawing/2014/main" xmlns="" id="{1BCCC358-21EC-4F2D-93E2-EF51060236A3}"/>
            </a:ext>
          </a:extLst>
        </xdr:cNvPr>
        <xdr:cNvSpPr txBox="1"/>
      </xdr:nvSpPr>
      <xdr:spPr>
        <a:xfrm>
          <a:off x="7641101" y="7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57891</xdr:rowOff>
    </xdr:from>
    <xdr:ext cx="534377" cy="259045"/>
    <xdr:sp macro="" textlink="">
      <xdr:nvSpPr>
        <xdr:cNvPr id="146" name="n_3mainValue【道路】&#10;一人当たり延長">
          <a:extLst>
            <a:ext uri="{FF2B5EF4-FFF2-40B4-BE49-F238E27FC236}">
              <a16:creationId xmlns:a16="http://schemas.microsoft.com/office/drawing/2014/main" xmlns="" id="{379ECB20-C162-41C3-A5AF-CA4C4371048A}"/>
            </a:ext>
          </a:extLst>
        </xdr:cNvPr>
        <xdr:cNvSpPr txBox="1"/>
      </xdr:nvSpPr>
      <xdr:spPr>
        <a:xfrm>
          <a:off x="6854971" y="70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62742</xdr:rowOff>
    </xdr:from>
    <xdr:ext cx="534377" cy="259045"/>
    <xdr:sp macro="" textlink="">
      <xdr:nvSpPr>
        <xdr:cNvPr id="147" name="n_4mainValue【道路】&#10;一人当たり延長">
          <a:extLst>
            <a:ext uri="{FF2B5EF4-FFF2-40B4-BE49-F238E27FC236}">
              <a16:creationId xmlns:a16="http://schemas.microsoft.com/office/drawing/2014/main" xmlns="" id="{DCAD689F-4998-4C58-B751-18ECD458902B}"/>
            </a:ext>
          </a:extLst>
        </xdr:cNvPr>
        <xdr:cNvSpPr txBox="1"/>
      </xdr:nvSpPr>
      <xdr:spPr>
        <a:xfrm>
          <a:off x="6038361" y="70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E619F201-D4B1-4D95-9401-9B26EC4947C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2F98D9B3-E122-4727-9F21-8D69FEF5190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F5CE1EC1-C372-4F37-B871-DBA783603C9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763E150B-BFC9-4C65-9F93-E6C79117DD5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C14FA8AA-E51E-4467-83A3-A196D4F8B26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19EEEFB1-29DB-4E87-9E35-56C1CBF6FD12}"/>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10E94948-F58C-4119-921C-1D7203F38A1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2EA1B437-0665-4645-964F-515D8C236D6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BC0FB129-08E9-4E08-9001-B0DEAF53D8F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866017E5-963F-4622-84E1-4A6FAC20811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975B9D47-32A3-4171-B3E3-40558878F48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7738CDF6-08B3-43D5-A3E1-030622F9A6B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35D163DF-6FA4-4E5D-9A65-764E2E40C919}"/>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5D7287D3-42DF-4BE3-A2B1-DE228A7A8707}"/>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E61F58AE-E1AE-4BBB-A836-93C5DA8EF3C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DFFD2434-7E54-4499-B69F-4FEFAAC7480E}"/>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D180323C-3A82-471A-A7BE-4D82E435F777}"/>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49BA16CC-0C25-4AD0-8C73-79AACADCD778}"/>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A63A6B86-1FCD-4144-9849-45DAB33F73F6}"/>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0FE4C546-54B7-46A3-A726-CDE4ADFB110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ACACA81F-4DB8-43A9-862E-CD86B8280C2E}"/>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B0F45F8C-A6AA-4EBF-969E-6D95E02F1946}"/>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DF500E00-9F5F-40E1-B02C-BE8A064F8A38}"/>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DA18EF54-91CA-4D6E-BE12-E35B20C6BEE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674A3686-0FB5-43D5-BF92-F00869D2D3CB}"/>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xmlns="" id="{0F50D566-4AF1-4FF9-A4B6-D8D8C3B1D98A}"/>
            </a:ext>
          </a:extLst>
        </xdr:cNvPr>
        <xdr:cNvCxnSpPr/>
      </xdr:nvCxnSpPr>
      <xdr:spPr>
        <a:xfrm flipV="1">
          <a:off x="4173855" y="9583238"/>
          <a:ext cx="0" cy="1361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ACC6173D-C60C-4FBF-8155-CE96164B9AB8}"/>
            </a:ext>
          </a:extLst>
        </xdr:cNvPr>
        <xdr:cNvSpPr txBox="1"/>
      </xdr:nvSpPr>
      <xdr:spPr>
        <a:xfrm>
          <a:off x="421259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xmlns="" id="{52EF3DA1-CCBA-4787-B97E-5A9D4DCC96E5}"/>
            </a:ext>
          </a:extLst>
        </xdr:cNvPr>
        <xdr:cNvCxnSpPr/>
      </xdr:nvCxnSpPr>
      <xdr:spPr>
        <a:xfrm>
          <a:off x="4112260" y="1094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46039DD8-0672-466A-AD35-E50B13913FFF}"/>
            </a:ext>
          </a:extLst>
        </xdr:cNvPr>
        <xdr:cNvSpPr txBox="1"/>
      </xdr:nvSpPr>
      <xdr:spPr>
        <a:xfrm>
          <a:off x="4212590" y="9354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6C07ABB6-48F0-40A2-991E-7355EE4052AF}"/>
            </a:ext>
          </a:extLst>
        </xdr:cNvPr>
        <xdr:cNvCxnSpPr/>
      </xdr:nvCxnSpPr>
      <xdr:spPr>
        <a:xfrm>
          <a:off x="4112260" y="9583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C63E4440-5EEE-4BDD-91DE-ED14800CBA96}"/>
            </a:ext>
          </a:extLst>
        </xdr:cNvPr>
        <xdr:cNvSpPr txBox="1"/>
      </xdr:nvSpPr>
      <xdr:spPr>
        <a:xfrm>
          <a:off x="4212590" y="10517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xmlns="" id="{B801414C-F8DA-4BAF-8BDC-0CE796D599C1}"/>
            </a:ext>
          </a:extLst>
        </xdr:cNvPr>
        <xdr:cNvSpPr/>
      </xdr:nvSpPr>
      <xdr:spPr>
        <a:xfrm>
          <a:off x="4131310" y="10535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xmlns="" id="{F5D06297-26C3-4484-91A0-78D3B3CA5134}"/>
            </a:ext>
          </a:extLst>
        </xdr:cNvPr>
        <xdr:cNvSpPr/>
      </xdr:nvSpPr>
      <xdr:spPr>
        <a:xfrm>
          <a:off x="3388360" y="1052494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xmlns="" id="{2703FFC2-A39D-437B-92C3-562E87DCB8B4}"/>
            </a:ext>
          </a:extLst>
        </xdr:cNvPr>
        <xdr:cNvSpPr/>
      </xdr:nvSpPr>
      <xdr:spPr>
        <a:xfrm>
          <a:off x="2571750" y="105091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xmlns="" id="{6E414F63-B6AF-46BC-BBD3-1EFA3B55EC53}"/>
            </a:ext>
          </a:extLst>
        </xdr:cNvPr>
        <xdr:cNvSpPr/>
      </xdr:nvSpPr>
      <xdr:spPr>
        <a:xfrm>
          <a:off x="1774190" y="1049745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xmlns="" id="{DA25C668-B55B-44A3-BA55-B981ED249105}"/>
            </a:ext>
          </a:extLst>
        </xdr:cNvPr>
        <xdr:cNvSpPr/>
      </xdr:nvSpPr>
      <xdr:spPr>
        <a:xfrm>
          <a:off x="988060" y="10494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997749FE-31A7-4680-9EF5-98E4022A2B3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42F807F-FD3C-4055-9983-EA34F7D4B2C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161C595E-B7E2-4533-B274-C0178222505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F52D5BE-DABC-44E1-82FC-2FB4F14FEBB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FC4CE98C-CECC-4600-9A91-132B39E8DB4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127181</xdr:rowOff>
    </xdr:from>
    <xdr:to>
      <xdr:col>24</xdr:col>
      <xdr:colOff>114300</xdr:colOff>
      <xdr:row>59</xdr:row>
      <xdr:rowOff>57331</xdr:rowOff>
    </xdr:to>
    <xdr:sp macro="" textlink="">
      <xdr:nvSpPr>
        <xdr:cNvPr id="189" name="楕円 188">
          <a:extLst>
            <a:ext uri="{FF2B5EF4-FFF2-40B4-BE49-F238E27FC236}">
              <a16:creationId xmlns:a16="http://schemas.microsoft.com/office/drawing/2014/main" xmlns="" id="{AD302146-0E2C-49E7-BF09-421DD2199E3F}"/>
            </a:ext>
          </a:extLst>
        </xdr:cNvPr>
        <xdr:cNvSpPr/>
      </xdr:nvSpPr>
      <xdr:spPr>
        <a:xfrm>
          <a:off x="4131310" y="1007509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150058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4DA80EEE-6E0F-4B94-A448-BA306BCE6B79}"/>
            </a:ext>
          </a:extLst>
        </xdr:cNvPr>
        <xdr:cNvSpPr txBox="1"/>
      </xdr:nvSpPr>
      <xdr:spPr>
        <a:xfrm>
          <a:off x="421259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99423</xdr:rowOff>
    </xdr:from>
    <xdr:to>
      <xdr:col>20</xdr:col>
      <xdr:colOff>38100</xdr:colOff>
      <xdr:row>59</xdr:row>
      <xdr:rowOff>29573</xdr:rowOff>
    </xdr:to>
    <xdr:sp macro="" textlink="">
      <xdr:nvSpPr>
        <xdr:cNvPr id="191" name="楕円 190">
          <a:extLst>
            <a:ext uri="{FF2B5EF4-FFF2-40B4-BE49-F238E27FC236}">
              <a16:creationId xmlns:a16="http://schemas.microsoft.com/office/drawing/2014/main" xmlns="" id="{DE9E86FB-CF98-4672-A3A3-48E3760CE29D}"/>
            </a:ext>
          </a:extLst>
        </xdr:cNvPr>
        <xdr:cNvSpPr/>
      </xdr:nvSpPr>
      <xdr:spPr>
        <a:xfrm>
          <a:off x="3388360" y="100397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150223</xdr:rowOff>
    </xdr:from>
    <xdr:to>
      <xdr:col>24</xdr:col>
      <xdr:colOff>63500</xdr:colOff>
      <xdr:row>59</xdr:row>
      <xdr:rowOff>6531</xdr:rowOff>
    </xdr:to>
    <xdr:cxnSp macro="">
      <xdr:nvCxnSpPr>
        <xdr:cNvPr id="192" name="直線コネクタ 191">
          <a:extLst>
            <a:ext uri="{FF2B5EF4-FFF2-40B4-BE49-F238E27FC236}">
              <a16:creationId xmlns:a16="http://schemas.microsoft.com/office/drawing/2014/main" xmlns="" id="{6D020FAE-08CC-47D5-A42F-9B2B98034BA1}"/>
            </a:ext>
          </a:extLst>
        </xdr:cNvPr>
        <xdr:cNvCxnSpPr/>
      </xdr:nvCxnSpPr>
      <xdr:spPr>
        <a:xfrm>
          <a:off x="3431540" y="10094323"/>
          <a:ext cx="74295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71665</xdr:rowOff>
    </xdr:from>
    <xdr:to>
      <xdr:col>15</xdr:col>
      <xdr:colOff>101600</xdr:colOff>
      <xdr:row>59</xdr:row>
      <xdr:rowOff>1815</xdr:rowOff>
    </xdr:to>
    <xdr:sp macro="" textlink="">
      <xdr:nvSpPr>
        <xdr:cNvPr id="193" name="楕円 192">
          <a:extLst>
            <a:ext uri="{FF2B5EF4-FFF2-40B4-BE49-F238E27FC236}">
              <a16:creationId xmlns:a16="http://schemas.microsoft.com/office/drawing/2014/main" xmlns="" id="{C1354878-1BAD-4177-B437-A73F99C30D38}"/>
            </a:ext>
          </a:extLst>
        </xdr:cNvPr>
        <xdr:cNvSpPr/>
      </xdr:nvSpPr>
      <xdr:spPr>
        <a:xfrm>
          <a:off x="2571750" y="100138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122465</xdr:rowOff>
    </xdr:from>
    <xdr:to>
      <xdr:col>19</xdr:col>
      <xdr:colOff>177800</xdr:colOff>
      <xdr:row>58</xdr:row>
      <xdr:rowOff>150223</xdr:rowOff>
    </xdr:to>
    <xdr:cxnSp macro="">
      <xdr:nvCxnSpPr>
        <xdr:cNvPr id="194" name="直線コネクタ 193">
          <a:extLst>
            <a:ext uri="{FF2B5EF4-FFF2-40B4-BE49-F238E27FC236}">
              <a16:creationId xmlns:a16="http://schemas.microsoft.com/office/drawing/2014/main" xmlns="" id="{15970D52-A647-46BF-B6D9-2D931077299B}"/>
            </a:ext>
          </a:extLst>
        </xdr:cNvPr>
        <xdr:cNvCxnSpPr/>
      </xdr:nvCxnSpPr>
      <xdr:spPr>
        <a:xfrm>
          <a:off x="2626360" y="10068470"/>
          <a:ext cx="80518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95" name="楕円 194">
          <a:extLst>
            <a:ext uri="{FF2B5EF4-FFF2-40B4-BE49-F238E27FC236}">
              <a16:creationId xmlns:a16="http://schemas.microsoft.com/office/drawing/2014/main" xmlns="" id="{448D8D19-D4EB-4D7F-A47C-73D67589357E}"/>
            </a:ext>
          </a:extLst>
        </xdr:cNvPr>
        <xdr:cNvSpPr/>
      </xdr:nvSpPr>
      <xdr:spPr>
        <a:xfrm>
          <a:off x="1774190" y="99899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94706</xdr:rowOff>
    </xdr:from>
    <xdr:to>
      <xdr:col>15</xdr:col>
      <xdr:colOff>50800</xdr:colOff>
      <xdr:row>58</xdr:row>
      <xdr:rowOff>122465</xdr:rowOff>
    </xdr:to>
    <xdr:cxnSp macro="">
      <xdr:nvCxnSpPr>
        <xdr:cNvPr id="196" name="直線コネクタ 195">
          <a:extLst>
            <a:ext uri="{FF2B5EF4-FFF2-40B4-BE49-F238E27FC236}">
              <a16:creationId xmlns:a16="http://schemas.microsoft.com/office/drawing/2014/main" xmlns="" id="{4DB260F7-EE88-4E9B-BF1D-7EBDF46C8EC4}"/>
            </a:ext>
          </a:extLst>
        </xdr:cNvPr>
        <xdr:cNvCxnSpPr/>
      </xdr:nvCxnSpPr>
      <xdr:spPr>
        <a:xfrm>
          <a:off x="1828800" y="10042616"/>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16147</xdr:rowOff>
    </xdr:from>
    <xdr:to>
      <xdr:col>6</xdr:col>
      <xdr:colOff>38100</xdr:colOff>
      <xdr:row>58</xdr:row>
      <xdr:rowOff>117747</xdr:rowOff>
    </xdr:to>
    <xdr:sp macro="" textlink="">
      <xdr:nvSpPr>
        <xdr:cNvPr id="197" name="楕円 196">
          <a:extLst>
            <a:ext uri="{FF2B5EF4-FFF2-40B4-BE49-F238E27FC236}">
              <a16:creationId xmlns:a16="http://schemas.microsoft.com/office/drawing/2014/main" xmlns="" id="{C1DA24CA-6E15-41E2-BBF6-5AB89B47E575}"/>
            </a:ext>
          </a:extLst>
        </xdr:cNvPr>
        <xdr:cNvSpPr/>
      </xdr:nvSpPr>
      <xdr:spPr>
        <a:xfrm>
          <a:off x="988060" y="9964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66947</xdr:rowOff>
    </xdr:from>
    <xdr:to>
      <xdr:col>10</xdr:col>
      <xdr:colOff>114300</xdr:colOff>
      <xdr:row>58</xdr:row>
      <xdr:rowOff>94706</xdr:rowOff>
    </xdr:to>
    <xdr:cxnSp macro="">
      <xdr:nvCxnSpPr>
        <xdr:cNvPr id="198" name="直線コネクタ 197">
          <a:extLst>
            <a:ext uri="{FF2B5EF4-FFF2-40B4-BE49-F238E27FC236}">
              <a16:creationId xmlns:a16="http://schemas.microsoft.com/office/drawing/2014/main" xmlns="" id="{B3A453FF-5C1F-4FCA-80EE-6ABC71A7D1C9}"/>
            </a:ext>
          </a:extLst>
        </xdr:cNvPr>
        <xdr:cNvCxnSpPr/>
      </xdr:nvCxnSpPr>
      <xdr:spPr>
        <a:xfrm>
          <a:off x="1031240" y="10009142"/>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9F64E8BF-FF7B-43F9-BC39-E84FCCB97DCA}"/>
            </a:ext>
          </a:extLst>
        </xdr:cNvPr>
        <xdr:cNvSpPr txBox="1"/>
      </xdr:nvSpPr>
      <xdr:spPr>
        <a:xfrm>
          <a:off x="3239144" y="1062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12EB59C6-9301-4C95-9063-36995233E2C2}"/>
            </a:ext>
          </a:extLst>
        </xdr:cNvPr>
        <xdr:cNvSpPr txBox="1"/>
      </xdr:nvSpPr>
      <xdr:spPr>
        <a:xfrm>
          <a:off x="243904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F56E4A88-B1E6-4D9B-8A49-EA55B3951832}"/>
            </a:ext>
          </a:extLst>
        </xdr:cNvPr>
        <xdr:cNvSpPr txBox="1"/>
      </xdr:nvSpPr>
      <xdr:spPr>
        <a:xfrm>
          <a:off x="164148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25845071-7EE3-4B13-B8DB-82D1E906DE3A}"/>
            </a:ext>
          </a:extLst>
        </xdr:cNvPr>
        <xdr:cNvSpPr txBox="1"/>
      </xdr:nvSpPr>
      <xdr:spPr>
        <a:xfrm>
          <a:off x="855354" y="1059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46100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2F93C4AE-D238-432C-B3A5-A84A701FC8AB}"/>
            </a:ext>
          </a:extLst>
        </xdr:cNvPr>
        <xdr:cNvSpPr txBox="1"/>
      </xdr:nvSpPr>
      <xdr:spPr>
        <a:xfrm>
          <a:off x="3239144" y="982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18342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DD661C8D-AC5D-4937-810B-0BAFD6A53DEA}"/>
            </a:ext>
          </a:extLst>
        </xdr:cNvPr>
        <xdr:cNvSpPr txBox="1"/>
      </xdr:nvSpPr>
      <xdr:spPr>
        <a:xfrm>
          <a:off x="2439044" y="979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A044E80A-07A9-4EA6-9431-C23AC8E10650}"/>
            </a:ext>
          </a:extLst>
        </xdr:cNvPr>
        <xdr:cNvSpPr txBox="1"/>
      </xdr:nvSpPr>
      <xdr:spPr>
        <a:xfrm>
          <a:off x="1641484" y="976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134274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D861B631-743A-41F5-9D3B-73EC8FD7B687}"/>
            </a:ext>
          </a:extLst>
        </xdr:cNvPr>
        <xdr:cNvSpPr txBox="1"/>
      </xdr:nvSpPr>
      <xdr:spPr>
        <a:xfrm>
          <a:off x="85535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3A03455B-F0C8-4D12-81BB-912F75E27DCF}"/>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9A31CE83-AA46-4FF7-9744-B9E25689589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2BD8FB29-52FD-4BE7-9068-26796025295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C4E7658D-665F-4BF7-B3E7-3136B34EDF7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57AFCF16-C51F-4C0A-9BE2-55B9A39EFC2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C511853-F876-479F-B6FA-5005C9E6C74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4C315A73-877C-42B9-B4CC-041D1DF6065C}"/>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B03E3E4F-B78C-4B83-9338-B076AF0B91E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37969978-D906-413C-8160-C431A7AD835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24027C4C-BBA3-4D4C-A9D6-FF288EA6A2C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288D198-AE9A-40C7-AFA0-7D46B7C4BEBF}"/>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37AC6C2A-363B-4E8E-B3E3-5E30552458CA}"/>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B6E746A7-5C31-4FFA-BFC5-DEEA32BE7416}"/>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xmlns="" id="{C102E8EC-9948-45CF-9A66-A0E7AA08E66B}"/>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92004261-93D4-4862-BD3B-AB265F8FAC6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xmlns="" id="{B42ABC6B-7C61-4820-A775-D66E9B36C3EF}"/>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AB0F297C-E95A-47AF-A6AC-ED3B66A50AD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xmlns="" id="{E2B7B7B3-5429-4331-8BA1-8B4484C500D5}"/>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C0A20AE8-2FB1-40E4-8D03-BFA0C24E3B5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9D151B82-8AF4-4A6C-9F05-285A3F63630E}"/>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D170DDA4-14DF-4F7F-B2DF-A333537140CB}"/>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D50D31AF-FC65-4617-AE09-2DD4B93EA687}"/>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89AA7C22-D2C1-43B2-9A20-ACB3576CC3D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xmlns="" id="{04577EB7-F497-4254-8AE6-4D98FE54D16C}"/>
            </a:ext>
          </a:extLst>
        </xdr:cNvPr>
        <xdr:cNvCxnSpPr/>
      </xdr:nvCxnSpPr>
      <xdr:spPr>
        <a:xfrm flipV="1">
          <a:off x="9429115" y="9527200"/>
          <a:ext cx="0" cy="1520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D3C909CF-94C6-4CDC-8A74-280874740286}"/>
            </a:ext>
          </a:extLst>
        </xdr:cNvPr>
        <xdr:cNvSpPr txBox="1"/>
      </xdr:nvSpPr>
      <xdr:spPr>
        <a:xfrm>
          <a:off x="946785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xmlns="" id="{86AB1753-B565-4F22-8153-56684CA4F488}"/>
            </a:ext>
          </a:extLst>
        </xdr:cNvPr>
        <xdr:cNvCxnSpPr/>
      </xdr:nvCxnSpPr>
      <xdr:spPr>
        <a:xfrm>
          <a:off x="9356090" y="110481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7B8A6FA6-8656-42B0-BB9A-5BCD8CCC864D}"/>
            </a:ext>
          </a:extLst>
        </xdr:cNvPr>
        <xdr:cNvSpPr txBox="1"/>
      </xdr:nvSpPr>
      <xdr:spPr>
        <a:xfrm>
          <a:off x="946785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xmlns="" id="{D7EEA2DF-BE19-463A-AD89-C263709D486B}"/>
            </a:ext>
          </a:extLst>
        </xdr:cNvPr>
        <xdr:cNvCxnSpPr/>
      </xdr:nvCxnSpPr>
      <xdr:spPr>
        <a:xfrm>
          <a:off x="9356090" y="95272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147876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CCF9046-B736-471D-8FEF-58D67F3C9A7E}"/>
            </a:ext>
          </a:extLst>
        </xdr:cNvPr>
        <xdr:cNvSpPr txBox="1"/>
      </xdr:nvSpPr>
      <xdr:spPr>
        <a:xfrm>
          <a:off x="9467850" y="10775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xmlns="" id="{2B7DEC60-B692-462F-BC83-F29AFBE61451}"/>
            </a:ext>
          </a:extLst>
        </xdr:cNvPr>
        <xdr:cNvSpPr/>
      </xdr:nvSpPr>
      <xdr:spPr>
        <a:xfrm>
          <a:off x="9394190" y="10803159"/>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xmlns="" id="{A20E5DCB-D3BC-4ECB-8FAA-2200008D7EED}"/>
            </a:ext>
          </a:extLst>
        </xdr:cNvPr>
        <xdr:cNvSpPr/>
      </xdr:nvSpPr>
      <xdr:spPr>
        <a:xfrm>
          <a:off x="8632190" y="1080421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xmlns="" id="{E7415945-8D9A-4A91-8B28-5014DE9438D3}"/>
            </a:ext>
          </a:extLst>
        </xdr:cNvPr>
        <xdr:cNvSpPr/>
      </xdr:nvSpPr>
      <xdr:spPr>
        <a:xfrm>
          <a:off x="7846060" y="10810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xmlns="" id="{774852AF-A479-430A-AA03-460D73218F77}"/>
            </a:ext>
          </a:extLst>
        </xdr:cNvPr>
        <xdr:cNvSpPr/>
      </xdr:nvSpPr>
      <xdr:spPr>
        <a:xfrm>
          <a:off x="7029450" y="1083069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xmlns="" id="{75267C1C-4982-4950-9EB3-512FE5C4BF60}"/>
            </a:ext>
          </a:extLst>
        </xdr:cNvPr>
        <xdr:cNvSpPr/>
      </xdr:nvSpPr>
      <xdr:spPr>
        <a:xfrm>
          <a:off x="6231890" y="1081829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F9C58112-1FD6-425E-BB90-5DD95C0E704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B0B4920-FAF7-4A9F-94A6-3F2CF9E617F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AAF5CE1B-479C-41DA-B2C9-2011722494A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12EA190-C7CA-49D4-BFF2-93E67EF7BE61}"/>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6584E17C-7313-4D0B-97AD-057475167B6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149926</xdr:rowOff>
    </xdr:from>
    <xdr:to>
      <xdr:col>55</xdr:col>
      <xdr:colOff>50800</xdr:colOff>
      <xdr:row>63</xdr:row>
      <xdr:rowOff>80076</xdr:rowOff>
    </xdr:to>
    <xdr:sp macro="" textlink="">
      <xdr:nvSpPr>
        <xdr:cNvPr id="246" name="楕円 245">
          <a:extLst>
            <a:ext uri="{FF2B5EF4-FFF2-40B4-BE49-F238E27FC236}">
              <a16:creationId xmlns:a16="http://schemas.microsoft.com/office/drawing/2014/main" xmlns="" id="{3E884B97-7CB7-4250-A616-53393E4BBF15}"/>
            </a:ext>
          </a:extLst>
        </xdr:cNvPr>
        <xdr:cNvSpPr/>
      </xdr:nvSpPr>
      <xdr:spPr>
        <a:xfrm>
          <a:off x="9394190" y="1077982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63BFF3DB-0410-4F98-AA30-B1F1FA71063A}"/>
            </a:ext>
          </a:extLst>
        </xdr:cNvPr>
        <xdr:cNvSpPr txBox="1"/>
      </xdr:nvSpPr>
      <xdr:spPr>
        <a:xfrm>
          <a:off x="9467850" y="1063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154784</xdr:rowOff>
    </xdr:from>
    <xdr:to>
      <xdr:col>50</xdr:col>
      <xdr:colOff>165100</xdr:colOff>
      <xdr:row>63</xdr:row>
      <xdr:rowOff>84934</xdr:rowOff>
    </xdr:to>
    <xdr:sp macro="" textlink="">
      <xdr:nvSpPr>
        <xdr:cNvPr id="248" name="楕円 247">
          <a:extLst>
            <a:ext uri="{FF2B5EF4-FFF2-40B4-BE49-F238E27FC236}">
              <a16:creationId xmlns:a16="http://schemas.microsoft.com/office/drawing/2014/main" xmlns="" id="{C4158DC5-641A-4657-9E63-A26D11C2A5EA}"/>
            </a:ext>
          </a:extLst>
        </xdr:cNvPr>
        <xdr:cNvSpPr/>
      </xdr:nvSpPr>
      <xdr:spPr>
        <a:xfrm>
          <a:off x="8632190" y="107846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29276</xdr:rowOff>
    </xdr:from>
    <xdr:to>
      <xdr:col>55</xdr:col>
      <xdr:colOff>0</xdr:colOff>
      <xdr:row>63</xdr:row>
      <xdr:rowOff>34134</xdr:rowOff>
    </xdr:to>
    <xdr:cxnSp macro="">
      <xdr:nvCxnSpPr>
        <xdr:cNvPr id="249" name="直線コネクタ 248">
          <a:extLst>
            <a:ext uri="{FF2B5EF4-FFF2-40B4-BE49-F238E27FC236}">
              <a16:creationId xmlns:a16="http://schemas.microsoft.com/office/drawing/2014/main" xmlns="" id="{2A6726FA-F76D-40A5-9536-90C0F5329A3D}"/>
            </a:ext>
          </a:extLst>
        </xdr:cNvPr>
        <xdr:cNvCxnSpPr/>
      </xdr:nvCxnSpPr>
      <xdr:spPr>
        <a:xfrm flipV="1">
          <a:off x="8686800" y="10828721"/>
          <a:ext cx="74295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158671</xdr:rowOff>
    </xdr:from>
    <xdr:to>
      <xdr:col>46</xdr:col>
      <xdr:colOff>38100</xdr:colOff>
      <xdr:row>63</xdr:row>
      <xdr:rowOff>88821</xdr:rowOff>
    </xdr:to>
    <xdr:sp macro="" textlink="">
      <xdr:nvSpPr>
        <xdr:cNvPr id="250" name="楕円 249">
          <a:extLst>
            <a:ext uri="{FF2B5EF4-FFF2-40B4-BE49-F238E27FC236}">
              <a16:creationId xmlns:a16="http://schemas.microsoft.com/office/drawing/2014/main" xmlns="" id="{A411ED1A-0FFE-4D1C-A6ED-1FB0598FA651}"/>
            </a:ext>
          </a:extLst>
        </xdr:cNvPr>
        <xdr:cNvSpPr/>
      </xdr:nvSpPr>
      <xdr:spPr>
        <a:xfrm>
          <a:off x="7846060" y="1079047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34134</xdr:rowOff>
    </xdr:from>
    <xdr:to>
      <xdr:col>50</xdr:col>
      <xdr:colOff>114300</xdr:colOff>
      <xdr:row>63</xdr:row>
      <xdr:rowOff>38021</xdr:rowOff>
    </xdr:to>
    <xdr:cxnSp macro="">
      <xdr:nvCxnSpPr>
        <xdr:cNvPr id="251" name="直線コネクタ 250">
          <a:extLst>
            <a:ext uri="{FF2B5EF4-FFF2-40B4-BE49-F238E27FC236}">
              <a16:creationId xmlns:a16="http://schemas.microsoft.com/office/drawing/2014/main" xmlns="" id="{F7063CAD-28CF-4BF3-A87E-025DD3C9357B}"/>
            </a:ext>
          </a:extLst>
        </xdr:cNvPr>
        <xdr:cNvCxnSpPr/>
      </xdr:nvCxnSpPr>
      <xdr:spPr>
        <a:xfrm flipV="1">
          <a:off x="7889240" y="10833579"/>
          <a:ext cx="79756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162474</xdr:rowOff>
    </xdr:from>
    <xdr:to>
      <xdr:col>41</xdr:col>
      <xdr:colOff>101600</xdr:colOff>
      <xdr:row>63</xdr:row>
      <xdr:rowOff>92624</xdr:rowOff>
    </xdr:to>
    <xdr:sp macro="" textlink="">
      <xdr:nvSpPr>
        <xdr:cNvPr id="252" name="楕円 251">
          <a:extLst>
            <a:ext uri="{FF2B5EF4-FFF2-40B4-BE49-F238E27FC236}">
              <a16:creationId xmlns:a16="http://schemas.microsoft.com/office/drawing/2014/main" xmlns="" id="{0021913E-5513-4625-97F2-F070695E332A}"/>
            </a:ext>
          </a:extLst>
        </xdr:cNvPr>
        <xdr:cNvSpPr/>
      </xdr:nvSpPr>
      <xdr:spPr>
        <a:xfrm>
          <a:off x="7029450" y="107942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38021</xdr:rowOff>
    </xdr:from>
    <xdr:to>
      <xdr:col>45</xdr:col>
      <xdr:colOff>177800</xdr:colOff>
      <xdr:row>63</xdr:row>
      <xdr:rowOff>41824</xdr:rowOff>
    </xdr:to>
    <xdr:cxnSp macro="">
      <xdr:nvCxnSpPr>
        <xdr:cNvPr id="253" name="直線コネクタ 252">
          <a:extLst>
            <a:ext uri="{FF2B5EF4-FFF2-40B4-BE49-F238E27FC236}">
              <a16:creationId xmlns:a16="http://schemas.microsoft.com/office/drawing/2014/main" xmlns="" id="{D700C05A-CB84-4584-AACA-4052D551EA91}"/>
            </a:ext>
          </a:extLst>
        </xdr:cNvPr>
        <xdr:cNvCxnSpPr/>
      </xdr:nvCxnSpPr>
      <xdr:spPr>
        <a:xfrm flipV="1">
          <a:off x="7084060" y="10839371"/>
          <a:ext cx="80518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167732</xdr:rowOff>
    </xdr:from>
    <xdr:to>
      <xdr:col>36</xdr:col>
      <xdr:colOff>165100</xdr:colOff>
      <xdr:row>63</xdr:row>
      <xdr:rowOff>97882</xdr:rowOff>
    </xdr:to>
    <xdr:sp macro="" textlink="">
      <xdr:nvSpPr>
        <xdr:cNvPr id="254" name="楕円 253">
          <a:extLst>
            <a:ext uri="{FF2B5EF4-FFF2-40B4-BE49-F238E27FC236}">
              <a16:creationId xmlns:a16="http://schemas.microsoft.com/office/drawing/2014/main" xmlns="" id="{CB304CFA-FBF4-4BD8-A873-B863F29A2B8E}"/>
            </a:ext>
          </a:extLst>
        </xdr:cNvPr>
        <xdr:cNvSpPr/>
      </xdr:nvSpPr>
      <xdr:spPr>
        <a:xfrm>
          <a:off x="6231890" y="108014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41824</xdr:rowOff>
    </xdr:from>
    <xdr:to>
      <xdr:col>41</xdr:col>
      <xdr:colOff>50800</xdr:colOff>
      <xdr:row>63</xdr:row>
      <xdr:rowOff>47082</xdr:rowOff>
    </xdr:to>
    <xdr:cxnSp macro="">
      <xdr:nvCxnSpPr>
        <xdr:cNvPr id="255" name="直線コネクタ 254">
          <a:extLst>
            <a:ext uri="{FF2B5EF4-FFF2-40B4-BE49-F238E27FC236}">
              <a16:creationId xmlns:a16="http://schemas.microsoft.com/office/drawing/2014/main" xmlns="" id="{AE1B8181-3326-4DF5-B5CE-7FC651879F29}"/>
            </a:ext>
          </a:extLst>
        </xdr:cNvPr>
        <xdr:cNvCxnSpPr/>
      </xdr:nvCxnSpPr>
      <xdr:spPr>
        <a:xfrm flipV="1">
          <a:off x="6286500" y="10843174"/>
          <a:ext cx="79756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95591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AD2ADF1B-89A5-4DA0-8F63-6BD0950757EB}"/>
            </a:ext>
          </a:extLst>
        </xdr:cNvPr>
        <xdr:cNvSpPr txBox="1"/>
      </xdr:nvSpPr>
      <xdr:spPr>
        <a:xfrm>
          <a:off x="8401265" y="1089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85D96741-90BA-47FF-9A3C-46826B81C191}"/>
            </a:ext>
          </a:extLst>
        </xdr:cNvPr>
        <xdr:cNvSpPr txBox="1"/>
      </xdr:nvSpPr>
      <xdr:spPr>
        <a:xfrm>
          <a:off x="7610690" y="1089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123979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72779C23-C015-435C-B8C9-DA29651B1527}"/>
            </a:ext>
          </a:extLst>
        </xdr:cNvPr>
        <xdr:cNvSpPr txBox="1"/>
      </xdr:nvSpPr>
      <xdr:spPr>
        <a:xfrm>
          <a:off x="6822655" y="1092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113478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F6202A70-0868-4837-A9FA-912A8F577A35}"/>
            </a:ext>
          </a:extLst>
        </xdr:cNvPr>
        <xdr:cNvSpPr txBox="1"/>
      </xdr:nvSpPr>
      <xdr:spPr>
        <a:xfrm>
          <a:off x="6007950" y="10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101461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F795C47A-31E7-425D-99A6-1DC8539183F6}"/>
            </a:ext>
          </a:extLst>
        </xdr:cNvPr>
        <xdr:cNvSpPr txBox="1"/>
      </xdr:nvSpPr>
      <xdr:spPr>
        <a:xfrm>
          <a:off x="8401265" y="1055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105348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9EFB8DC6-A4A5-45BD-933D-6B0AD9C39439}"/>
            </a:ext>
          </a:extLst>
        </xdr:cNvPr>
        <xdr:cNvSpPr txBox="1"/>
      </xdr:nvSpPr>
      <xdr:spPr>
        <a:xfrm>
          <a:off x="7610690" y="105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109151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4D6DA900-B682-45AC-B258-6C567347A467}"/>
            </a:ext>
          </a:extLst>
        </xdr:cNvPr>
        <xdr:cNvSpPr txBox="1"/>
      </xdr:nvSpPr>
      <xdr:spPr>
        <a:xfrm>
          <a:off x="6822655" y="1056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114409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680639A9-E3D8-4A18-87E6-5DCBF3AF1C91}"/>
            </a:ext>
          </a:extLst>
        </xdr:cNvPr>
        <xdr:cNvSpPr txBox="1"/>
      </xdr:nvSpPr>
      <xdr:spPr>
        <a:xfrm>
          <a:off x="6007950" y="1057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F68FF8A2-583A-4B6A-AADF-47D1BBAFC58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BE4BBF85-AF0A-4442-933B-E98BB70C429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5866FBEB-4BD4-47B4-A61A-3F3734E0CC9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598EC1F2-6211-4800-8C60-CA0DD60BFCB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A06DF84E-EC81-4AF6-892B-8CE25C9E4E8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7AE6C2B7-8E46-4B47-9A9B-FAA7774824E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5F83BDD7-AB38-48A4-9E66-81A69A366FA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168ED582-194A-490A-8C84-E8C7FC890BB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1B3FB92D-1728-4AF4-9ED7-6AA5AB80EC4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DA940EE3-9BC4-4E51-864B-3E28F6BAA98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1375287B-F63C-4B48-9C26-81629714B5D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B6C3E344-CEF1-4986-9E9C-E63A256BC2A5}"/>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2895EEBE-AE4A-4495-AAA5-AC3FA635DBFC}"/>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762AC1AD-82D4-42D3-9083-53F915168459}"/>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2684E5F0-0A96-440B-9274-379CFB13B49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9FAF6C35-4C0F-4F47-A23E-E408E8291A18}"/>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CDE1F104-593C-420E-9C1E-72DD74D1775F}"/>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3E42A5E6-AF4C-49F5-B4D6-6CE14FEA8CE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7432F76E-3641-464C-A755-CFF816E444E2}"/>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FE845B30-1FF1-435F-B988-6F63644572F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6880FCD4-2E7A-4A9D-817E-0C118E7AD86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E133EBF-557E-4F17-B117-374B660C826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60A2A566-9FF2-41A5-B35B-944EBA4D450E}"/>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C0A07F9-8882-4DB2-8118-FF512461D4B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8EBA43D4-D7C4-49D2-8012-51F5CFC27F9C}"/>
            </a:ext>
          </a:extLst>
        </xdr:cNvPr>
        <xdr:cNvCxnSpPr/>
      </xdr:nvCxnSpPr>
      <xdr:spPr>
        <a:xfrm flipV="1">
          <a:off x="417385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71755BC8-AE31-44EE-8EEF-528357A1E2AE}"/>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6FEEDE12-C980-4126-AB6D-5F5E65408664}"/>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7368C5D-D55A-4D85-8776-293C149450A9}"/>
            </a:ext>
          </a:extLst>
        </xdr:cNvPr>
        <xdr:cNvSpPr txBox="1"/>
      </xdr:nvSpPr>
      <xdr:spPr>
        <a:xfrm>
          <a:off x="4212590" y="1304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xmlns="" id="{3380E721-2005-4E1A-8248-B7AF45D0388C}"/>
            </a:ext>
          </a:extLst>
        </xdr:cNvPr>
        <xdr:cNvCxnSpPr/>
      </xdr:nvCxnSpPr>
      <xdr:spPr>
        <a:xfrm>
          <a:off x="4112260" y="1327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C4A4DABC-9B0D-480F-B624-94F55E954B2E}"/>
            </a:ext>
          </a:extLst>
        </xdr:cNvPr>
        <xdr:cNvSpPr txBox="1"/>
      </xdr:nvSpPr>
      <xdr:spPr>
        <a:xfrm>
          <a:off x="421259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xmlns="" id="{D9A576F8-5B73-4389-A3A8-26A7B9C67278}"/>
            </a:ext>
          </a:extLst>
        </xdr:cNvPr>
        <xdr:cNvSpPr/>
      </xdr:nvSpPr>
      <xdr:spPr>
        <a:xfrm>
          <a:off x="4131310" y="1418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xmlns="" id="{F251A8B7-4C65-4030-9ED7-E19022DB7F13}"/>
            </a:ext>
          </a:extLst>
        </xdr:cNvPr>
        <xdr:cNvSpPr/>
      </xdr:nvSpPr>
      <xdr:spPr>
        <a:xfrm>
          <a:off x="3388360" y="1416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13ACA616-EDC5-48D2-BA82-3E418A2655D6}"/>
            </a:ext>
          </a:extLst>
        </xdr:cNvPr>
        <xdr:cNvSpPr/>
      </xdr:nvSpPr>
      <xdr:spPr>
        <a:xfrm>
          <a:off x="2571750" y="141262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18EFB7B8-F770-433D-A00D-B7E2FCC996A1}"/>
            </a:ext>
          </a:extLst>
        </xdr:cNvPr>
        <xdr:cNvSpPr/>
      </xdr:nvSpPr>
      <xdr:spPr>
        <a:xfrm>
          <a:off x="1774190" y="1412240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xmlns="" id="{07767C16-98BD-4248-8230-C4EFDC0D46EE}"/>
            </a:ext>
          </a:extLst>
        </xdr:cNvPr>
        <xdr:cNvSpPr/>
      </xdr:nvSpPr>
      <xdr:spPr>
        <a:xfrm>
          <a:off x="988060" y="1411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997D4E12-E98E-4672-9189-65F588C8C26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CC62F36-25F1-4619-9BEE-CDE2A243F7A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7936311C-69F4-4CCA-A373-CB76385EC515}"/>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F4D0046B-3516-4677-9B10-56A1B52A6167}"/>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8566E0BC-3A0E-46A7-BC2F-1A73FCB5870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xmlns="" id="{B7A229D0-6BA3-42C0-9A78-F0651D07C55E}"/>
            </a:ext>
          </a:extLst>
        </xdr:cNvPr>
        <xdr:cNvSpPr/>
      </xdr:nvSpPr>
      <xdr:spPr>
        <a:xfrm>
          <a:off x="4131310" y="1480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xmlns="" id="{1C7E86F4-4966-4F0A-A74B-0E283D551D73}"/>
            </a:ext>
          </a:extLst>
        </xdr:cNvPr>
        <xdr:cNvSpPr txBox="1"/>
      </xdr:nvSpPr>
      <xdr:spPr>
        <a:xfrm>
          <a:off x="421259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xmlns="" id="{CC8406FC-D5D0-47FD-8B55-8FD41809BE99}"/>
            </a:ext>
          </a:extLst>
        </xdr:cNvPr>
        <xdr:cNvSpPr/>
      </xdr:nvSpPr>
      <xdr:spPr>
        <a:xfrm>
          <a:off x="3388360" y="14804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xmlns="" id="{9C7CCA64-A80E-4A54-A767-338D5AAF4CCB}"/>
            </a:ext>
          </a:extLst>
        </xdr:cNvPr>
        <xdr:cNvCxnSpPr/>
      </xdr:nvCxnSpPr>
      <xdr:spPr>
        <a:xfrm>
          <a:off x="3431540" y="148590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xmlns="" id="{5E7728A4-C606-4A13-B0CE-C351F916AB2E}"/>
            </a:ext>
          </a:extLst>
        </xdr:cNvPr>
        <xdr:cNvSpPr/>
      </xdr:nvSpPr>
      <xdr:spPr>
        <a:xfrm>
          <a:off x="2571750" y="148043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xmlns="" id="{DD3D167E-1049-43F5-A554-C87CA1E2B694}"/>
            </a:ext>
          </a:extLst>
        </xdr:cNvPr>
        <xdr:cNvCxnSpPr/>
      </xdr:nvCxnSpPr>
      <xdr:spPr>
        <a:xfrm>
          <a:off x="2626360" y="148590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xmlns="" id="{8606A78E-9E02-4557-9386-827A1DA000AD}"/>
            </a:ext>
          </a:extLst>
        </xdr:cNvPr>
        <xdr:cNvSpPr/>
      </xdr:nvSpPr>
      <xdr:spPr>
        <a:xfrm>
          <a:off x="1774190" y="148043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xmlns="" id="{951BAA6C-F22A-4CB3-987E-42E79DFD0096}"/>
            </a:ext>
          </a:extLst>
        </xdr:cNvPr>
        <xdr:cNvCxnSpPr/>
      </xdr:nvCxnSpPr>
      <xdr:spPr>
        <a:xfrm>
          <a:off x="1828800" y="14859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61595</xdr:rowOff>
    </xdr:from>
    <xdr:to>
      <xdr:col>6</xdr:col>
      <xdr:colOff>38100</xdr:colOff>
      <xdr:row>86</xdr:row>
      <xdr:rowOff>163195</xdr:rowOff>
    </xdr:to>
    <xdr:sp macro="" textlink="">
      <xdr:nvSpPr>
        <xdr:cNvPr id="312" name="楕円 311">
          <a:extLst>
            <a:ext uri="{FF2B5EF4-FFF2-40B4-BE49-F238E27FC236}">
              <a16:creationId xmlns:a16="http://schemas.microsoft.com/office/drawing/2014/main" xmlns="" id="{F6D7B7D9-5D64-4B1D-95AB-E0CFD4D64DA9}"/>
            </a:ext>
          </a:extLst>
        </xdr:cNvPr>
        <xdr:cNvSpPr/>
      </xdr:nvSpPr>
      <xdr:spPr>
        <a:xfrm>
          <a:off x="988060" y="148024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112395</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xmlns="" id="{AF8D9D03-C78F-4970-A552-3595B3E80967}"/>
            </a:ext>
          </a:extLst>
        </xdr:cNvPr>
        <xdr:cNvCxnSpPr/>
      </xdr:nvCxnSpPr>
      <xdr:spPr>
        <a:xfrm>
          <a:off x="1031240" y="1485709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xmlns="" id="{85331D5E-0367-455E-8BB6-CB569E2AF880}"/>
            </a:ext>
          </a:extLst>
        </xdr:cNvPr>
        <xdr:cNvSpPr txBox="1"/>
      </xdr:nvSpPr>
      <xdr:spPr>
        <a:xfrm>
          <a:off x="3239144" y="139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AF4F5185-E3EA-4B28-AC30-481C74EC1DED}"/>
            </a:ext>
          </a:extLst>
        </xdr:cNvPr>
        <xdr:cNvSpPr txBox="1"/>
      </xdr:nvSpPr>
      <xdr:spPr>
        <a:xfrm>
          <a:off x="2439044" y="139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45EE9D52-DD6B-4A75-AD82-0AD361B75D96}"/>
            </a:ext>
          </a:extLst>
        </xdr:cNvPr>
        <xdr:cNvSpPr txBox="1"/>
      </xdr:nvSpPr>
      <xdr:spPr>
        <a:xfrm>
          <a:off x="164148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xmlns="" id="{3AF5099A-4E60-4EE8-BE0E-4CDCA26BF2FD}"/>
            </a:ext>
          </a:extLst>
        </xdr:cNvPr>
        <xdr:cNvSpPr txBox="1"/>
      </xdr:nvSpPr>
      <xdr:spPr>
        <a:xfrm>
          <a:off x="85535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xmlns="" id="{D0B0A032-9B62-4D10-BC37-D300A3A248C8}"/>
            </a:ext>
          </a:extLst>
        </xdr:cNvPr>
        <xdr:cNvSpPr txBox="1"/>
      </xdr:nvSpPr>
      <xdr:spPr>
        <a:xfrm>
          <a:off x="320873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xmlns="" id="{5E0EA4DA-DAB0-4772-8E18-A3D49F7E9D7E}"/>
            </a:ext>
          </a:extLst>
        </xdr:cNvPr>
        <xdr:cNvSpPr txBox="1"/>
      </xdr:nvSpPr>
      <xdr:spPr>
        <a:xfrm>
          <a:off x="240863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xmlns="" id="{F8BB5F90-5FDD-4FAA-BCE4-28A5CDC0F9EF}"/>
            </a:ext>
          </a:extLst>
        </xdr:cNvPr>
        <xdr:cNvSpPr txBox="1"/>
      </xdr:nvSpPr>
      <xdr:spPr>
        <a:xfrm>
          <a:off x="1611072"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154322</xdr:rowOff>
    </xdr:from>
    <xdr:ext cx="405111" cy="259045"/>
    <xdr:sp macro="" textlink="">
      <xdr:nvSpPr>
        <xdr:cNvPr id="321" name="n_4mainValue【公営住宅】&#10;有形固定資産減価償却率">
          <a:extLst>
            <a:ext uri="{FF2B5EF4-FFF2-40B4-BE49-F238E27FC236}">
              <a16:creationId xmlns:a16="http://schemas.microsoft.com/office/drawing/2014/main" xmlns="" id="{30B4B23F-EB49-4395-9697-CBF0C7871C5E}"/>
            </a:ext>
          </a:extLst>
        </xdr:cNvPr>
        <xdr:cNvSpPr txBox="1"/>
      </xdr:nvSpPr>
      <xdr:spPr>
        <a:xfrm>
          <a:off x="85535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15D283B5-1E14-4793-8B3C-48175A366F2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FB421ADC-5B67-4B5A-976E-8C56089D951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5F44303A-37A0-4BBC-87B8-67FBB3D08CA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789EACCF-86B6-4640-96D5-193882A7D10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E265EB56-3A20-487D-BCA4-05574223673E}"/>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9F91FEC2-9609-471C-A870-A577E2F8FAA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BCBBBA16-F715-4E32-843C-CA274A850FF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4F92864F-DE75-4A6A-978A-E9B0158CB0A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84CAD7D2-D63C-4DFB-9FBF-B5D0410F746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2BF87A6F-F213-4D00-80DC-7C776F8E175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29CBB766-534D-46D1-B137-AC2431A0E0F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D5391B70-EA20-4FE0-A49B-D56E5F1083E5}"/>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30C3FCCD-B444-4117-A51A-BD1592C4841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ACD335FE-A55A-4FEF-9040-0099E35D175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FB64CD2B-084F-4AB1-A304-B60899C529E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CEF565CC-0160-4C58-8D46-FFB0255A6E7E}"/>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13B6F33B-1BE8-4A61-9738-A7381D7339FA}"/>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EA7653CD-6104-43DA-B56F-3E4539B13861}"/>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3444011D-5253-457B-82A2-3D5D6176480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DCBB82F2-5D6F-42D1-8490-7D9F9CF67806}"/>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EBEE3509-EBB3-493D-B5AC-E0761BAE181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90948490-45D5-42C9-9E30-17857462E108}"/>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BADDAB91-DE48-4576-B00F-6E473827FBD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xmlns="" id="{EFE26569-FEB2-49CD-AAB6-64703D8F7BD9}"/>
            </a:ext>
          </a:extLst>
        </xdr:cNvPr>
        <xdr:cNvCxnSpPr/>
      </xdr:nvCxnSpPr>
      <xdr:spPr>
        <a:xfrm flipV="1">
          <a:off x="9429115" y="13430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xmlns="" id="{2723B769-934C-4B04-A309-CDC44B8219FC}"/>
            </a:ext>
          </a:extLst>
        </xdr:cNvPr>
        <xdr:cNvSpPr txBox="1"/>
      </xdr:nvSpPr>
      <xdr:spPr>
        <a:xfrm>
          <a:off x="946785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xmlns="" id="{BC25FB68-FA42-4470-A34E-4283CFEACFF3}"/>
            </a:ext>
          </a:extLst>
        </xdr:cNvPr>
        <xdr:cNvCxnSpPr/>
      </xdr:nvCxnSpPr>
      <xdr:spPr>
        <a:xfrm>
          <a:off x="9356090" y="14850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xmlns="" id="{20D7B0EB-5320-4B14-B43E-5F71C233161D}"/>
            </a:ext>
          </a:extLst>
        </xdr:cNvPr>
        <xdr:cNvSpPr txBox="1"/>
      </xdr:nvSpPr>
      <xdr:spPr>
        <a:xfrm>
          <a:off x="9467850" y="1321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xmlns="" id="{AC5A91BA-A41A-482E-BE05-4218081BE7B7}"/>
            </a:ext>
          </a:extLst>
        </xdr:cNvPr>
        <xdr:cNvCxnSpPr/>
      </xdr:nvCxnSpPr>
      <xdr:spPr>
        <a:xfrm>
          <a:off x="9356090" y="1343063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xmlns="" id="{62808AD6-559B-4D17-B7DC-9C46E993109A}"/>
            </a:ext>
          </a:extLst>
        </xdr:cNvPr>
        <xdr:cNvSpPr txBox="1"/>
      </xdr:nvSpPr>
      <xdr:spPr>
        <a:xfrm>
          <a:off x="9467850" y="14419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xmlns="" id="{F764082D-52AE-4574-8105-B3ED1E72E242}"/>
            </a:ext>
          </a:extLst>
        </xdr:cNvPr>
        <xdr:cNvSpPr/>
      </xdr:nvSpPr>
      <xdr:spPr>
        <a:xfrm>
          <a:off x="9394190" y="1443691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xmlns="" id="{66FF3180-D5BF-4E84-81BD-8A49433406DE}"/>
            </a:ext>
          </a:extLst>
        </xdr:cNvPr>
        <xdr:cNvSpPr/>
      </xdr:nvSpPr>
      <xdr:spPr>
        <a:xfrm>
          <a:off x="8632190" y="1443805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xmlns="" id="{01857BB0-2474-4326-AB2A-16EEA34C6F98}"/>
            </a:ext>
          </a:extLst>
        </xdr:cNvPr>
        <xdr:cNvSpPr/>
      </xdr:nvSpPr>
      <xdr:spPr>
        <a:xfrm>
          <a:off x="7846060" y="144746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xmlns="" id="{349F9635-94F9-4F66-8C77-ABFF23B3BA93}"/>
            </a:ext>
          </a:extLst>
        </xdr:cNvPr>
        <xdr:cNvSpPr/>
      </xdr:nvSpPr>
      <xdr:spPr>
        <a:xfrm>
          <a:off x="7029450" y="14461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xmlns="" id="{A222DB67-995C-4842-B26D-70DAD61BD884}"/>
            </a:ext>
          </a:extLst>
        </xdr:cNvPr>
        <xdr:cNvSpPr/>
      </xdr:nvSpPr>
      <xdr:spPr>
        <a:xfrm>
          <a:off x="6231890" y="144458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3C7FDEB7-A69F-4ED9-8BCB-8726147F6B8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33F7668-4F70-4454-BD71-116FB851553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AAB1A90D-2A36-423C-83AD-D007F920508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640F9C7-05C6-405E-A0E8-408BB16BF99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E9858EA4-9770-4EA5-A70B-3CBA98937FF8}"/>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xdr:rowOff>
    </xdr:from>
    <xdr:to>
      <xdr:col>55</xdr:col>
      <xdr:colOff>50800</xdr:colOff>
      <xdr:row>82</xdr:row>
      <xdr:rowOff>104902</xdr:rowOff>
    </xdr:to>
    <xdr:sp macro="" textlink="">
      <xdr:nvSpPr>
        <xdr:cNvPr id="361" name="楕円 360">
          <a:extLst>
            <a:ext uri="{FF2B5EF4-FFF2-40B4-BE49-F238E27FC236}">
              <a16:creationId xmlns:a16="http://schemas.microsoft.com/office/drawing/2014/main" xmlns="" id="{AD55DBB3-0851-4CFE-9DA3-B117A3BD581E}"/>
            </a:ext>
          </a:extLst>
        </xdr:cNvPr>
        <xdr:cNvSpPr/>
      </xdr:nvSpPr>
      <xdr:spPr>
        <a:xfrm>
          <a:off x="9394190" y="1406220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26179</xdr:rowOff>
    </xdr:from>
    <xdr:ext cx="469744" cy="259045"/>
    <xdr:sp macro="" textlink="">
      <xdr:nvSpPr>
        <xdr:cNvPr id="362" name="【公営住宅】&#10;一人当たり面積該当値テキスト">
          <a:extLst>
            <a:ext uri="{FF2B5EF4-FFF2-40B4-BE49-F238E27FC236}">
              <a16:creationId xmlns:a16="http://schemas.microsoft.com/office/drawing/2014/main" xmlns="" id="{9F4AF192-009C-435E-9B49-C290D205C4D6}"/>
            </a:ext>
          </a:extLst>
        </xdr:cNvPr>
        <xdr:cNvSpPr txBox="1"/>
      </xdr:nvSpPr>
      <xdr:spPr>
        <a:xfrm>
          <a:off x="9467850" y="1390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2921</xdr:rowOff>
    </xdr:from>
    <xdr:to>
      <xdr:col>50</xdr:col>
      <xdr:colOff>165100</xdr:colOff>
      <xdr:row>82</xdr:row>
      <xdr:rowOff>104521</xdr:rowOff>
    </xdr:to>
    <xdr:sp macro="" textlink="">
      <xdr:nvSpPr>
        <xdr:cNvPr id="363" name="楕円 362">
          <a:extLst>
            <a:ext uri="{FF2B5EF4-FFF2-40B4-BE49-F238E27FC236}">
              <a16:creationId xmlns:a16="http://schemas.microsoft.com/office/drawing/2014/main" xmlns="" id="{97510AA8-0B67-4EEE-8812-2A8F8D35A0E7}"/>
            </a:ext>
          </a:extLst>
        </xdr:cNvPr>
        <xdr:cNvSpPr/>
      </xdr:nvSpPr>
      <xdr:spPr>
        <a:xfrm>
          <a:off x="8632190" y="1406182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53721</xdr:rowOff>
    </xdr:from>
    <xdr:to>
      <xdr:col>55</xdr:col>
      <xdr:colOff>0</xdr:colOff>
      <xdr:row>82</xdr:row>
      <xdr:rowOff>54102</xdr:rowOff>
    </xdr:to>
    <xdr:cxnSp macro="">
      <xdr:nvCxnSpPr>
        <xdr:cNvPr id="364" name="直線コネクタ 363">
          <a:extLst>
            <a:ext uri="{FF2B5EF4-FFF2-40B4-BE49-F238E27FC236}">
              <a16:creationId xmlns:a16="http://schemas.microsoft.com/office/drawing/2014/main" xmlns="" id="{9D21B616-F61A-4069-9054-B1C5E64043AC}"/>
            </a:ext>
          </a:extLst>
        </xdr:cNvPr>
        <xdr:cNvCxnSpPr/>
      </xdr:nvCxnSpPr>
      <xdr:spPr>
        <a:xfrm>
          <a:off x="8686800" y="14116431"/>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16447</xdr:rowOff>
    </xdr:from>
    <xdr:to>
      <xdr:col>46</xdr:col>
      <xdr:colOff>38100</xdr:colOff>
      <xdr:row>82</xdr:row>
      <xdr:rowOff>118047</xdr:rowOff>
    </xdr:to>
    <xdr:sp macro="" textlink="">
      <xdr:nvSpPr>
        <xdr:cNvPr id="365" name="楕円 364">
          <a:extLst>
            <a:ext uri="{FF2B5EF4-FFF2-40B4-BE49-F238E27FC236}">
              <a16:creationId xmlns:a16="http://schemas.microsoft.com/office/drawing/2014/main" xmlns="" id="{3876A296-4BDB-4981-AA81-47E120D5810C}"/>
            </a:ext>
          </a:extLst>
        </xdr:cNvPr>
        <xdr:cNvSpPr/>
      </xdr:nvSpPr>
      <xdr:spPr>
        <a:xfrm>
          <a:off x="7846060" y="14079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53721</xdr:rowOff>
    </xdr:from>
    <xdr:to>
      <xdr:col>50</xdr:col>
      <xdr:colOff>114300</xdr:colOff>
      <xdr:row>82</xdr:row>
      <xdr:rowOff>67247</xdr:rowOff>
    </xdr:to>
    <xdr:cxnSp macro="">
      <xdr:nvCxnSpPr>
        <xdr:cNvPr id="366" name="直線コネクタ 365">
          <a:extLst>
            <a:ext uri="{FF2B5EF4-FFF2-40B4-BE49-F238E27FC236}">
              <a16:creationId xmlns:a16="http://schemas.microsoft.com/office/drawing/2014/main" xmlns="" id="{42309ED4-4079-4F06-9658-5EFF83312368}"/>
            </a:ext>
          </a:extLst>
        </xdr:cNvPr>
        <xdr:cNvCxnSpPr/>
      </xdr:nvCxnSpPr>
      <xdr:spPr>
        <a:xfrm flipV="1">
          <a:off x="7889240" y="14116431"/>
          <a:ext cx="79756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29020</xdr:rowOff>
    </xdr:from>
    <xdr:to>
      <xdr:col>41</xdr:col>
      <xdr:colOff>101600</xdr:colOff>
      <xdr:row>82</xdr:row>
      <xdr:rowOff>130620</xdr:rowOff>
    </xdr:to>
    <xdr:sp macro="" textlink="">
      <xdr:nvSpPr>
        <xdr:cNvPr id="367" name="楕円 366">
          <a:extLst>
            <a:ext uri="{FF2B5EF4-FFF2-40B4-BE49-F238E27FC236}">
              <a16:creationId xmlns:a16="http://schemas.microsoft.com/office/drawing/2014/main" xmlns="" id="{CE61C823-A5C0-4685-95A8-8890881A30CF}"/>
            </a:ext>
          </a:extLst>
        </xdr:cNvPr>
        <xdr:cNvSpPr/>
      </xdr:nvSpPr>
      <xdr:spPr>
        <a:xfrm>
          <a:off x="7029450" y="140860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67247</xdr:rowOff>
    </xdr:from>
    <xdr:to>
      <xdr:col>45</xdr:col>
      <xdr:colOff>177800</xdr:colOff>
      <xdr:row>82</xdr:row>
      <xdr:rowOff>79820</xdr:rowOff>
    </xdr:to>
    <xdr:cxnSp macro="">
      <xdr:nvCxnSpPr>
        <xdr:cNvPr id="368" name="直線コネクタ 367">
          <a:extLst>
            <a:ext uri="{FF2B5EF4-FFF2-40B4-BE49-F238E27FC236}">
              <a16:creationId xmlns:a16="http://schemas.microsoft.com/office/drawing/2014/main" xmlns="" id="{98AA95E6-55A3-442A-A055-6F97690B9E08}"/>
            </a:ext>
          </a:extLst>
        </xdr:cNvPr>
        <xdr:cNvCxnSpPr/>
      </xdr:nvCxnSpPr>
      <xdr:spPr>
        <a:xfrm flipV="1">
          <a:off x="7084060" y="14124242"/>
          <a:ext cx="80518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46737</xdr:rowOff>
    </xdr:from>
    <xdr:to>
      <xdr:col>36</xdr:col>
      <xdr:colOff>165100</xdr:colOff>
      <xdr:row>82</xdr:row>
      <xdr:rowOff>148337</xdr:rowOff>
    </xdr:to>
    <xdr:sp macro="" textlink="">
      <xdr:nvSpPr>
        <xdr:cNvPr id="369" name="楕円 368">
          <a:extLst>
            <a:ext uri="{FF2B5EF4-FFF2-40B4-BE49-F238E27FC236}">
              <a16:creationId xmlns:a16="http://schemas.microsoft.com/office/drawing/2014/main" xmlns="" id="{C04E648A-39F0-43E6-B3CB-233763458DC2}"/>
            </a:ext>
          </a:extLst>
        </xdr:cNvPr>
        <xdr:cNvSpPr/>
      </xdr:nvSpPr>
      <xdr:spPr>
        <a:xfrm>
          <a:off x="6231890" y="141075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79820</xdr:rowOff>
    </xdr:from>
    <xdr:to>
      <xdr:col>41</xdr:col>
      <xdr:colOff>50800</xdr:colOff>
      <xdr:row>82</xdr:row>
      <xdr:rowOff>97537</xdr:rowOff>
    </xdr:to>
    <xdr:cxnSp macro="">
      <xdr:nvCxnSpPr>
        <xdr:cNvPr id="370" name="直線コネクタ 369">
          <a:extLst>
            <a:ext uri="{FF2B5EF4-FFF2-40B4-BE49-F238E27FC236}">
              <a16:creationId xmlns:a16="http://schemas.microsoft.com/office/drawing/2014/main" xmlns="" id="{BFCDE8FB-7216-473F-81B1-7C40B6BB5C8B}"/>
            </a:ext>
          </a:extLst>
        </xdr:cNvPr>
        <xdr:cNvCxnSpPr/>
      </xdr:nvCxnSpPr>
      <xdr:spPr>
        <a:xfrm flipV="1">
          <a:off x="6286500" y="14138720"/>
          <a:ext cx="79756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xmlns="" id="{C09CD3C8-4AEC-4550-B3D5-73F6A23836D5}"/>
            </a:ext>
          </a:extLst>
        </xdr:cNvPr>
        <xdr:cNvSpPr txBox="1"/>
      </xdr:nvSpPr>
      <xdr:spPr>
        <a:xfrm>
          <a:off x="8454467" y="1453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xmlns="" id="{445EC23D-070E-4A0C-B11D-3CE9F3770C55}"/>
            </a:ext>
          </a:extLst>
        </xdr:cNvPr>
        <xdr:cNvSpPr txBox="1"/>
      </xdr:nvSpPr>
      <xdr:spPr>
        <a:xfrm>
          <a:off x="7673417" y="1457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xmlns="" id="{25CDE0EC-2D2E-4927-9919-5DD39BB21281}"/>
            </a:ext>
          </a:extLst>
        </xdr:cNvPr>
        <xdr:cNvSpPr txBox="1"/>
      </xdr:nvSpPr>
      <xdr:spPr>
        <a:xfrm>
          <a:off x="6866332"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xmlns="" id="{8AE538E3-CC65-40F0-87AA-655A292EB2B9}"/>
            </a:ext>
          </a:extLst>
        </xdr:cNvPr>
        <xdr:cNvSpPr txBox="1"/>
      </xdr:nvSpPr>
      <xdr:spPr>
        <a:xfrm>
          <a:off x="606877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121048</xdr:rowOff>
    </xdr:from>
    <xdr:ext cx="469744" cy="259045"/>
    <xdr:sp macro="" textlink="">
      <xdr:nvSpPr>
        <xdr:cNvPr id="375" name="n_1mainValue【公営住宅】&#10;一人当たり面積">
          <a:extLst>
            <a:ext uri="{FF2B5EF4-FFF2-40B4-BE49-F238E27FC236}">
              <a16:creationId xmlns:a16="http://schemas.microsoft.com/office/drawing/2014/main" xmlns="" id="{F295141F-7189-41FD-8B78-72B6F18DD6EF}"/>
            </a:ext>
          </a:extLst>
        </xdr:cNvPr>
        <xdr:cNvSpPr txBox="1"/>
      </xdr:nvSpPr>
      <xdr:spPr>
        <a:xfrm>
          <a:off x="8454467" y="138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134574</xdr:rowOff>
    </xdr:from>
    <xdr:ext cx="469744" cy="259045"/>
    <xdr:sp macro="" textlink="">
      <xdr:nvSpPr>
        <xdr:cNvPr id="376" name="n_2mainValue【公営住宅】&#10;一人当たり面積">
          <a:extLst>
            <a:ext uri="{FF2B5EF4-FFF2-40B4-BE49-F238E27FC236}">
              <a16:creationId xmlns:a16="http://schemas.microsoft.com/office/drawing/2014/main" xmlns="" id="{BE0B22E9-6430-4A3E-8B93-2145A4A2D303}"/>
            </a:ext>
          </a:extLst>
        </xdr:cNvPr>
        <xdr:cNvSpPr txBox="1"/>
      </xdr:nvSpPr>
      <xdr:spPr>
        <a:xfrm>
          <a:off x="7673417" y="1384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147147</xdr:rowOff>
    </xdr:from>
    <xdr:ext cx="469744" cy="259045"/>
    <xdr:sp macro="" textlink="">
      <xdr:nvSpPr>
        <xdr:cNvPr id="377" name="n_3mainValue【公営住宅】&#10;一人当たり面積">
          <a:extLst>
            <a:ext uri="{FF2B5EF4-FFF2-40B4-BE49-F238E27FC236}">
              <a16:creationId xmlns:a16="http://schemas.microsoft.com/office/drawing/2014/main" xmlns="" id="{93650213-8472-4088-8615-F78658D04F91}"/>
            </a:ext>
          </a:extLst>
        </xdr:cNvPr>
        <xdr:cNvSpPr txBox="1"/>
      </xdr:nvSpPr>
      <xdr:spPr>
        <a:xfrm>
          <a:off x="6866332" y="1386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164864</xdr:rowOff>
    </xdr:from>
    <xdr:ext cx="469744" cy="259045"/>
    <xdr:sp macro="" textlink="">
      <xdr:nvSpPr>
        <xdr:cNvPr id="378" name="n_4mainValue【公営住宅】&#10;一人当たり面積">
          <a:extLst>
            <a:ext uri="{FF2B5EF4-FFF2-40B4-BE49-F238E27FC236}">
              <a16:creationId xmlns:a16="http://schemas.microsoft.com/office/drawing/2014/main" xmlns="" id="{B35C9731-9878-4950-B72C-E86C8D05606D}"/>
            </a:ext>
          </a:extLst>
        </xdr:cNvPr>
        <xdr:cNvSpPr txBox="1"/>
      </xdr:nvSpPr>
      <xdr:spPr>
        <a:xfrm>
          <a:off x="6068772" y="138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6E53B43F-116D-41D8-A2D2-70A2760070A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7AED0C04-DDA5-4C03-A67A-769A4534EF0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168D255A-03EC-4CFC-B1BF-FC97839B05F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BFCAE5-5B70-4968-A540-AD68264C104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E896321A-9F17-4257-8F13-7A950DE1F5A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979BB1DE-D474-4971-AC74-CC8C3C89834F}"/>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68B64D28-5A4B-4766-9C14-A6B8881415C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37855C4B-D8A2-4F4A-8937-3EF9644FF24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B7CFE7DE-636E-46D3-B6E6-AE8C00382C9D}"/>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B3FBC1E2-347B-4ED1-97AD-A3B6C7BF497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84D669EF-E07F-4CD7-8D07-25C8668D986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EAB2705B-1F29-408C-8F3D-9BCF634EB26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E94F16C2-75D3-4CBD-B338-22E51D3DC91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C02DD00B-4D88-44E5-A445-532D2B1E1B7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E22C4FC-5310-43EE-8FC1-F8287783CD7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5A2652A2-1199-4298-A499-FF1427DD5EF5}"/>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D7D37B42-0C30-46B3-98E9-06328C5DB9B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375B4C05-C55E-4CC8-9F8A-8AC49460F54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15BB0B74-3FCA-4B0D-8CDD-F8EA38881D7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5833FA13-1113-4F01-A507-94E52FA075F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A8BF9749-871F-445F-B216-D5AFB904728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AA40EA1B-BD39-45A9-9DFC-EE9D8A45ACE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88CE4656-A036-4001-ABFB-64362D4E256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C5F047EB-D2BF-4589-B1B9-EF4A82C5ABA2}"/>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D0ABCF6C-1C5B-4A12-B1CF-D5952DA70EC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10B5D726-E339-456A-8210-DBD946C72C7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D826D447-5E84-41A8-9F74-91B6D743ABE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43C62FC4-C80B-4E78-9691-AAFB9F37FAA3}"/>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1ED57D98-8D8D-4B39-B75C-CEA663B03FAD}"/>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FCF7F29F-3380-4311-9461-AB07BDF68044}"/>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84153ABE-1B34-4D07-AD53-9E610131E5F3}"/>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522C1C43-0ACB-454E-B96A-0540C1B73195}"/>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996BF245-1FCA-4AE3-9515-6E815D983B6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5C0C958A-0111-4EF2-91C7-B7E9E249AAA8}"/>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211EA647-D3D2-4F02-BCF1-8766E1E19C24}"/>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E1B62FB9-77B4-4067-A9F0-17EDA99F8D8B}"/>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EA02A915-728B-4617-80B5-CCEF10262D27}"/>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35740ECB-9A85-4ABD-9C98-C2856E3EB7B5}"/>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B3AD9499-DB13-4EF0-9582-223DBC907E52}"/>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B1A17BEB-121D-4D75-A982-7FA8A5D4C564}"/>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D30D4418-479D-4EAC-A09B-935422786C5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AC2CF1E7-36ED-45B3-8480-0A79AED931D3}"/>
            </a:ext>
          </a:extLst>
        </xdr:cNvPr>
        <xdr:cNvCxnSpPr/>
      </xdr:nvCxnSpPr>
      <xdr:spPr>
        <a:xfrm flipV="1">
          <a:off x="14703424" y="5732417"/>
          <a:ext cx="0" cy="1564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3F978439-E816-4DF1-9601-04EE92A68779}"/>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E0861489-5E5C-41E1-A7BD-DB9B20B9DCA4}"/>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xmlns="" id="{3A5A234E-C857-44F3-A1D5-10817D5FE09D}"/>
            </a:ext>
          </a:extLst>
        </xdr:cNvPr>
        <xdr:cNvSpPr txBox="1"/>
      </xdr:nvSpPr>
      <xdr:spPr>
        <a:xfrm>
          <a:off x="14742160" y="5503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xmlns="" id="{48A372C4-B6DD-447C-87BD-BFD0C25EBD53}"/>
            </a:ext>
          </a:extLst>
        </xdr:cNvPr>
        <xdr:cNvCxnSpPr/>
      </xdr:nvCxnSpPr>
      <xdr:spPr>
        <a:xfrm>
          <a:off x="14611350" y="57324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7DB97544-F5CA-4155-8EB2-8B14CFB2AB1A}"/>
            </a:ext>
          </a:extLst>
        </xdr:cNvPr>
        <xdr:cNvSpPr txBox="1"/>
      </xdr:nvSpPr>
      <xdr:spPr>
        <a:xfrm>
          <a:off x="14742160" y="6372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xmlns="" id="{22A725D8-A945-4F14-8BE1-BA532F42E4EA}"/>
            </a:ext>
          </a:extLst>
        </xdr:cNvPr>
        <xdr:cNvSpPr/>
      </xdr:nvSpPr>
      <xdr:spPr>
        <a:xfrm>
          <a:off x="14649450" y="65244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xmlns="" id="{001A9875-11FC-429D-AF45-706BCA0BC1A4}"/>
            </a:ext>
          </a:extLst>
        </xdr:cNvPr>
        <xdr:cNvSpPr/>
      </xdr:nvSpPr>
      <xdr:spPr>
        <a:xfrm>
          <a:off x="13887450" y="65116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xmlns="" id="{0CF471C1-11F8-4305-8AF4-EC821A326AB9}"/>
            </a:ext>
          </a:extLst>
        </xdr:cNvPr>
        <xdr:cNvSpPr/>
      </xdr:nvSpPr>
      <xdr:spPr>
        <a:xfrm>
          <a:off x="13089890" y="651818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xmlns="" id="{2A3B8A73-9B33-4FF4-BF0B-F0038273A2FB}"/>
            </a:ext>
          </a:extLst>
        </xdr:cNvPr>
        <xdr:cNvSpPr/>
      </xdr:nvSpPr>
      <xdr:spPr>
        <a:xfrm>
          <a:off x="12303760" y="6470559"/>
          <a:ext cx="7874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xmlns="" id="{05F1E065-11E4-4A43-B681-477FAB220C82}"/>
            </a:ext>
          </a:extLst>
        </xdr:cNvPr>
        <xdr:cNvSpPr/>
      </xdr:nvSpPr>
      <xdr:spPr>
        <a:xfrm>
          <a:off x="11487150" y="644552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1967F039-4595-41E9-952A-4322067AA27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F99A82F-552A-40B0-8E1D-9688520B34F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85EB5147-C602-422D-9907-8873211DB19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C6DBBEA-BF73-400B-AB02-8243D437F5E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E749E7AD-7210-4E05-9ADA-6A4366C4A34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85816</xdr:rowOff>
    </xdr:from>
    <xdr:to>
      <xdr:col>85</xdr:col>
      <xdr:colOff>177800</xdr:colOff>
      <xdr:row>40</xdr:row>
      <xdr:rowOff>15966</xdr:rowOff>
    </xdr:to>
    <xdr:sp macro="" textlink="">
      <xdr:nvSpPr>
        <xdr:cNvPr id="436" name="楕円 435">
          <a:extLst>
            <a:ext uri="{FF2B5EF4-FFF2-40B4-BE49-F238E27FC236}">
              <a16:creationId xmlns:a16="http://schemas.microsoft.com/office/drawing/2014/main" xmlns="" id="{8CF9F520-D455-49CA-8564-D587E69730D7}"/>
            </a:ext>
          </a:extLst>
        </xdr:cNvPr>
        <xdr:cNvSpPr/>
      </xdr:nvSpPr>
      <xdr:spPr>
        <a:xfrm>
          <a:off x="14649450" y="67742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64243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B362ABA9-5CA8-4909-9BFD-4EF3F4F5E33E}"/>
            </a:ext>
          </a:extLst>
        </xdr:cNvPr>
        <xdr:cNvSpPr txBox="1"/>
      </xdr:nvSpPr>
      <xdr:spPr>
        <a:xfrm>
          <a:off x="14742160" y="674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103777</xdr:rowOff>
    </xdr:from>
    <xdr:to>
      <xdr:col>81</xdr:col>
      <xdr:colOff>101600</xdr:colOff>
      <xdr:row>40</xdr:row>
      <xdr:rowOff>33927</xdr:rowOff>
    </xdr:to>
    <xdr:sp macro="" textlink="">
      <xdr:nvSpPr>
        <xdr:cNvPr id="438" name="楕円 437">
          <a:extLst>
            <a:ext uri="{FF2B5EF4-FFF2-40B4-BE49-F238E27FC236}">
              <a16:creationId xmlns:a16="http://schemas.microsoft.com/office/drawing/2014/main" xmlns="" id="{3E12F3B9-C588-4A21-895F-E6D1ACA2D73E}"/>
            </a:ext>
          </a:extLst>
        </xdr:cNvPr>
        <xdr:cNvSpPr/>
      </xdr:nvSpPr>
      <xdr:spPr>
        <a:xfrm>
          <a:off x="13887450" y="67884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136616</xdr:rowOff>
    </xdr:from>
    <xdr:to>
      <xdr:col>85</xdr:col>
      <xdr:colOff>127000</xdr:colOff>
      <xdr:row>39</xdr:row>
      <xdr:rowOff>154577</xdr:rowOff>
    </xdr:to>
    <xdr:cxnSp macro="">
      <xdr:nvCxnSpPr>
        <xdr:cNvPr id="439" name="直線コネクタ 438">
          <a:extLst>
            <a:ext uri="{FF2B5EF4-FFF2-40B4-BE49-F238E27FC236}">
              <a16:creationId xmlns:a16="http://schemas.microsoft.com/office/drawing/2014/main" xmlns="" id="{044B8F67-3551-4FFF-846C-5B81DD779274}"/>
            </a:ext>
          </a:extLst>
        </xdr:cNvPr>
        <xdr:cNvCxnSpPr/>
      </xdr:nvCxnSpPr>
      <xdr:spPr>
        <a:xfrm flipV="1">
          <a:off x="13942060" y="6819356"/>
          <a:ext cx="762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76019</xdr:rowOff>
    </xdr:from>
    <xdr:to>
      <xdr:col>76</xdr:col>
      <xdr:colOff>165100</xdr:colOff>
      <xdr:row>40</xdr:row>
      <xdr:rowOff>6169</xdr:rowOff>
    </xdr:to>
    <xdr:sp macro="" textlink="">
      <xdr:nvSpPr>
        <xdr:cNvPr id="440" name="楕円 439">
          <a:extLst>
            <a:ext uri="{FF2B5EF4-FFF2-40B4-BE49-F238E27FC236}">
              <a16:creationId xmlns:a16="http://schemas.microsoft.com/office/drawing/2014/main" xmlns="" id="{A50E2E68-BE63-49E3-89DA-9B70A2ECC735}"/>
            </a:ext>
          </a:extLst>
        </xdr:cNvPr>
        <xdr:cNvSpPr/>
      </xdr:nvSpPr>
      <xdr:spPr>
        <a:xfrm>
          <a:off x="13089890" y="676256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39</xdr:row>
      <xdr:rowOff>154577</xdr:rowOff>
    </xdr:to>
    <xdr:cxnSp macro="">
      <xdr:nvCxnSpPr>
        <xdr:cNvPr id="441" name="直線コネクタ 440">
          <a:extLst>
            <a:ext uri="{FF2B5EF4-FFF2-40B4-BE49-F238E27FC236}">
              <a16:creationId xmlns:a16="http://schemas.microsoft.com/office/drawing/2014/main" xmlns="" id="{CCF214A6-1CD5-4B0E-BA8C-CA6346D3D137}"/>
            </a:ext>
          </a:extLst>
        </xdr:cNvPr>
        <xdr:cNvCxnSpPr/>
      </xdr:nvCxnSpPr>
      <xdr:spPr>
        <a:xfrm>
          <a:off x="13144500" y="6817179"/>
          <a:ext cx="79756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38463</xdr:rowOff>
    </xdr:from>
    <xdr:to>
      <xdr:col>72</xdr:col>
      <xdr:colOff>38100</xdr:colOff>
      <xdr:row>39</xdr:row>
      <xdr:rowOff>140063</xdr:rowOff>
    </xdr:to>
    <xdr:sp macro="" textlink="">
      <xdr:nvSpPr>
        <xdr:cNvPr id="442" name="楕円 441">
          <a:extLst>
            <a:ext uri="{FF2B5EF4-FFF2-40B4-BE49-F238E27FC236}">
              <a16:creationId xmlns:a16="http://schemas.microsoft.com/office/drawing/2014/main" xmlns="" id="{BF06B57B-B12C-4CB8-A3F0-C8965523C0B1}"/>
            </a:ext>
          </a:extLst>
        </xdr:cNvPr>
        <xdr:cNvSpPr/>
      </xdr:nvSpPr>
      <xdr:spPr>
        <a:xfrm>
          <a:off x="12303760" y="67250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89263</xdr:rowOff>
    </xdr:from>
    <xdr:to>
      <xdr:col>76</xdr:col>
      <xdr:colOff>114300</xdr:colOff>
      <xdr:row>39</xdr:row>
      <xdr:rowOff>126819</xdr:rowOff>
    </xdr:to>
    <xdr:cxnSp macro="">
      <xdr:nvCxnSpPr>
        <xdr:cNvPr id="443" name="直線コネクタ 442">
          <a:extLst>
            <a:ext uri="{FF2B5EF4-FFF2-40B4-BE49-F238E27FC236}">
              <a16:creationId xmlns:a16="http://schemas.microsoft.com/office/drawing/2014/main" xmlns="" id="{8D6D92B0-2AF1-4350-849E-3DF683F5266B}"/>
            </a:ext>
          </a:extLst>
        </xdr:cNvPr>
        <xdr:cNvCxnSpPr/>
      </xdr:nvCxnSpPr>
      <xdr:spPr>
        <a:xfrm>
          <a:off x="12346940" y="6779623"/>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4173</xdr:rowOff>
    </xdr:from>
    <xdr:to>
      <xdr:col>67</xdr:col>
      <xdr:colOff>101600</xdr:colOff>
      <xdr:row>39</xdr:row>
      <xdr:rowOff>105773</xdr:rowOff>
    </xdr:to>
    <xdr:sp macro="" textlink="">
      <xdr:nvSpPr>
        <xdr:cNvPr id="444" name="楕円 443">
          <a:extLst>
            <a:ext uri="{FF2B5EF4-FFF2-40B4-BE49-F238E27FC236}">
              <a16:creationId xmlns:a16="http://schemas.microsoft.com/office/drawing/2014/main" xmlns="" id="{F2155ABB-8DBC-415B-AEE7-C8777A843256}"/>
            </a:ext>
          </a:extLst>
        </xdr:cNvPr>
        <xdr:cNvSpPr/>
      </xdr:nvSpPr>
      <xdr:spPr>
        <a:xfrm>
          <a:off x="11487150" y="66926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54973</xdr:rowOff>
    </xdr:from>
    <xdr:to>
      <xdr:col>71</xdr:col>
      <xdr:colOff>177800</xdr:colOff>
      <xdr:row>39</xdr:row>
      <xdr:rowOff>89263</xdr:rowOff>
    </xdr:to>
    <xdr:cxnSp macro="">
      <xdr:nvCxnSpPr>
        <xdr:cNvPr id="445" name="直線コネクタ 444">
          <a:extLst>
            <a:ext uri="{FF2B5EF4-FFF2-40B4-BE49-F238E27FC236}">
              <a16:creationId xmlns:a16="http://schemas.microsoft.com/office/drawing/2014/main" xmlns="" id="{0438677E-C2E7-40A1-BD35-BA7B88C124A4}"/>
            </a:ext>
          </a:extLst>
        </xdr:cNvPr>
        <xdr:cNvCxnSpPr/>
      </xdr:nvCxnSpPr>
      <xdr:spPr>
        <a:xfrm>
          <a:off x="11541760" y="6745333"/>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8C9BD416-9D37-48E9-BD02-488EA15313D3}"/>
            </a:ext>
          </a:extLst>
        </xdr:cNvPr>
        <xdr:cNvSpPr txBox="1"/>
      </xdr:nvSpPr>
      <xdr:spPr>
        <a:xfrm>
          <a:off x="1373823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03BE84A1-307E-4042-8152-44FE02A2BCEF}"/>
            </a:ext>
          </a:extLst>
        </xdr:cNvPr>
        <xdr:cNvSpPr txBox="1"/>
      </xdr:nvSpPr>
      <xdr:spPr>
        <a:xfrm>
          <a:off x="1295718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10164CFE-0947-41EF-81D9-EEF0C9D27DFA}"/>
            </a:ext>
          </a:extLst>
        </xdr:cNvPr>
        <xdr:cNvSpPr txBox="1"/>
      </xdr:nvSpPr>
      <xdr:spPr>
        <a:xfrm>
          <a:off x="12171054" y="624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FD15F70C-51B0-424E-84D3-75D713296190}"/>
            </a:ext>
          </a:extLst>
        </xdr:cNvPr>
        <xdr:cNvSpPr txBox="1"/>
      </xdr:nvSpPr>
      <xdr:spPr>
        <a:xfrm>
          <a:off x="11354444" y="622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25054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48917AF8-4091-46D3-8528-1FFD171B65DB}"/>
            </a:ext>
          </a:extLst>
        </xdr:cNvPr>
        <xdr:cNvSpPr txBox="1"/>
      </xdr:nvSpPr>
      <xdr:spPr>
        <a:xfrm>
          <a:off x="13738234" y="687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7666A0F3-8791-4DA8-BA85-94ED82991BE1}"/>
            </a:ext>
          </a:extLst>
        </xdr:cNvPr>
        <xdr:cNvSpPr txBox="1"/>
      </xdr:nvSpPr>
      <xdr:spPr>
        <a:xfrm>
          <a:off x="12957184" y="685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131190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506AC31F-EFDA-4EC9-815D-FAEDD866A172}"/>
            </a:ext>
          </a:extLst>
        </xdr:cNvPr>
        <xdr:cNvSpPr txBox="1"/>
      </xdr:nvSpPr>
      <xdr:spPr>
        <a:xfrm>
          <a:off x="12171054" y="682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96900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F48F6B0F-055A-461B-8DD6-C25914A7A72D}"/>
            </a:ext>
          </a:extLst>
        </xdr:cNvPr>
        <xdr:cNvSpPr txBox="1"/>
      </xdr:nvSpPr>
      <xdr:spPr>
        <a:xfrm>
          <a:off x="11354444"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1E30ADC2-5AF6-4989-8523-2F3BFF5433B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AB92AFFE-3727-4818-898D-49897F6DB26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D237756A-874D-4573-A3E3-A6096E01F1F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E71D3C21-46DE-4787-B646-4A8CB3EE530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497B02F1-6863-491C-B7C8-9B8EB2F917BC}"/>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179CC824-7BF5-4FEF-B41A-C5010C0C276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BE0F0331-54C0-4443-A110-7D949B7EFB0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2AAD189C-106D-4BFC-AB98-4586ACE9292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4089FB10-CDA1-4AB1-A564-70E23BE7207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99E015CB-5B5D-457B-BD46-0BF0801B0CE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xmlns="" id="{4226E0AC-A9A6-4456-9DA9-FF1EEA4369C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xmlns="" id="{2F32B77F-5A5E-476D-A717-C25029BCF5B4}"/>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xmlns="" id="{BE7E7086-ADAD-4FC8-A7ED-C62E7235434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xmlns="" id="{B0464761-6A3E-4FE9-9757-26F21D079493}"/>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xmlns="" id="{92568120-680B-4DA6-BB49-1FC1EAD55886}"/>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xmlns="" id="{63B8C10F-EB27-47E6-8B48-5F2ECDE0C149}"/>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xmlns="" id="{98D99F3C-00E2-4BCC-8C8C-D1E7B0CCEE5E}"/>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xmlns="" id="{AA94DFA0-8660-4903-B2C5-90EFC9085ED5}"/>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xmlns="" id="{1AFED825-B679-4205-BDAC-FC6E54D44439}"/>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xmlns="" id="{EB2E9C8A-1D50-4665-AB7D-E452F5617E5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35B8BEED-169F-4B13-B18C-C3D197E08DB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3905FC31-FF38-4E08-8503-27AA3A84C054}"/>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A7939934-8DD0-4F09-A867-DFBBAD03810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xmlns="" id="{8A559378-0265-4092-A137-6F2097115520}"/>
            </a:ext>
          </a:extLst>
        </xdr:cNvPr>
        <xdr:cNvCxnSpPr/>
      </xdr:nvCxnSpPr>
      <xdr:spPr>
        <a:xfrm flipV="1">
          <a:off x="19947254" y="5873115"/>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A7C6E691-152B-43E8-AD9F-49CD7641BEB4}"/>
            </a:ext>
          </a:extLst>
        </xdr:cNvPr>
        <xdr:cNvSpPr txBox="1"/>
      </xdr:nvSpPr>
      <xdr:spPr>
        <a:xfrm>
          <a:off x="19985990" y="71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xmlns="" id="{7DD5615C-9E7B-4340-BACA-4942E2816CF0}"/>
            </a:ext>
          </a:extLst>
        </xdr:cNvPr>
        <xdr:cNvCxnSpPr/>
      </xdr:nvCxnSpPr>
      <xdr:spPr>
        <a:xfrm>
          <a:off x="19885660" y="7169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F5996D46-E88F-45D2-A125-340B6E7BFA51}"/>
            </a:ext>
          </a:extLst>
        </xdr:cNvPr>
        <xdr:cNvSpPr txBox="1"/>
      </xdr:nvSpPr>
      <xdr:spPr>
        <a:xfrm>
          <a:off x="19985990" y="564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xmlns="" id="{09B5C9D4-E77C-4C36-BE67-5BD59C71911A}"/>
            </a:ext>
          </a:extLst>
        </xdr:cNvPr>
        <xdr:cNvCxnSpPr/>
      </xdr:nvCxnSpPr>
      <xdr:spPr>
        <a:xfrm>
          <a:off x="19885660" y="5873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107967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6D163630-18F5-424D-881E-2085B89514DF}"/>
            </a:ext>
          </a:extLst>
        </xdr:cNvPr>
        <xdr:cNvSpPr txBox="1"/>
      </xdr:nvSpPr>
      <xdr:spPr>
        <a:xfrm>
          <a:off x="19985990" y="662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xmlns="" id="{22D46632-B713-4826-A742-28047BDE17DF}"/>
            </a:ext>
          </a:extLst>
        </xdr:cNvPr>
        <xdr:cNvSpPr/>
      </xdr:nvSpPr>
      <xdr:spPr>
        <a:xfrm>
          <a:off x="19904710" y="677354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xmlns="" id="{F0B88F84-8401-4C06-8190-0AC58FFEDA46}"/>
            </a:ext>
          </a:extLst>
        </xdr:cNvPr>
        <xdr:cNvSpPr/>
      </xdr:nvSpPr>
      <xdr:spPr>
        <a:xfrm>
          <a:off x="19161760" y="67830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xmlns="" id="{D708BDC4-6206-49E9-B634-025431F33934}"/>
            </a:ext>
          </a:extLst>
        </xdr:cNvPr>
        <xdr:cNvSpPr/>
      </xdr:nvSpPr>
      <xdr:spPr>
        <a:xfrm>
          <a:off x="18345150" y="6816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xmlns="" id="{C580534B-4D4C-4438-920E-A805FDE0075D}"/>
            </a:ext>
          </a:extLst>
        </xdr:cNvPr>
        <xdr:cNvSpPr/>
      </xdr:nvSpPr>
      <xdr:spPr>
        <a:xfrm>
          <a:off x="17547590" y="67983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xmlns="" id="{A82C0FD4-594F-4A0D-97FB-7944C7634018}"/>
            </a:ext>
          </a:extLst>
        </xdr:cNvPr>
        <xdr:cNvSpPr/>
      </xdr:nvSpPr>
      <xdr:spPr>
        <a:xfrm>
          <a:off x="16761460" y="68389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DB03DF67-7195-436D-B1EA-E03A51AC2A5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87A036D0-003B-41DF-9016-3EF429E2AAF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30B369B3-F0F6-4EFE-A822-F5EF4582315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392FD20E-46B8-4ECF-91C3-3427A517A498}"/>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F47CDD14-1220-4B47-A432-79A4590CC04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118110</xdr:rowOff>
    </xdr:from>
    <xdr:to>
      <xdr:col>116</xdr:col>
      <xdr:colOff>114300</xdr:colOff>
      <xdr:row>40</xdr:row>
      <xdr:rowOff>48260</xdr:rowOff>
    </xdr:to>
    <xdr:sp macro="" textlink="">
      <xdr:nvSpPr>
        <xdr:cNvPr id="493" name="楕円 492">
          <a:extLst>
            <a:ext uri="{FF2B5EF4-FFF2-40B4-BE49-F238E27FC236}">
              <a16:creationId xmlns:a16="http://schemas.microsoft.com/office/drawing/2014/main" xmlns="" id="{78834BAC-0D2D-4024-98A3-8B5BA1D1726E}"/>
            </a:ext>
          </a:extLst>
        </xdr:cNvPr>
        <xdr:cNvSpPr/>
      </xdr:nvSpPr>
      <xdr:spPr>
        <a:xfrm>
          <a:off x="19904710" y="6806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96537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30CA6B65-0486-4359-B09C-9349890D56E5}"/>
            </a:ext>
          </a:extLst>
        </xdr:cNvPr>
        <xdr:cNvSpPr txBox="1"/>
      </xdr:nvSpPr>
      <xdr:spPr>
        <a:xfrm>
          <a:off x="19985990"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127000</xdr:rowOff>
    </xdr:from>
    <xdr:to>
      <xdr:col>112</xdr:col>
      <xdr:colOff>38100</xdr:colOff>
      <xdr:row>40</xdr:row>
      <xdr:rowOff>57150</xdr:rowOff>
    </xdr:to>
    <xdr:sp macro="" textlink="">
      <xdr:nvSpPr>
        <xdr:cNvPr id="495" name="楕円 494">
          <a:extLst>
            <a:ext uri="{FF2B5EF4-FFF2-40B4-BE49-F238E27FC236}">
              <a16:creationId xmlns:a16="http://schemas.microsoft.com/office/drawing/2014/main" xmlns="" id="{3C416F5E-CCBE-4A1D-9556-2E943601533C}"/>
            </a:ext>
          </a:extLst>
        </xdr:cNvPr>
        <xdr:cNvSpPr/>
      </xdr:nvSpPr>
      <xdr:spPr>
        <a:xfrm>
          <a:off x="19161760" y="681736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168910</xdr:rowOff>
    </xdr:from>
    <xdr:to>
      <xdr:col>116</xdr:col>
      <xdr:colOff>63500</xdr:colOff>
      <xdr:row>40</xdr:row>
      <xdr:rowOff>6350</xdr:rowOff>
    </xdr:to>
    <xdr:cxnSp macro="">
      <xdr:nvCxnSpPr>
        <xdr:cNvPr id="496" name="直線コネクタ 495">
          <a:extLst>
            <a:ext uri="{FF2B5EF4-FFF2-40B4-BE49-F238E27FC236}">
              <a16:creationId xmlns:a16="http://schemas.microsoft.com/office/drawing/2014/main" xmlns="" id="{12940301-B8F0-4B1B-86E5-A9DF89EDF764}"/>
            </a:ext>
          </a:extLst>
        </xdr:cNvPr>
        <xdr:cNvCxnSpPr/>
      </xdr:nvCxnSpPr>
      <xdr:spPr>
        <a:xfrm flipV="1">
          <a:off x="19204940" y="6859270"/>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109220</xdr:rowOff>
    </xdr:from>
    <xdr:to>
      <xdr:col>107</xdr:col>
      <xdr:colOff>101600</xdr:colOff>
      <xdr:row>40</xdr:row>
      <xdr:rowOff>39370</xdr:rowOff>
    </xdr:to>
    <xdr:sp macro="" textlink="">
      <xdr:nvSpPr>
        <xdr:cNvPr id="497" name="楕円 496">
          <a:extLst>
            <a:ext uri="{FF2B5EF4-FFF2-40B4-BE49-F238E27FC236}">
              <a16:creationId xmlns:a16="http://schemas.microsoft.com/office/drawing/2014/main" xmlns="" id="{C5717CB5-7D21-4EB0-A83D-6F3D786E6B2C}"/>
            </a:ext>
          </a:extLst>
        </xdr:cNvPr>
        <xdr:cNvSpPr/>
      </xdr:nvSpPr>
      <xdr:spPr>
        <a:xfrm>
          <a:off x="18345150" y="679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160020</xdr:rowOff>
    </xdr:from>
    <xdr:to>
      <xdr:col>111</xdr:col>
      <xdr:colOff>177800</xdr:colOff>
      <xdr:row>40</xdr:row>
      <xdr:rowOff>6350</xdr:rowOff>
    </xdr:to>
    <xdr:cxnSp macro="">
      <xdr:nvCxnSpPr>
        <xdr:cNvPr id="498" name="直線コネクタ 497">
          <a:extLst>
            <a:ext uri="{FF2B5EF4-FFF2-40B4-BE49-F238E27FC236}">
              <a16:creationId xmlns:a16="http://schemas.microsoft.com/office/drawing/2014/main" xmlns="" id="{15382E74-9491-4109-885F-2F10C2CAADD1}"/>
            </a:ext>
          </a:extLst>
        </xdr:cNvPr>
        <xdr:cNvCxnSpPr/>
      </xdr:nvCxnSpPr>
      <xdr:spPr>
        <a:xfrm>
          <a:off x="18399760" y="6848475"/>
          <a:ext cx="80518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115570</xdr:rowOff>
    </xdr:from>
    <xdr:to>
      <xdr:col>102</xdr:col>
      <xdr:colOff>165100</xdr:colOff>
      <xdr:row>40</xdr:row>
      <xdr:rowOff>45720</xdr:rowOff>
    </xdr:to>
    <xdr:sp macro="" textlink="">
      <xdr:nvSpPr>
        <xdr:cNvPr id="499" name="楕円 498">
          <a:extLst>
            <a:ext uri="{FF2B5EF4-FFF2-40B4-BE49-F238E27FC236}">
              <a16:creationId xmlns:a16="http://schemas.microsoft.com/office/drawing/2014/main" xmlns="" id="{A9B372BF-47E2-426D-B550-DE9C2C526B4C}"/>
            </a:ext>
          </a:extLst>
        </xdr:cNvPr>
        <xdr:cNvSpPr/>
      </xdr:nvSpPr>
      <xdr:spPr>
        <a:xfrm>
          <a:off x="17547590" y="68021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160020</xdr:rowOff>
    </xdr:from>
    <xdr:to>
      <xdr:col>107</xdr:col>
      <xdr:colOff>50800</xdr:colOff>
      <xdr:row>39</xdr:row>
      <xdr:rowOff>166370</xdr:rowOff>
    </xdr:to>
    <xdr:cxnSp macro="">
      <xdr:nvCxnSpPr>
        <xdr:cNvPr id="500" name="直線コネクタ 499">
          <a:extLst>
            <a:ext uri="{FF2B5EF4-FFF2-40B4-BE49-F238E27FC236}">
              <a16:creationId xmlns:a16="http://schemas.microsoft.com/office/drawing/2014/main" xmlns="" id="{390549A5-B748-43D7-AB84-F4F804BBC5E9}"/>
            </a:ext>
          </a:extLst>
        </xdr:cNvPr>
        <xdr:cNvCxnSpPr/>
      </xdr:nvCxnSpPr>
      <xdr:spPr>
        <a:xfrm flipV="1">
          <a:off x="17602200" y="6848475"/>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125730</xdr:rowOff>
    </xdr:from>
    <xdr:to>
      <xdr:col>98</xdr:col>
      <xdr:colOff>38100</xdr:colOff>
      <xdr:row>40</xdr:row>
      <xdr:rowOff>55880</xdr:rowOff>
    </xdr:to>
    <xdr:sp macro="" textlink="">
      <xdr:nvSpPr>
        <xdr:cNvPr id="501" name="楕円 500">
          <a:extLst>
            <a:ext uri="{FF2B5EF4-FFF2-40B4-BE49-F238E27FC236}">
              <a16:creationId xmlns:a16="http://schemas.microsoft.com/office/drawing/2014/main" xmlns="" id="{4876611F-82E6-4A20-897D-A10B2380CC9B}"/>
            </a:ext>
          </a:extLst>
        </xdr:cNvPr>
        <xdr:cNvSpPr/>
      </xdr:nvSpPr>
      <xdr:spPr>
        <a:xfrm>
          <a:off x="16761460" y="6816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166370</xdr:rowOff>
    </xdr:from>
    <xdr:to>
      <xdr:col>102</xdr:col>
      <xdr:colOff>114300</xdr:colOff>
      <xdr:row>40</xdr:row>
      <xdr:rowOff>5080</xdr:rowOff>
    </xdr:to>
    <xdr:cxnSp macro="">
      <xdr:nvCxnSpPr>
        <xdr:cNvPr id="502" name="直線コネクタ 501">
          <a:extLst>
            <a:ext uri="{FF2B5EF4-FFF2-40B4-BE49-F238E27FC236}">
              <a16:creationId xmlns:a16="http://schemas.microsoft.com/office/drawing/2014/main" xmlns="" id="{CA2E1464-E7CF-4538-84E4-46DB9CC776D4}"/>
            </a:ext>
          </a:extLst>
        </xdr:cNvPr>
        <xdr:cNvCxnSpPr/>
      </xdr:nvCxnSpPr>
      <xdr:spPr>
        <a:xfrm flipV="1">
          <a:off x="16804640" y="6856730"/>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6DCE7D79-3D4F-48BE-862C-D619B0F34A4F}"/>
            </a:ext>
          </a:extLst>
        </xdr:cNvPr>
        <xdr:cNvSpPr txBox="1"/>
      </xdr:nvSpPr>
      <xdr:spPr>
        <a:xfrm>
          <a:off x="18982132" y="65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CAA43CD2-5BE1-4D86-BDB8-C6A7E1026AF4}"/>
            </a:ext>
          </a:extLst>
        </xdr:cNvPr>
        <xdr:cNvSpPr txBox="1"/>
      </xdr:nvSpPr>
      <xdr:spPr>
        <a:xfrm>
          <a:off x="1818203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96487816-16EF-47A5-B28D-60420060947D}"/>
            </a:ext>
          </a:extLst>
        </xdr:cNvPr>
        <xdr:cNvSpPr txBox="1"/>
      </xdr:nvSpPr>
      <xdr:spPr>
        <a:xfrm>
          <a:off x="17384472"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E965B067-7582-47FF-AF38-66846E464486}"/>
            </a:ext>
          </a:extLst>
        </xdr:cNvPr>
        <xdr:cNvSpPr txBox="1"/>
      </xdr:nvSpPr>
      <xdr:spPr>
        <a:xfrm>
          <a:off x="1658881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48277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37238327-2ED8-43EC-A928-8D2CFBBF3C5A}"/>
            </a:ext>
          </a:extLst>
        </xdr:cNvPr>
        <xdr:cNvSpPr txBox="1"/>
      </xdr:nvSpPr>
      <xdr:spPr>
        <a:xfrm>
          <a:off x="18982132" y="690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55897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D8A7381A-80D4-4541-9683-01FB213496ED}"/>
            </a:ext>
          </a:extLst>
        </xdr:cNvPr>
        <xdr:cNvSpPr txBox="1"/>
      </xdr:nvSpPr>
      <xdr:spPr>
        <a:xfrm>
          <a:off x="1818203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36847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316D1E2D-1AF2-46C9-9137-86F41F6B7140}"/>
            </a:ext>
          </a:extLst>
        </xdr:cNvPr>
        <xdr:cNvSpPr txBox="1"/>
      </xdr:nvSpPr>
      <xdr:spPr>
        <a:xfrm>
          <a:off x="17384472" y="68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72407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1ADFFCAF-E0D6-4D52-9A38-6CAA55B194D9}"/>
            </a:ext>
          </a:extLst>
        </xdr:cNvPr>
        <xdr:cNvSpPr txBox="1"/>
      </xdr:nvSpPr>
      <xdr:spPr>
        <a:xfrm>
          <a:off x="1658881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CB39686F-C3C0-41EA-AF5C-8654E6F02F3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D08B45A1-F0F5-4538-84AA-0791DC08BE6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EF799764-ED74-4806-9250-4177BC3B4F2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CDB40E1C-607F-4539-9A4B-66E247CDA321}"/>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58A35F05-F25A-4FDA-95C6-1CA51F2D495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92CA8C47-6447-482F-AE81-7AE201C3D8B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293936C3-5FF1-4AE7-B310-5E8A6CAEA1B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7052494B-7821-457A-9EFC-EC0EC39A1E1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B72EE357-0928-497F-B5F3-66B43DB9491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F67810BE-4E31-4084-B742-083499E47A9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19C15E5A-06CA-4431-BCFA-BE3F1A7681C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CD4D14F6-66F8-4308-9B18-2EAE87B5670A}"/>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F7366F5F-AE38-4475-B290-91D79317A8BB}"/>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58CA6729-9DBF-4D1E-9BFA-6150711E314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F7FA9C4B-6D49-4A40-9119-A33384E28D3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6E0CB38D-BBE1-464E-B6C6-7BB855BC32C3}"/>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ADFABFCD-7DA6-44F7-97AB-9A639E2C3EC0}"/>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4A53B515-6B80-4C0F-BAC0-70EF390DD93A}"/>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A83C9EEC-572B-4D41-BE88-941A53A0D32E}"/>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884665A3-582E-4813-814B-24FA918E559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EA56C43F-2FAE-46A1-A980-C3E91E256C6F}"/>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AE159D79-2654-4625-902B-78AF5F0F4B2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A76151B2-2256-4BEE-BE8B-B5FB904ADE26}"/>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4B4B4F0E-6E7E-489A-8187-5D3D3551A27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xmlns="" id="{9164F646-A3A8-4E8E-A87E-D799010AC754}"/>
            </a:ext>
          </a:extLst>
        </xdr:cNvPr>
        <xdr:cNvCxnSpPr/>
      </xdr:nvCxnSpPr>
      <xdr:spPr>
        <a:xfrm flipV="1">
          <a:off x="14703424" y="945832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620F0299-2373-42C5-86D8-ECD9F9BE24C9}"/>
            </a:ext>
          </a:extLst>
        </xdr:cNvPr>
        <xdr:cNvSpPr txBox="1"/>
      </xdr:nvSpPr>
      <xdr:spPr>
        <a:xfrm>
          <a:off x="1474216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xmlns="" id="{9AD264F4-F8D8-4FA7-9D86-A3658EA2D9D7}"/>
            </a:ext>
          </a:extLst>
        </xdr:cNvPr>
        <xdr:cNvCxnSpPr/>
      </xdr:nvCxnSpPr>
      <xdr:spPr>
        <a:xfrm>
          <a:off x="14611350" y="11028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BE85D51C-2B42-4FA0-82EE-0A4FAE7D0BC0}"/>
            </a:ext>
          </a:extLst>
        </xdr:cNvPr>
        <xdr:cNvSpPr txBox="1"/>
      </xdr:nvSpPr>
      <xdr:spPr>
        <a:xfrm>
          <a:off x="147421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xmlns="" id="{9306E164-1DED-4767-A596-079D32E2982B}"/>
            </a:ext>
          </a:extLst>
        </xdr:cNvPr>
        <xdr:cNvCxnSpPr/>
      </xdr:nvCxnSpPr>
      <xdr:spPr>
        <a:xfrm>
          <a:off x="14611350" y="945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74A1F9A2-AA32-4215-9D26-981BCBD1E288}"/>
            </a:ext>
          </a:extLst>
        </xdr:cNvPr>
        <xdr:cNvSpPr txBox="1"/>
      </xdr:nvSpPr>
      <xdr:spPr>
        <a:xfrm>
          <a:off x="1474216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xmlns="" id="{B56902EA-F5C3-4A0A-BA42-9973ECE01E39}"/>
            </a:ext>
          </a:extLst>
        </xdr:cNvPr>
        <xdr:cNvSpPr/>
      </xdr:nvSpPr>
      <xdr:spPr>
        <a:xfrm>
          <a:off x="14649450" y="10274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xmlns="" id="{65F70042-4AEA-4DEB-AFA6-111CD3A32BC5}"/>
            </a:ext>
          </a:extLst>
        </xdr:cNvPr>
        <xdr:cNvSpPr/>
      </xdr:nvSpPr>
      <xdr:spPr>
        <a:xfrm>
          <a:off x="13887450" y="102666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xmlns="" id="{2FF4F1E2-A1F0-4A86-B61B-73AEDA9922F9}"/>
            </a:ext>
          </a:extLst>
        </xdr:cNvPr>
        <xdr:cNvSpPr/>
      </xdr:nvSpPr>
      <xdr:spPr>
        <a:xfrm>
          <a:off x="13089890" y="102514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xmlns="" id="{D487F01A-339B-4C8D-9B27-76BE4FEBDBA8}"/>
            </a:ext>
          </a:extLst>
        </xdr:cNvPr>
        <xdr:cNvSpPr/>
      </xdr:nvSpPr>
      <xdr:spPr>
        <a:xfrm>
          <a:off x="12303760" y="102876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xmlns="" id="{DFD83B7A-1F7B-4FD5-B84B-0D4BEC87FD01}"/>
            </a:ext>
          </a:extLst>
        </xdr:cNvPr>
        <xdr:cNvSpPr/>
      </xdr:nvSpPr>
      <xdr:spPr>
        <a:xfrm>
          <a:off x="11487150" y="10255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FCE7355A-5496-4D55-8BF4-AFE849F7FD0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FBBD00D1-CB27-4827-918F-7395730EF2A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2218F7D3-4976-43E8-AF8D-20DAF09BBAC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48C45154-3827-4267-A7DE-1E406BEDB03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4BB3C0A1-4C9C-45E9-AEFE-3D2A5FA86437}"/>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51" name="楕円 550">
          <a:extLst>
            <a:ext uri="{FF2B5EF4-FFF2-40B4-BE49-F238E27FC236}">
              <a16:creationId xmlns:a16="http://schemas.microsoft.com/office/drawing/2014/main" xmlns="" id="{8FB8E53E-AE49-454E-B064-88BF310A2926}"/>
            </a:ext>
          </a:extLst>
        </xdr:cNvPr>
        <xdr:cNvSpPr/>
      </xdr:nvSpPr>
      <xdr:spPr>
        <a:xfrm>
          <a:off x="14649450" y="10409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C3990FFD-849B-47AE-BCED-6D21FAE64212}"/>
            </a:ext>
          </a:extLst>
        </xdr:cNvPr>
        <xdr:cNvSpPr txBox="1"/>
      </xdr:nvSpPr>
      <xdr:spPr>
        <a:xfrm>
          <a:off x="1474216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3" name="楕円 552">
          <a:extLst>
            <a:ext uri="{FF2B5EF4-FFF2-40B4-BE49-F238E27FC236}">
              <a16:creationId xmlns:a16="http://schemas.microsoft.com/office/drawing/2014/main" xmlns="" id="{4C93669E-F8ED-4D31-A157-D80FD80E53C3}"/>
            </a:ext>
          </a:extLst>
        </xdr:cNvPr>
        <xdr:cNvSpPr/>
      </xdr:nvSpPr>
      <xdr:spPr>
        <a:xfrm>
          <a:off x="13887450" y="103276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61</xdr:row>
      <xdr:rowOff>0</xdr:rowOff>
    </xdr:to>
    <xdr:cxnSp macro="">
      <xdr:nvCxnSpPr>
        <xdr:cNvPr id="554" name="直線コネクタ 553">
          <a:extLst>
            <a:ext uri="{FF2B5EF4-FFF2-40B4-BE49-F238E27FC236}">
              <a16:creationId xmlns:a16="http://schemas.microsoft.com/office/drawing/2014/main" xmlns="" id="{97BCD45D-1252-4A49-8C98-B079DE0B8F64}"/>
            </a:ext>
          </a:extLst>
        </xdr:cNvPr>
        <xdr:cNvCxnSpPr/>
      </xdr:nvCxnSpPr>
      <xdr:spPr>
        <a:xfrm>
          <a:off x="13942060" y="1038225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55" name="楕円 554">
          <a:extLst>
            <a:ext uri="{FF2B5EF4-FFF2-40B4-BE49-F238E27FC236}">
              <a16:creationId xmlns:a16="http://schemas.microsoft.com/office/drawing/2014/main" xmlns="" id="{BC6A86ED-8446-4FAB-B412-134659BB36DD}"/>
            </a:ext>
          </a:extLst>
        </xdr:cNvPr>
        <xdr:cNvSpPr/>
      </xdr:nvSpPr>
      <xdr:spPr>
        <a:xfrm>
          <a:off x="13089890" y="102876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91440</xdr:rowOff>
    </xdr:to>
    <xdr:cxnSp macro="">
      <xdr:nvCxnSpPr>
        <xdr:cNvPr id="556" name="直線コネクタ 555">
          <a:extLst>
            <a:ext uri="{FF2B5EF4-FFF2-40B4-BE49-F238E27FC236}">
              <a16:creationId xmlns:a16="http://schemas.microsoft.com/office/drawing/2014/main" xmlns="" id="{898EC339-45E9-41C7-8DAC-48CAD35552FC}"/>
            </a:ext>
          </a:extLst>
        </xdr:cNvPr>
        <xdr:cNvCxnSpPr/>
      </xdr:nvCxnSpPr>
      <xdr:spPr>
        <a:xfrm>
          <a:off x="13144500" y="10336530"/>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133985</xdr:rowOff>
    </xdr:from>
    <xdr:to>
      <xdr:col>72</xdr:col>
      <xdr:colOff>38100</xdr:colOff>
      <xdr:row>60</xdr:row>
      <xdr:rowOff>64135</xdr:rowOff>
    </xdr:to>
    <xdr:sp macro="" textlink="">
      <xdr:nvSpPr>
        <xdr:cNvPr id="557" name="楕円 556">
          <a:extLst>
            <a:ext uri="{FF2B5EF4-FFF2-40B4-BE49-F238E27FC236}">
              <a16:creationId xmlns:a16="http://schemas.microsoft.com/office/drawing/2014/main" xmlns="" id="{4DB6B6A3-D21D-448C-A7CD-5ED91BE4EA53}"/>
            </a:ext>
          </a:extLst>
        </xdr:cNvPr>
        <xdr:cNvSpPr/>
      </xdr:nvSpPr>
      <xdr:spPr>
        <a:xfrm>
          <a:off x="12303760" y="1024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47625</xdr:rowOff>
    </xdr:to>
    <xdr:cxnSp macro="">
      <xdr:nvCxnSpPr>
        <xdr:cNvPr id="558" name="直線コネクタ 557">
          <a:extLst>
            <a:ext uri="{FF2B5EF4-FFF2-40B4-BE49-F238E27FC236}">
              <a16:creationId xmlns:a16="http://schemas.microsoft.com/office/drawing/2014/main" xmlns="" id="{0DE557FA-0CC9-444B-A5B9-D927EFBCE6A4}"/>
            </a:ext>
          </a:extLst>
        </xdr:cNvPr>
        <xdr:cNvCxnSpPr/>
      </xdr:nvCxnSpPr>
      <xdr:spPr>
        <a:xfrm>
          <a:off x="12346940" y="1030414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90170</xdr:rowOff>
    </xdr:from>
    <xdr:to>
      <xdr:col>67</xdr:col>
      <xdr:colOff>101600</xdr:colOff>
      <xdr:row>60</xdr:row>
      <xdr:rowOff>20320</xdr:rowOff>
    </xdr:to>
    <xdr:sp macro="" textlink="">
      <xdr:nvSpPr>
        <xdr:cNvPr id="559" name="楕円 558">
          <a:extLst>
            <a:ext uri="{FF2B5EF4-FFF2-40B4-BE49-F238E27FC236}">
              <a16:creationId xmlns:a16="http://schemas.microsoft.com/office/drawing/2014/main" xmlns="" id="{AA43A127-E00E-484E-936A-C0540E55D04B}"/>
            </a:ext>
          </a:extLst>
        </xdr:cNvPr>
        <xdr:cNvSpPr/>
      </xdr:nvSpPr>
      <xdr:spPr>
        <a:xfrm>
          <a:off x="11487150" y="102095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140970</xdr:rowOff>
    </xdr:from>
    <xdr:to>
      <xdr:col>71</xdr:col>
      <xdr:colOff>177800</xdr:colOff>
      <xdr:row>60</xdr:row>
      <xdr:rowOff>13335</xdr:rowOff>
    </xdr:to>
    <xdr:cxnSp macro="">
      <xdr:nvCxnSpPr>
        <xdr:cNvPr id="560" name="直線コネクタ 559">
          <a:extLst>
            <a:ext uri="{FF2B5EF4-FFF2-40B4-BE49-F238E27FC236}">
              <a16:creationId xmlns:a16="http://schemas.microsoft.com/office/drawing/2014/main" xmlns="" id="{01269EC3-D571-44EB-89EA-08A6C8852DF8}"/>
            </a:ext>
          </a:extLst>
        </xdr:cNvPr>
        <xdr:cNvCxnSpPr/>
      </xdr:nvCxnSpPr>
      <xdr:spPr>
        <a:xfrm>
          <a:off x="11541760" y="10254615"/>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xmlns="" id="{9CD44178-1FB5-4791-BC86-6935EE775BA8}"/>
            </a:ext>
          </a:extLst>
        </xdr:cNvPr>
        <xdr:cNvSpPr txBox="1"/>
      </xdr:nvSpPr>
      <xdr:spPr>
        <a:xfrm>
          <a:off x="1373823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xmlns="" id="{CF8E8A1E-0583-487D-B5B0-FE2763A0E795}"/>
            </a:ext>
          </a:extLst>
        </xdr:cNvPr>
        <xdr:cNvSpPr txBox="1"/>
      </xdr:nvSpPr>
      <xdr:spPr>
        <a:xfrm>
          <a:off x="1295718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xmlns="" id="{41B65A92-E9FD-485D-93DE-A17B0A420BD0}"/>
            </a:ext>
          </a:extLst>
        </xdr:cNvPr>
        <xdr:cNvSpPr txBox="1"/>
      </xdr:nvSpPr>
      <xdr:spPr>
        <a:xfrm>
          <a:off x="1217105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xmlns="" id="{AA147579-1057-40D9-AB89-10CB9C6AD98E}"/>
            </a:ext>
          </a:extLst>
        </xdr:cNvPr>
        <xdr:cNvSpPr txBox="1"/>
      </xdr:nvSpPr>
      <xdr:spPr>
        <a:xfrm>
          <a:off x="113544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65" name="n_1mainValue【学校施設】&#10;有形固定資産減価償却率">
          <a:extLst>
            <a:ext uri="{FF2B5EF4-FFF2-40B4-BE49-F238E27FC236}">
              <a16:creationId xmlns:a16="http://schemas.microsoft.com/office/drawing/2014/main" xmlns="" id="{A43C8507-17C9-4980-B987-F991AD2EB0E5}"/>
            </a:ext>
          </a:extLst>
        </xdr:cNvPr>
        <xdr:cNvSpPr txBox="1"/>
      </xdr:nvSpPr>
      <xdr:spPr>
        <a:xfrm>
          <a:off x="1373823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6" name="n_2mainValue【学校施設】&#10;有形固定資産減価償却率">
          <a:extLst>
            <a:ext uri="{FF2B5EF4-FFF2-40B4-BE49-F238E27FC236}">
              <a16:creationId xmlns:a16="http://schemas.microsoft.com/office/drawing/2014/main" xmlns="" id="{6E22FD91-0A2B-443B-A145-3F7C621F1332}"/>
            </a:ext>
          </a:extLst>
        </xdr:cNvPr>
        <xdr:cNvSpPr txBox="1"/>
      </xdr:nvSpPr>
      <xdr:spPr>
        <a:xfrm>
          <a:off x="1295718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80662</xdr:rowOff>
    </xdr:from>
    <xdr:ext cx="405111" cy="259045"/>
    <xdr:sp macro="" textlink="">
      <xdr:nvSpPr>
        <xdr:cNvPr id="567" name="n_3mainValue【学校施設】&#10;有形固定資産減価償却率">
          <a:extLst>
            <a:ext uri="{FF2B5EF4-FFF2-40B4-BE49-F238E27FC236}">
              <a16:creationId xmlns:a16="http://schemas.microsoft.com/office/drawing/2014/main" xmlns="" id="{6EB6FC8C-2B78-4615-AA70-E69533FD2778}"/>
            </a:ext>
          </a:extLst>
        </xdr:cNvPr>
        <xdr:cNvSpPr txBox="1"/>
      </xdr:nvSpPr>
      <xdr:spPr>
        <a:xfrm>
          <a:off x="1217105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36847</xdr:rowOff>
    </xdr:from>
    <xdr:ext cx="405111" cy="259045"/>
    <xdr:sp macro="" textlink="">
      <xdr:nvSpPr>
        <xdr:cNvPr id="568" name="n_4mainValue【学校施設】&#10;有形固定資産減価償却率">
          <a:extLst>
            <a:ext uri="{FF2B5EF4-FFF2-40B4-BE49-F238E27FC236}">
              <a16:creationId xmlns:a16="http://schemas.microsoft.com/office/drawing/2014/main" xmlns="" id="{AD0CCC2C-ACBE-4410-B1ED-689414F0F688}"/>
            </a:ext>
          </a:extLst>
        </xdr:cNvPr>
        <xdr:cNvSpPr txBox="1"/>
      </xdr:nvSpPr>
      <xdr:spPr>
        <a:xfrm>
          <a:off x="113544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9277FE53-3862-4495-BBD8-CF2A60C71DA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429FFFAC-47CC-434F-8CEC-54D29F3A299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D1203114-1567-4F3E-8E76-2E6D20CD14D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09A674FC-CA3F-44B5-A32A-4874B9B5D4E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2EE34A70-4781-45C4-810D-54BFF5696A1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794EBFAA-AA6D-4D49-BFE7-B675980D90E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900AD4F9-7BC2-4175-A407-8D222C6BD152}"/>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5D97EB79-7687-4F86-9D14-964B4EC9376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9970E09B-D354-4FDB-B00E-246FC3A6EB5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97CDEE9F-905D-446A-9DF6-657FADDB211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EB0AB2F5-4D24-4C58-A422-F81EE6B625F9}"/>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xmlns="" id="{D4542968-CD69-4729-8D4D-CBF2DDEE5619}"/>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xmlns="" id="{04BED910-9BD4-4894-9D32-6FE0694EC2B5}"/>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xmlns="" id="{F02C26BA-424E-4F82-89FB-A577970B1D8E}"/>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xmlns="" id="{9B1458BB-816B-4068-92BD-F353A48CF3F5}"/>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xmlns="" id="{21F3F81C-E22A-45F3-BD0D-169856103734}"/>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xmlns="" id="{CCBCBB18-9462-47EE-89E2-E91978DC37A7}"/>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xmlns="" id="{5B242CD8-2B9D-4C8D-8FA0-5EFE3A3A56C4}"/>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xmlns="" id="{E4A99A27-75DA-4482-9995-132CC6AAB29F}"/>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xmlns="" id="{B9D7B8A0-EF4B-4E47-891C-8B4BB3F0D0DA}"/>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xmlns="" id="{0EF53E64-267C-4AA6-B297-6BA716EB7C93}"/>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xmlns="" id="{990A3BE5-CDD3-4F4F-829A-0EE47576D199}"/>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xmlns="" id="{AC4F7939-AD03-43BA-97BB-FDDD689B529D}"/>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xmlns="" id="{0392FB22-CF70-425F-AA3D-6BC78E9937B1}"/>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xmlns="" id="{024C3DA4-9BA3-4AA4-975C-904252E20EB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xmlns="" id="{1ABD5932-2FEB-4050-AC88-99634662B53F}"/>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xmlns="" id="{AE1A7200-0FB1-48B9-8265-7CE8C7AC5759}"/>
            </a:ext>
          </a:extLst>
        </xdr:cNvPr>
        <xdr:cNvCxnSpPr/>
      </xdr:nvCxnSpPr>
      <xdr:spPr>
        <a:xfrm flipV="1">
          <a:off x="19947254" y="9562229"/>
          <a:ext cx="0" cy="155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xmlns="" id="{970E9569-ED57-411D-9A4A-72F7A414271A}"/>
            </a:ext>
          </a:extLst>
        </xdr:cNvPr>
        <xdr:cNvSpPr txBox="1"/>
      </xdr:nvSpPr>
      <xdr:spPr>
        <a:xfrm>
          <a:off x="19985990" y="1111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xmlns="" id="{278C7D4B-82A6-4C82-89C3-8B2310F3801E}"/>
            </a:ext>
          </a:extLst>
        </xdr:cNvPr>
        <xdr:cNvCxnSpPr/>
      </xdr:nvCxnSpPr>
      <xdr:spPr>
        <a:xfrm>
          <a:off x="19885660" y="1111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xmlns="" id="{8C7D3622-A456-426F-95C2-16C135060608}"/>
            </a:ext>
          </a:extLst>
        </xdr:cNvPr>
        <xdr:cNvSpPr txBox="1"/>
      </xdr:nvSpPr>
      <xdr:spPr>
        <a:xfrm>
          <a:off x="1998599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xmlns="" id="{CE493C28-727D-4EB6-B4E9-DBA4E06514DA}"/>
            </a:ext>
          </a:extLst>
        </xdr:cNvPr>
        <xdr:cNvCxnSpPr/>
      </xdr:nvCxnSpPr>
      <xdr:spPr>
        <a:xfrm>
          <a:off x="19885660" y="95622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0" name="【学校施設】&#10;一人当たり面積平均値テキスト">
          <a:extLst>
            <a:ext uri="{FF2B5EF4-FFF2-40B4-BE49-F238E27FC236}">
              <a16:creationId xmlns:a16="http://schemas.microsoft.com/office/drawing/2014/main" xmlns="" id="{C2BCD973-64DB-4ACC-A7F7-CE05C70E02EC}"/>
            </a:ext>
          </a:extLst>
        </xdr:cNvPr>
        <xdr:cNvSpPr txBox="1"/>
      </xdr:nvSpPr>
      <xdr:spPr>
        <a:xfrm>
          <a:off x="19985990" y="10429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xmlns="" id="{5B77EEF0-75CA-4062-8BA0-8E2E1A965D34}"/>
            </a:ext>
          </a:extLst>
        </xdr:cNvPr>
        <xdr:cNvSpPr/>
      </xdr:nvSpPr>
      <xdr:spPr>
        <a:xfrm>
          <a:off x="19904710" y="1058165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xmlns="" id="{5158041E-0416-4881-8664-6FDE7B78D353}"/>
            </a:ext>
          </a:extLst>
        </xdr:cNvPr>
        <xdr:cNvSpPr/>
      </xdr:nvSpPr>
      <xdr:spPr>
        <a:xfrm>
          <a:off x="19161760" y="105920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xmlns="" id="{F8239756-E815-4A21-B593-7B8AEC619D27}"/>
            </a:ext>
          </a:extLst>
        </xdr:cNvPr>
        <xdr:cNvSpPr/>
      </xdr:nvSpPr>
      <xdr:spPr>
        <a:xfrm>
          <a:off x="18345150" y="106127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xmlns="" id="{D94CEF33-B97D-46F8-8BCD-B904BB80EC17}"/>
            </a:ext>
          </a:extLst>
        </xdr:cNvPr>
        <xdr:cNvSpPr/>
      </xdr:nvSpPr>
      <xdr:spPr>
        <a:xfrm>
          <a:off x="17547590" y="106111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xmlns="" id="{0751E61E-133D-404C-886D-C1F277DF1577}"/>
            </a:ext>
          </a:extLst>
        </xdr:cNvPr>
        <xdr:cNvSpPr/>
      </xdr:nvSpPr>
      <xdr:spPr>
        <a:xfrm>
          <a:off x="16761460" y="1064109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4FBE0354-3030-45C0-B2F5-DBFE4C416A38}"/>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F014524A-EDB7-4D45-B955-F5CE5C73D30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9696125-5D70-433A-B77F-10190FA91F7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5CCFF3D6-6361-4E43-A8B4-10965F9CA1A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E440ED8F-C12C-4698-930B-7C51E70A975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122610</xdr:rowOff>
    </xdr:from>
    <xdr:to>
      <xdr:col>116</xdr:col>
      <xdr:colOff>114300</xdr:colOff>
      <xdr:row>62</xdr:row>
      <xdr:rowOff>52760</xdr:rowOff>
    </xdr:to>
    <xdr:sp macro="" textlink="">
      <xdr:nvSpPr>
        <xdr:cNvPr id="611" name="楕円 610">
          <a:extLst>
            <a:ext uri="{FF2B5EF4-FFF2-40B4-BE49-F238E27FC236}">
              <a16:creationId xmlns:a16="http://schemas.microsoft.com/office/drawing/2014/main" xmlns="" id="{70723AC6-0B50-4AB1-9D7A-72D3FA328915}"/>
            </a:ext>
          </a:extLst>
        </xdr:cNvPr>
        <xdr:cNvSpPr/>
      </xdr:nvSpPr>
      <xdr:spPr>
        <a:xfrm>
          <a:off x="19904710" y="10582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101037</xdr:rowOff>
    </xdr:from>
    <xdr:ext cx="469744" cy="259045"/>
    <xdr:sp macro="" textlink="">
      <xdr:nvSpPr>
        <xdr:cNvPr id="612" name="【学校施設】&#10;一人当たり面積該当値テキスト">
          <a:extLst>
            <a:ext uri="{FF2B5EF4-FFF2-40B4-BE49-F238E27FC236}">
              <a16:creationId xmlns:a16="http://schemas.microsoft.com/office/drawing/2014/main" xmlns="" id="{EBF98E9B-8BC6-4E73-A1F9-07F4D00FB5A2}"/>
            </a:ext>
          </a:extLst>
        </xdr:cNvPr>
        <xdr:cNvSpPr txBox="1"/>
      </xdr:nvSpPr>
      <xdr:spPr>
        <a:xfrm>
          <a:off x="19985990" y="1055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613" name="楕円 612">
          <a:extLst>
            <a:ext uri="{FF2B5EF4-FFF2-40B4-BE49-F238E27FC236}">
              <a16:creationId xmlns:a16="http://schemas.microsoft.com/office/drawing/2014/main" xmlns="" id="{61C010EF-C09D-4472-9597-5FF9DB8E39A2}"/>
            </a:ext>
          </a:extLst>
        </xdr:cNvPr>
        <xdr:cNvSpPr/>
      </xdr:nvSpPr>
      <xdr:spPr>
        <a:xfrm>
          <a:off x="19161760" y="105379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130302</xdr:rowOff>
    </xdr:from>
    <xdr:to>
      <xdr:col>116</xdr:col>
      <xdr:colOff>63500</xdr:colOff>
      <xdr:row>62</xdr:row>
      <xdr:rowOff>1960</xdr:rowOff>
    </xdr:to>
    <xdr:cxnSp macro="">
      <xdr:nvCxnSpPr>
        <xdr:cNvPr id="614" name="直線コネクタ 613">
          <a:extLst>
            <a:ext uri="{FF2B5EF4-FFF2-40B4-BE49-F238E27FC236}">
              <a16:creationId xmlns:a16="http://schemas.microsoft.com/office/drawing/2014/main" xmlns="" id="{1AF69CB1-6C37-4727-9221-D3E664DE61D2}"/>
            </a:ext>
          </a:extLst>
        </xdr:cNvPr>
        <xdr:cNvCxnSpPr/>
      </xdr:nvCxnSpPr>
      <xdr:spPr>
        <a:xfrm>
          <a:off x="19204940" y="10592562"/>
          <a:ext cx="742950" cy="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74277</xdr:rowOff>
    </xdr:from>
    <xdr:to>
      <xdr:col>107</xdr:col>
      <xdr:colOff>101600</xdr:colOff>
      <xdr:row>58</xdr:row>
      <xdr:rowOff>4427</xdr:rowOff>
    </xdr:to>
    <xdr:sp macro="" textlink="">
      <xdr:nvSpPr>
        <xdr:cNvPr id="615" name="楕円 614">
          <a:extLst>
            <a:ext uri="{FF2B5EF4-FFF2-40B4-BE49-F238E27FC236}">
              <a16:creationId xmlns:a16="http://schemas.microsoft.com/office/drawing/2014/main" xmlns="" id="{D1FE6AEB-584F-4B8D-88DB-495FBA2AD030}"/>
            </a:ext>
          </a:extLst>
        </xdr:cNvPr>
        <xdr:cNvSpPr/>
      </xdr:nvSpPr>
      <xdr:spPr>
        <a:xfrm>
          <a:off x="18345150" y="98469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125077</xdr:rowOff>
    </xdr:from>
    <xdr:to>
      <xdr:col>111</xdr:col>
      <xdr:colOff>177800</xdr:colOff>
      <xdr:row>61</xdr:row>
      <xdr:rowOff>130302</xdr:rowOff>
    </xdr:to>
    <xdr:cxnSp macro="">
      <xdr:nvCxnSpPr>
        <xdr:cNvPr id="616" name="直線コネクタ 615">
          <a:extLst>
            <a:ext uri="{FF2B5EF4-FFF2-40B4-BE49-F238E27FC236}">
              <a16:creationId xmlns:a16="http://schemas.microsoft.com/office/drawing/2014/main" xmlns="" id="{82400E07-D8A9-4E5E-9827-89D14798D3B3}"/>
            </a:ext>
          </a:extLst>
        </xdr:cNvPr>
        <xdr:cNvCxnSpPr/>
      </xdr:nvCxnSpPr>
      <xdr:spPr>
        <a:xfrm>
          <a:off x="18399760" y="9899632"/>
          <a:ext cx="805180" cy="69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102036</xdr:rowOff>
    </xdr:from>
    <xdr:to>
      <xdr:col>102</xdr:col>
      <xdr:colOff>165100</xdr:colOff>
      <xdr:row>58</xdr:row>
      <xdr:rowOff>32186</xdr:rowOff>
    </xdr:to>
    <xdr:sp macro="" textlink="">
      <xdr:nvSpPr>
        <xdr:cNvPr id="617" name="楕円 616">
          <a:extLst>
            <a:ext uri="{FF2B5EF4-FFF2-40B4-BE49-F238E27FC236}">
              <a16:creationId xmlns:a16="http://schemas.microsoft.com/office/drawing/2014/main" xmlns="" id="{7E89B0F9-83B2-4875-830C-4DB45DB20ED6}"/>
            </a:ext>
          </a:extLst>
        </xdr:cNvPr>
        <xdr:cNvSpPr/>
      </xdr:nvSpPr>
      <xdr:spPr>
        <a:xfrm>
          <a:off x="17547590" y="98708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125077</xdr:rowOff>
    </xdr:from>
    <xdr:to>
      <xdr:col>107</xdr:col>
      <xdr:colOff>50800</xdr:colOff>
      <xdr:row>57</xdr:row>
      <xdr:rowOff>152836</xdr:rowOff>
    </xdr:to>
    <xdr:cxnSp macro="">
      <xdr:nvCxnSpPr>
        <xdr:cNvPr id="618" name="直線コネクタ 617">
          <a:extLst>
            <a:ext uri="{FF2B5EF4-FFF2-40B4-BE49-F238E27FC236}">
              <a16:creationId xmlns:a16="http://schemas.microsoft.com/office/drawing/2014/main" xmlns="" id="{E1A213B8-ED67-4116-8BE5-6C28974B3937}"/>
            </a:ext>
          </a:extLst>
        </xdr:cNvPr>
        <xdr:cNvCxnSpPr/>
      </xdr:nvCxnSpPr>
      <xdr:spPr>
        <a:xfrm flipV="1">
          <a:off x="17602200" y="9899632"/>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14188</xdr:rowOff>
    </xdr:from>
    <xdr:to>
      <xdr:col>98</xdr:col>
      <xdr:colOff>38100</xdr:colOff>
      <xdr:row>62</xdr:row>
      <xdr:rowOff>115788</xdr:rowOff>
    </xdr:to>
    <xdr:sp macro="" textlink="">
      <xdr:nvSpPr>
        <xdr:cNvPr id="619" name="楕円 618">
          <a:extLst>
            <a:ext uri="{FF2B5EF4-FFF2-40B4-BE49-F238E27FC236}">
              <a16:creationId xmlns:a16="http://schemas.microsoft.com/office/drawing/2014/main" xmlns="" id="{543AFB20-6D6F-4F6B-B435-509451C1EACF}"/>
            </a:ext>
          </a:extLst>
        </xdr:cNvPr>
        <xdr:cNvSpPr/>
      </xdr:nvSpPr>
      <xdr:spPr>
        <a:xfrm>
          <a:off x="16761460" y="10647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152836</xdr:rowOff>
    </xdr:from>
    <xdr:to>
      <xdr:col>102</xdr:col>
      <xdr:colOff>114300</xdr:colOff>
      <xdr:row>62</xdr:row>
      <xdr:rowOff>64988</xdr:rowOff>
    </xdr:to>
    <xdr:cxnSp macro="">
      <xdr:nvCxnSpPr>
        <xdr:cNvPr id="620" name="直線コネクタ 619">
          <a:extLst>
            <a:ext uri="{FF2B5EF4-FFF2-40B4-BE49-F238E27FC236}">
              <a16:creationId xmlns:a16="http://schemas.microsoft.com/office/drawing/2014/main" xmlns="" id="{2E4BF333-7A46-4AF1-99CC-F2D2E098475B}"/>
            </a:ext>
          </a:extLst>
        </xdr:cNvPr>
        <xdr:cNvCxnSpPr/>
      </xdr:nvCxnSpPr>
      <xdr:spPr>
        <a:xfrm flipV="1">
          <a:off x="16804640" y="9925486"/>
          <a:ext cx="797560" cy="76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xmlns="" id="{F932A454-602C-4D09-B536-58FCB25EA87E}"/>
            </a:ext>
          </a:extLst>
        </xdr:cNvPr>
        <xdr:cNvSpPr txBox="1"/>
      </xdr:nvSpPr>
      <xdr:spPr>
        <a:xfrm>
          <a:off x="18982132" y="106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xmlns="" id="{7A585B09-65D0-4AA0-8E16-76B78C77E05A}"/>
            </a:ext>
          </a:extLst>
        </xdr:cNvPr>
        <xdr:cNvSpPr txBox="1"/>
      </xdr:nvSpPr>
      <xdr:spPr>
        <a:xfrm>
          <a:off x="18182032" y="1070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xmlns="" id="{65CEFA38-A1CC-42D8-BB0F-83D587453A84}"/>
            </a:ext>
          </a:extLst>
        </xdr:cNvPr>
        <xdr:cNvSpPr txBox="1"/>
      </xdr:nvSpPr>
      <xdr:spPr>
        <a:xfrm>
          <a:off x="17384472"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24" name="n_4aveValue【学校施設】&#10;一人当たり面積">
          <a:extLst>
            <a:ext uri="{FF2B5EF4-FFF2-40B4-BE49-F238E27FC236}">
              <a16:creationId xmlns:a16="http://schemas.microsoft.com/office/drawing/2014/main" xmlns="" id="{E071B68A-38F2-43CE-B505-2BC90B9FB6C9}"/>
            </a:ext>
          </a:extLst>
        </xdr:cNvPr>
        <xdr:cNvSpPr txBox="1"/>
      </xdr:nvSpPr>
      <xdr:spPr>
        <a:xfrm>
          <a:off x="16588817" y="104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26179</xdr:rowOff>
    </xdr:from>
    <xdr:ext cx="469744" cy="259045"/>
    <xdr:sp macro="" textlink="">
      <xdr:nvSpPr>
        <xdr:cNvPr id="625" name="n_1mainValue【学校施設】&#10;一人当たり面積">
          <a:extLst>
            <a:ext uri="{FF2B5EF4-FFF2-40B4-BE49-F238E27FC236}">
              <a16:creationId xmlns:a16="http://schemas.microsoft.com/office/drawing/2014/main" xmlns="" id="{AF0748DA-6BCB-4895-B1B7-0FF546FCF90C}"/>
            </a:ext>
          </a:extLst>
        </xdr:cNvPr>
        <xdr:cNvSpPr txBox="1"/>
      </xdr:nvSpPr>
      <xdr:spPr>
        <a:xfrm>
          <a:off x="18982132"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20954</xdr:rowOff>
    </xdr:from>
    <xdr:ext cx="469744" cy="259045"/>
    <xdr:sp macro="" textlink="">
      <xdr:nvSpPr>
        <xdr:cNvPr id="626" name="n_2mainValue【学校施設】&#10;一人当たり面積">
          <a:extLst>
            <a:ext uri="{FF2B5EF4-FFF2-40B4-BE49-F238E27FC236}">
              <a16:creationId xmlns:a16="http://schemas.microsoft.com/office/drawing/2014/main" xmlns="" id="{E39DBEC0-833E-4966-810A-BCAD66555AA0}"/>
            </a:ext>
          </a:extLst>
        </xdr:cNvPr>
        <xdr:cNvSpPr txBox="1"/>
      </xdr:nvSpPr>
      <xdr:spPr>
        <a:xfrm>
          <a:off x="18182032" y="961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48713</xdr:rowOff>
    </xdr:from>
    <xdr:ext cx="469744" cy="259045"/>
    <xdr:sp macro="" textlink="">
      <xdr:nvSpPr>
        <xdr:cNvPr id="627" name="n_3mainValue【学校施設】&#10;一人当たり面積">
          <a:extLst>
            <a:ext uri="{FF2B5EF4-FFF2-40B4-BE49-F238E27FC236}">
              <a16:creationId xmlns:a16="http://schemas.microsoft.com/office/drawing/2014/main" xmlns="" id="{E70D2840-DF4C-40E6-9891-B0C5844C401F}"/>
            </a:ext>
          </a:extLst>
        </xdr:cNvPr>
        <xdr:cNvSpPr txBox="1"/>
      </xdr:nvSpPr>
      <xdr:spPr>
        <a:xfrm>
          <a:off x="17384472" y="965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106915</xdr:rowOff>
    </xdr:from>
    <xdr:ext cx="469744" cy="259045"/>
    <xdr:sp macro="" textlink="">
      <xdr:nvSpPr>
        <xdr:cNvPr id="628" name="n_4mainValue【学校施設】&#10;一人当たり面積">
          <a:extLst>
            <a:ext uri="{FF2B5EF4-FFF2-40B4-BE49-F238E27FC236}">
              <a16:creationId xmlns:a16="http://schemas.microsoft.com/office/drawing/2014/main" xmlns="" id="{0BF9EB68-D511-4689-8B55-726043D6C60B}"/>
            </a:ext>
          </a:extLst>
        </xdr:cNvPr>
        <xdr:cNvSpPr txBox="1"/>
      </xdr:nvSpPr>
      <xdr:spPr>
        <a:xfrm>
          <a:off x="16588817" y="107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14E752E5-0BCC-4AC4-9153-67E58C7C6E4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C3A39A9B-8221-4AD0-8A18-37C29617B9E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DC30C968-DC5C-4CBB-93A1-B89A0BEDD11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C78F6BE7-7898-401D-AB6B-A723A619A25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AE29F23E-A0DB-4477-ADEF-83BD68CE499D}"/>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12B33DEB-3489-4CD0-8386-B66669BE47D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B5E0F4CB-B8B4-496C-A77B-C7C5D41EFE3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50352225-37EF-4262-94A6-F08B3338C481}"/>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522F3900-0C5A-4928-A500-28EC5DE3578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36F66F6A-C99E-4508-8794-E6B0E1078B4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FA3DAABC-9FC3-4C43-ABF4-0F4DAAF63C8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xmlns="" id="{E38620D9-FB6B-4C55-8644-ED9AE7CF12B6}"/>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xmlns="" id="{F37385C6-8868-4B3F-B131-D777C902EEC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xmlns="" id="{27F4FFBD-E439-47E8-9E56-81D7FCC4EE91}"/>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xmlns="" id="{E916977B-AFFE-47F3-A00F-E1F59F387D8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xmlns="" id="{E518C27F-6DF9-4E5E-AC47-9D2955303E8E}"/>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xmlns="" id="{22057AF8-C0F5-4967-98BC-B096B0542C4A}"/>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xmlns="" id="{A092E007-6F5D-48AA-90DF-FE25C7821051}"/>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xmlns="" id="{FA8310B6-4C08-4FDA-9017-835B801930DC}"/>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xmlns="" id="{56CF55D6-BB2B-4051-B895-42C50994D4A5}"/>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9" name="テキスト ボックス 648">
          <a:extLst>
            <a:ext uri="{FF2B5EF4-FFF2-40B4-BE49-F238E27FC236}">
              <a16:creationId xmlns:a16="http://schemas.microsoft.com/office/drawing/2014/main" xmlns="" id="{E221338D-BCC9-457A-8CD9-8094C8A88141}"/>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xmlns="" id="{91CAB3B1-1A2B-4E62-AD34-147B4502B86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xmlns="" id="{E57CABC6-3CFE-4219-BF14-7821B93C0F9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2" name="直線コネクタ 651">
          <a:extLst>
            <a:ext uri="{FF2B5EF4-FFF2-40B4-BE49-F238E27FC236}">
              <a16:creationId xmlns:a16="http://schemas.microsoft.com/office/drawing/2014/main" xmlns="" id="{42A43076-EF6A-468E-9DBC-55D6E64B879D}"/>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3" name="【児童館】&#10;有形固定資産減価償却率最小値テキスト">
          <a:extLst>
            <a:ext uri="{FF2B5EF4-FFF2-40B4-BE49-F238E27FC236}">
              <a16:creationId xmlns:a16="http://schemas.microsoft.com/office/drawing/2014/main" xmlns="" id="{27135A06-7BF5-4C05-9C8E-388F4FEBDD16}"/>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4" name="直線コネクタ 653">
          <a:extLst>
            <a:ext uri="{FF2B5EF4-FFF2-40B4-BE49-F238E27FC236}">
              <a16:creationId xmlns:a16="http://schemas.microsoft.com/office/drawing/2014/main" xmlns="" id="{ABDB0A9A-5867-4891-938F-0D1E21A35B8B}"/>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5" name="【児童館】&#10;有形固定資産減価償却率最大値テキスト">
          <a:extLst>
            <a:ext uri="{FF2B5EF4-FFF2-40B4-BE49-F238E27FC236}">
              <a16:creationId xmlns:a16="http://schemas.microsoft.com/office/drawing/2014/main" xmlns="" id="{DDEC9E1E-243E-489E-BF8C-220936FBC50F}"/>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a:extLst>
            <a:ext uri="{FF2B5EF4-FFF2-40B4-BE49-F238E27FC236}">
              <a16:creationId xmlns:a16="http://schemas.microsoft.com/office/drawing/2014/main" xmlns="" id="{9B38502D-745C-4422-A70F-1F599DA01843}"/>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93997</xdr:rowOff>
    </xdr:from>
    <xdr:ext cx="405111" cy="259045"/>
    <xdr:sp macro="" textlink="">
      <xdr:nvSpPr>
        <xdr:cNvPr id="657" name="【児童館】&#10;有形固定資産減価償却率平均値テキスト">
          <a:extLst>
            <a:ext uri="{FF2B5EF4-FFF2-40B4-BE49-F238E27FC236}">
              <a16:creationId xmlns:a16="http://schemas.microsoft.com/office/drawing/2014/main" xmlns="" id="{AA310555-E740-4D92-B4B2-F74E276606EA}"/>
            </a:ext>
          </a:extLst>
        </xdr:cNvPr>
        <xdr:cNvSpPr txBox="1"/>
      </xdr:nvSpPr>
      <xdr:spPr>
        <a:xfrm>
          <a:off x="14742160" y="14156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115570</xdr:rowOff>
    </xdr:from>
    <xdr:to>
      <xdr:col>85</xdr:col>
      <xdr:colOff>177800</xdr:colOff>
      <xdr:row>83</xdr:row>
      <xdr:rowOff>45720</xdr:rowOff>
    </xdr:to>
    <xdr:sp macro="" textlink="">
      <xdr:nvSpPr>
        <xdr:cNvPr id="658" name="フローチャート: 判断 657">
          <a:extLst>
            <a:ext uri="{FF2B5EF4-FFF2-40B4-BE49-F238E27FC236}">
              <a16:creationId xmlns:a16="http://schemas.microsoft.com/office/drawing/2014/main" xmlns="" id="{F1564831-90CF-41B7-8878-459A30278099}"/>
            </a:ext>
          </a:extLst>
        </xdr:cNvPr>
        <xdr:cNvSpPr/>
      </xdr:nvSpPr>
      <xdr:spPr>
        <a:xfrm>
          <a:off x="14649450" y="141744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118111</xdr:rowOff>
    </xdr:from>
    <xdr:to>
      <xdr:col>81</xdr:col>
      <xdr:colOff>101600</xdr:colOff>
      <xdr:row>83</xdr:row>
      <xdr:rowOff>48261</xdr:rowOff>
    </xdr:to>
    <xdr:sp macro="" textlink="">
      <xdr:nvSpPr>
        <xdr:cNvPr id="659" name="フローチャート: 判断 658">
          <a:extLst>
            <a:ext uri="{FF2B5EF4-FFF2-40B4-BE49-F238E27FC236}">
              <a16:creationId xmlns:a16="http://schemas.microsoft.com/office/drawing/2014/main" xmlns="" id="{9FC61923-988D-4E20-B08C-AE669E71F5CA}"/>
            </a:ext>
          </a:extLst>
        </xdr:cNvPr>
        <xdr:cNvSpPr/>
      </xdr:nvSpPr>
      <xdr:spPr>
        <a:xfrm>
          <a:off x="13887450" y="141789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161289</xdr:rowOff>
    </xdr:from>
    <xdr:to>
      <xdr:col>76</xdr:col>
      <xdr:colOff>165100</xdr:colOff>
      <xdr:row>83</xdr:row>
      <xdr:rowOff>91439</xdr:rowOff>
    </xdr:to>
    <xdr:sp macro="" textlink="">
      <xdr:nvSpPr>
        <xdr:cNvPr id="660" name="フローチャート: 判断 659">
          <a:extLst>
            <a:ext uri="{FF2B5EF4-FFF2-40B4-BE49-F238E27FC236}">
              <a16:creationId xmlns:a16="http://schemas.microsoft.com/office/drawing/2014/main" xmlns="" id="{891FCE1C-9D9F-438E-B49B-085792B5278A}"/>
            </a:ext>
          </a:extLst>
        </xdr:cNvPr>
        <xdr:cNvSpPr/>
      </xdr:nvSpPr>
      <xdr:spPr>
        <a:xfrm>
          <a:off x="13089890" y="142220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61" name="フローチャート: 判断 660">
          <a:extLst>
            <a:ext uri="{FF2B5EF4-FFF2-40B4-BE49-F238E27FC236}">
              <a16:creationId xmlns:a16="http://schemas.microsoft.com/office/drawing/2014/main" xmlns="" id="{ACBF66B5-0B1A-4793-97C6-A004B6B9701A}"/>
            </a:ext>
          </a:extLst>
        </xdr:cNvPr>
        <xdr:cNvSpPr/>
      </xdr:nvSpPr>
      <xdr:spPr>
        <a:xfrm>
          <a:off x="12303760" y="1411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62" name="フローチャート: 判断 661">
          <a:extLst>
            <a:ext uri="{FF2B5EF4-FFF2-40B4-BE49-F238E27FC236}">
              <a16:creationId xmlns:a16="http://schemas.microsoft.com/office/drawing/2014/main" xmlns="" id="{AF4BC583-A326-4565-AD45-7DB30CE2B345}"/>
            </a:ext>
          </a:extLst>
        </xdr:cNvPr>
        <xdr:cNvSpPr/>
      </xdr:nvSpPr>
      <xdr:spPr>
        <a:xfrm>
          <a:off x="11487150" y="141065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511016FE-6441-4A74-A47B-7AF0BAE0A9D3}"/>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3E8ECE2-D85F-4FC0-B643-5688CFB8D2C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85D21349-7830-4193-9A4C-ED667BA80FD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E53EDD75-99FF-46B2-A267-3A4F9B35356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5274D74A-C007-49E8-B206-47DC3B3C998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161289</xdr:rowOff>
    </xdr:from>
    <xdr:to>
      <xdr:col>85</xdr:col>
      <xdr:colOff>177800</xdr:colOff>
      <xdr:row>82</xdr:row>
      <xdr:rowOff>91439</xdr:rowOff>
    </xdr:to>
    <xdr:sp macro="" textlink="">
      <xdr:nvSpPr>
        <xdr:cNvPr id="668" name="楕円 667">
          <a:extLst>
            <a:ext uri="{FF2B5EF4-FFF2-40B4-BE49-F238E27FC236}">
              <a16:creationId xmlns:a16="http://schemas.microsoft.com/office/drawing/2014/main" xmlns="" id="{0F437E47-8E1B-4E24-9FF8-CA60D5AC775A}"/>
            </a:ext>
          </a:extLst>
        </xdr:cNvPr>
        <xdr:cNvSpPr/>
      </xdr:nvSpPr>
      <xdr:spPr>
        <a:xfrm>
          <a:off x="14649450" y="1405064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12716</xdr:rowOff>
    </xdr:from>
    <xdr:ext cx="405111" cy="259045"/>
    <xdr:sp macro="" textlink="">
      <xdr:nvSpPr>
        <xdr:cNvPr id="669" name="【児童館】&#10;有形固定資産減価償却率該当値テキスト">
          <a:extLst>
            <a:ext uri="{FF2B5EF4-FFF2-40B4-BE49-F238E27FC236}">
              <a16:creationId xmlns:a16="http://schemas.microsoft.com/office/drawing/2014/main" xmlns="" id="{8D9D58F9-FCD7-4068-9E1A-232C06D99320}"/>
            </a:ext>
          </a:extLst>
        </xdr:cNvPr>
        <xdr:cNvSpPr txBox="1"/>
      </xdr:nvSpPr>
      <xdr:spPr>
        <a:xfrm>
          <a:off x="14742160" y="1390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142239</xdr:rowOff>
    </xdr:from>
    <xdr:to>
      <xdr:col>81</xdr:col>
      <xdr:colOff>101600</xdr:colOff>
      <xdr:row>82</xdr:row>
      <xdr:rowOff>72389</xdr:rowOff>
    </xdr:to>
    <xdr:sp macro="" textlink="">
      <xdr:nvSpPr>
        <xdr:cNvPr id="670" name="楕円 669">
          <a:extLst>
            <a:ext uri="{FF2B5EF4-FFF2-40B4-BE49-F238E27FC236}">
              <a16:creationId xmlns:a16="http://schemas.microsoft.com/office/drawing/2014/main" xmlns="" id="{DE5A71B9-1C1E-40C5-95D4-54A27E67D5FF}"/>
            </a:ext>
          </a:extLst>
        </xdr:cNvPr>
        <xdr:cNvSpPr/>
      </xdr:nvSpPr>
      <xdr:spPr>
        <a:xfrm>
          <a:off x="13887450" y="140277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21589</xdr:rowOff>
    </xdr:from>
    <xdr:to>
      <xdr:col>85</xdr:col>
      <xdr:colOff>127000</xdr:colOff>
      <xdr:row>82</xdr:row>
      <xdr:rowOff>40639</xdr:rowOff>
    </xdr:to>
    <xdr:cxnSp macro="">
      <xdr:nvCxnSpPr>
        <xdr:cNvPr id="671" name="直線コネクタ 670">
          <a:extLst>
            <a:ext uri="{FF2B5EF4-FFF2-40B4-BE49-F238E27FC236}">
              <a16:creationId xmlns:a16="http://schemas.microsoft.com/office/drawing/2014/main" xmlns="" id="{6624EABC-DFBC-4016-94C0-A02AF37670A0}"/>
            </a:ext>
          </a:extLst>
        </xdr:cNvPr>
        <xdr:cNvCxnSpPr/>
      </xdr:nvCxnSpPr>
      <xdr:spPr>
        <a:xfrm>
          <a:off x="13942060" y="14076679"/>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123189</xdr:rowOff>
    </xdr:from>
    <xdr:to>
      <xdr:col>76</xdr:col>
      <xdr:colOff>165100</xdr:colOff>
      <xdr:row>82</xdr:row>
      <xdr:rowOff>53339</xdr:rowOff>
    </xdr:to>
    <xdr:sp macro="" textlink="">
      <xdr:nvSpPr>
        <xdr:cNvPr id="672" name="楕円 671">
          <a:extLst>
            <a:ext uri="{FF2B5EF4-FFF2-40B4-BE49-F238E27FC236}">
              <a16:creationId xmlns:a16="http://schemas.microsoft.com/office/drawing/2014/main" xmlns="" id="{2A99FE8B-2CDA-44D0-8AA3-9C28E501B6C8}"/>
            </a:ext>
          </a:extLst>
        </xdr:cNvPr>
        <xdr:cNvSpPr/>
      </xdr:nvSpPr>
      <xdr:spPr>
        <a:xfrm>
          <a:off x="13089890" y="1401254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2539</xdr:rowOff>
    </xdr:from>
    <xdr:to>
      <xdr:col>81</xdr:col>
      <xdr:colOff>50800</xdr:colOff>
      <xdr:row>82</xdr:row>
      <xdr:rowOff>21589</xdr:rowOff>
    </xdr:to>
    <xdr:cxnSp macro="">
      <xdr:nvCxnSpPr>
        <xdr:cNvPr id="673" name="直線コネクタ 672">
          <a:extLst>
            <a:ext uri="{FF2B5EF4-FFF2-40B4-BE49-F238E27FC236}">
              <a16:creationId xmlns:a16="http://schemas.microsoft.com/office/drawing/2014/main" xmlns="" id="{B5FF5CBF-BF20-46BC-BF96-540ED3225B0E}"/>
            </a:ext>
          </a:extLst>
        </xdr:cNvPr>
        <xdr:cNvCxnSpPr/>
      </xdr:nvCxnSpPr>
      <xdr:spPr>
        <a:xfrm>
          <a:off x="13144500" y="14061439"/>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74" name="楕円 673">
          <a:extLst>
            <a:ext uri="{FF2B5EF4-FFF2-40B4-BE49-F238E27FC236}">
              <a16:creationId xmlns:a16="http://schemas.microsoft.com/office/drawing/2014/main" xmlns="" id="{9DF81D1E-034F-489C-8717-3308860758BF}"/>
            </a:ext>
          </a:extLst>
        </xdr:cNvPr>
        <xdr:cNvSpPr/>
      </xdr:nvSpPr>
      <xdr:spPr>
        <a:xfrm>
          <a:off x="12303760" y="140042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2539</xdr:rowOff>
    </xdr:to>
    <xdr:cxnSp macro="">
      <xdr:nvCxnSpPr>
        <xdr:cNvPr id="675" name="直線コネクタ 674">
          <a:extLst>
            <a:ext uri="{FF2B5EF4-FFF2-40B4-BE49-F238E27FC236}">
              <a16:creationId xmlns:a16="http://schemas.microsoft.com/office/drawing/2014/main" xmlns="" id="{22B1DD1F-55DF-45B3-8F28-33D8E6A10B94}"/>
            </a:ext>
          </a:extLst>
        </xdr:cNvPr>
        <xdr:cNvCxnSpPr/>
      </xdr:nvCxnSpPr>
      <xdr:spPr>
        <a:xfrm>
          <a:off x="12346940" y="14058899"/>
          <a:ext cx="79756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97789</xdr:rowOff>
    </xdr:from>
    <xdr:to>
      <xdr:col>67</xdr:col>
      <xdr:colOff>101600</xdr:colOff>
      <xdr:row>82</xdr:row>
      <xdr:rowOff>27939</xdr:rowOff>
    </xdr:to>
    <xdr:sp macro="" textlink="">
      <xdr:nvSpPr>
        <xdr:cNvPr id="676" name="楕円 675">
          <a:extLst>
            <a:ext uri="{FF2B5EF4-FFF2-40B4-BE49-F238E27FC236}">
              <a16:creationId xmlns:a16="http://schemas.microsoft.com/office/drawing/2014/main" xmlns="" id="{BE90B107-3CC5-44E4-BB22-C5D1AFDAFDB0}"/>
            </a:ext>
          </a:extLst>
        </xdr:cNvPr>
        <xdr:cNvSpPr/>
      </xdr:nvSpPr>
      <xdr:spPr>
        <a:xfrm>
          <a:off x="11487150" y="139814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148589</xdr:rowOff>
    </xdr:from>
    <xdr:to>
      <xdr:col>71</xdr:col>
      <xdr:colOff>177800</xdr:colOff>
      <xdr:row>81</xdr:row>
      <xdr:rowOff>167639</xdr:rowOff>
    </xdr:to>
    <xdr:cxnSp macro="">
      <xdr:nvCxnSpPr>
        <xdr:cNvPr id="677" name="直線コネクタ 676">
          <a:extLst>
            <a:ext uri="{FF2B5EF4-FFF2-40B4-BE49-F238E27FC236}">
              <a16:creationId xmlns:a16="http://schemas.microsoft.com/office/drawing/2014/main" xmlns="" id="{57DA56EF-BA26-44F8-84F2-1C523048068A}"/>
            </a:ext>
          </a:extLst>
        </xdr:cNvPr>
        <xdr:cNvCxnSpPr/>
      </xdr:nvCxnSpPr>
      <xdr:spPr>
        <a:xfrm>
          <a:off x="11541760" y="14034134"/>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39388</xdr:rowOff>
    </xdr:from>
    <xdr:ext cx="405111" cy="259045"/>
    <xdr:sp macro="" textlink="">
      <xdr:nvSpPr>
        <xdr:cNvPr id="678" name="n_1aveValue【児童館】&#10;有形固定資産減価償却率">
          <a:extLst>
            <a:ext uri="{FF2B5EF4-FFF2-40B4-BE49-F238E27FC236}">
              <a16:creationId xmlns:a16="http://schemas.microsoft.com/office/drawing/2014/main" xmlns="" id="{0A6CC873-087B-41EF-B99B-2674CED11CCC}"/>
            </a:ext>
          </a:extLst>
        </xdr:cNvPr>
        <xdr:cNvSpPr txBox="1"/>
      </xdr:nvSpPr>
      <xdr:spPr>
        <a:xfrm>
          <a:off x="13738234"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82566</xdr:rowOff>
    </xdr:from>
    <xdr:ext cx="405111" cy="259045"/>
    <xdr:sp macro="" textlink="">
      <xdr:nvSpPr>
        <xdr:cNvPr id="679" name="n_2aveValue【児童館】&#10;有形固定資産減価償却率">
          <a:extLst>
            <a:ext uri="{FF2B5EF4-FFF2-40B4-BE49-F238E27FC236}">
              <a16:creationId xmlns:a16="http://schemas.microsoft.com/office/drawing/2014/main" xmlns="" id="{1A3AB2A3-5D15-46D6-AB54-E507E970CCBF}"/>
            </a:ext>
          </a:extLst>
        </xdr:cNvPr>
        <xdr:cNvSpPr txBox="1"/>
      </xdr:nvSpPr>
      <xdr:spPr>
        <a:xfrm>
          <a:off x="12957184" y="1431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680" name="n_3aveValue【児童館】&#10;有形固定資産減価償却率">
          <a:extLst>
            <a:ext uri="{FF2B5EF4-FFF2-40B4-BE49-F238E27FC236}">
              <a16:creationId xmlns:a16="http://schemas.microsoft.com/office/drawing/2014/main" xmlns="" id="{1A439503-4F3A-4F9D-9945-EC1C5CACA2E0}"/>
            </a:ext>
          </a:extLst>
        </xdr:cNvPr>
        <xdr:cNvSpPr txBox="1"/>
      </xdr:nvSpPr>
      <xdr:spPr>
        <a:xfrm>
          <a:off x="1217105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138447</xdr:rowOff>
    </xdr:from>
    <xdr:ext cx="405111" cy="259045"/>
    <xdr:sp macro="" textlink="">
      <xdr:nvSpPr>
        <xdr:cNvPr id="681" name="n_4aveValue【児童館】&#10;有形固定資産減価償却率">
          <a:extLst>
            <a:ext uri="{FF2B5EF4-FFF2-40B4-BE49-F238E27FC236}">
              <a16:creationId xmlns:a16="http://schemas.microsoft.com/office/drawing/2014/main" xmlns="" id="{1156BE85-9F48-4E47-8CDC-0FF630F6E9E8}"/>
            </a:ext>
          </a:extLst>
        </xdr:cNvPr>
        <xdr:cNvSpPr txBox="1"/>
      </xdr:nvSpPr>
      <xdr:spPr>
        <a:xfrm>
          <a:off x="11354444" y="1419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88916</xdr:rowOff>
    </xdr:from>
    <xdr:ext cx="405111" cy="259045"/>
    <xdr:sp macro="" textlink="">
      <xdr:nvSpPr>
        <xdr:cNvPr id="682" name="n_1mainValue【児童館】&#10;有形固定資産減価償却率">
          <a:extLst>
            <a:ext uri="{FF2B5EF4-FFF2-40B4-BE49-F238E27FC236}">
              <a16:creationId xmlns:a16="http://schemas.microsoft.com/office/drawing/2014/main" xmlns="" id="{1C55A247-0970-4D6F-BB06-A106AB05DDDB}"/>
            </a:ext>
          </a:extLst>
        </xdr:cNvPr>
        <xdr:cNvSpPr txBox="1"/>
      </xdr:nvSpPr>
      <xdr:spPr>
        <a:xfrm>
          <a:off x="13738234" y="13808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69866</xdr:rowOff>
    </xdr:from>
    <xdr:ext cx="405111" cy="259045"/>
    <xdr:sp macro="" textlink="">
      <xdr:nvSpPr>
        <xdr:cNvPr id="683" name="n_2mainValue【児童館】&#10;有形固定資産減価償却率">
          <a:extLst>
            <a:ext uri="{FF2B5EF4-FFF2-40B4-BE49-F238E27FC236}">
              <a16:creationId xmlns:a16="http://schemas.microsoft.com/office/drawing/2014/main" xmlns="" id="{C40A1E7D-EC27-4010-9AF1-1739AA725EB6}"/>
            </a:ext>
          </a:extLst>
        </xdr:cNvPr>
        <xdr:cNvSpPr txBox="1"/>
      </xdr:nvSpPr>
      <xdr:spPr>
        <a:xfrm>
          <a:off x="12957184" y="13783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63516</xdr:rowOff>
    </xdr:from>
    <xdr:ext cx="405111" cy="259045"/>
    <xdr:sp macro="" textlink="">
      <xdr:nvSpPr>
        <xdr:cNvPr id="684" name="n_3mainValue【児童館】&#10;有形固定資産減価償却率">
          <a:extLst>
            <a:ext uri="{FF2B5EF4-FFF2-40B4-BE49-F238E27FC236}">
              <a16:creationId xmlns:a16="http://schemas.microsoft.com/office/drawing/2014/main" xmlns="" id="{01119574-B66B-4E05-971F-714C9A510AFE}"/>
            </a:ext>
          </a:extLst>
        </xdr:cNvPr>
        <xdr:cNvSpPr txBox="1"/>
      </xdr:nvSpPr>
      <xdr:spPr>
        <a:xfrm>
          <a:off x="12171054" y="1377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5" name="n_4mainValue【児童館】&#10;有形固定資産減価償却率">
          <a:extLst>
            <a:ext uri="{FF2B5EF4-FFF2-40B4-BE49-F238E27FC236}">
              <a16:creationId xmlns:a16="http://schemas.microsoft.com/office/drawing/2014/main" xmlns="" id="{004FDFC4-0F13-40B4-B74D-9C30914A208F}"/>
            </a:ext>
          </a:extLst>
        </xdr:cNvPr>
        <xdr:cNvSpPr txBox="1"/>
      </xdr:nvSpPr>
      <xdr:spPr>
        <a:xfrm>
          <a:off x="11354444" y="137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xmlns="" id="{8E462DFB-A11E-4A46-B7FE-04B3FEBF504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xmlns="" id="{E2F96F99-887A-4B0F-AD21-4D1F13384E7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xmlns="" id="{C1FD2D94-F9C6-4EF0-80B7-F4E8A583A4F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xmlns="" id="{07EFEB07-F410-4EF6-900B-19ECDE2B697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xmlns="" id="{BEF89C65-3738-4629-9316-2921CC1D5EF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xmlns="" id="{627B72C0-8471-48B6-84B5-13D80568E6B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xmlns="" id="{CCFB2402-FDCC-4DF1-9D4B-BE8146FC225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xmlns="" id="{CE9374F3-3328-447D-B1C8-A30C07EC877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xmlns="" id="{4D206AF0-DAF0-49A2-A06A-8C9BCB87B84B}"/>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xmlns="" id="{042FC900-B413-4050-9F79-516EBB51F38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xmlns="" id="{9AE09FDD-D124-4440-A5F2-B6F7F1984A0C}"/>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xmlns="" id="{6BFEBEA7-6234-4F77-9F85-CA639FFDB9B9}"/>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xmlns="" id="{CD65601D-627B-4D18-8824-333E0FE40259}"/>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xmlns="" id="{82CC0D5B-FBD3-45FC-A620-7D9891D6522B}"/>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xmlns="" id="{363D4FF1-BAA4-4BE9-9A22-1C488815032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xmlns="" id="{20D839FB-49A6-4F12-AA79-2BEF3C1CCEED}"/>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xmlns="" id="{F510ACA9-9D32-4EE7-9DD2-B61445790CCB}"/>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xmlns="" id="{D990E9FE-ABCF-4C5F-8520-2E9F4145AE75}"/>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674ECB0E-FA9A-4B1F-A9EB-B392C47E850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88CDA718-4642-4A6E-8D09-C5C796F40F5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xmlns="" id="{96A6B052-AF8F-43A0-85E8-CBCBC5DB365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81535</xdr:rowOff>
    </xdr:to>
    <xdr:cxnSp macro="">
      <xdr:nvCxnSpPr>
        <xdr:cNvPr id="707" name="直線コネクタ 706">
          <a:extLst>
            <a:ext uri="{FF2B5EF4-FFF2-40B4-BE49-F238E27FC236}">
              <a16:creationId xmlns:a16="http://schemas.microsoft.com/office/drawing/2014/main" xmlns="" id="{601B8A4B-BCDD-4854-A487-8335739663A6}"/>
            </a:ext>
          </a:extLst>
        </xdr:cNvPr>
        <xdr:cNvCxnSpPr/>
      </xdr:nvCxnSpPr>
      <xdr:spPr>
        <a:xfrm flipV="1">
          <a:off x="19947254" y="13658087"/>
          <a:ext cx="0" cy="998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8" name="【児童館】&#10;一人当たり面積最小値テキスト">
          <a:extLst>
            <a:ext uri="{FF2B5EF4-FFF2-40B4-BE49-F238E27FC236}">
              <a16:creationId xmlns:a16="http://schemas.microsoft.com/office/drawing/2014/main" xmlns="" id="{81E97E21-FFC3-4D02-89D2-9EA8AEFD02BA}"/>
            </a:ext>
          </a:extLst>
        </xdr:cNvPr>
        <xdr:cNvSpPr txBox="1"/>
      </xdr:nvSpPr>
      <xdr:spPr>
        <a:xfrm>
          <a:off x="19985990" y="146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9" name="直線コネクタ 708">
          <a:extLst>
            <a:ext uri="{FF2B5EF4-FFF2-40B4-BE49-F238E27FC236}">
              <a16:creationId xmlns:a16="http://schemas.microsoft.com/office/drawing/2014/main" xmlns="" id="{CAABFE4E-8229-4FCA-9787-F216B2B40FEF}"/>
            </a:ext>
          </a:extLst>
        </xdr:cNvPr>
        <xdr:cNvCxnSpPr/>
      </xdr:nvCxnSpPr>
      <xdr:spPr>
        <a:xfrm>
          <a:off x="19885660" y="14656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10" name="【児童館】&#10;一人当たり面積最大値テキスト">
          <a:extLst>
            <a:ext uri="{FF2B5EF4-FFF2-40B4-BE49-F238E27FC236}">
              <a16:creationId xmlns:a16="http://schemas.microsoft.com/office/drawing/2014/main" xmlns="" id="{987975C7-5B2E-4200-B67C-F8E9CBDED944}"/>
            </a:ext>
          </a:extLst>
        </xdr:cNvPr>
        <xdr:cNvSpPr txBox="1"/>
      </xdr:nvSpPr>
      <xdr:spPr>
        <a:xfrm>
          <a:off x="19985990" y="1342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11" name="直線コネクタ 710">
          <a:extLst>
            <a:ext uri="{FF2B5EF4-FFF2-40B4-BE49-F238E27FC236}">
              <a16:creationId xmlns:a16="http://schemas.microsoft.com/office/drawing/2014/main" xmlns="" id="{F04F71C2-2FF8-45A6-B6EB-D43885B7F79F}"/>
            </a:ext>
          </a:extLst>
        </xdr:cNvPr>
        <xdr:cNvCxnSpPr/>
      </xdr:nvCxnSpPr>
      <xdr:spPr>
        <a:xfrm>
          <a:off x="19885660" y="13658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12" name="【児童館】&#10;一人当たり面積平均値テキスト">
          <a:extLst>
            <a:ext uri="{FF2B5EF4-FFF2-40B4-BE49-F238E27FC236}">
              <a16:creationId xmlns:a16="http://schemas.microsoft.com/office/drawing/2014/main" xmlns="" id="{E1806AC0-087D-4442-ACF3-CED8527182C4}"/>
            </a:ext>
          </a:extLst>
        </xdr:cNvPr>
        <xdr:cNvSpPr txBox="1"/>
      </xdr:nvSpPr>
      <xdr:spPr>
        <a:xfrm>
          <a:off x="19985990" y="14322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13" name="フローチャート: 判断 712">
          <a:extLst>
            <a:ext uri="{FF2B5EF4-FFF2-40B4-BE49-F238E27FC236}">
              <a16:creationId xmlns:a16="http://schemas.microsoft.com/office/drawing/2014/main" xmlns="" id="{01DF6148-A57D-46D1-8700-B77B899E19A9}"/>
            </a:ext>
          </a:extLst>
        </xdr:cNvPr>
        <xdr:cNvSpPr/>
      </xdr:nvSpPr>
      <xdr:spPr>
        <a:xfrm>
          <a:off x="19904710" y="143479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14" name="フローチャート: 判断 713">
          <a:extLst>
            <a:ext uri="{FF2B5EF4-FFF2-40B4-BE49-F238E27FC236}">
              <a16:creationId xmlns:a16="http://schemas.microsoft.com/office/drawing/2014/main" xmlns="" id="{73E4F37C-B8DF-4AEB-814A-D0D860D0A382}"/>
            </a:ext>
          </a:extLst>
        </xdr:cNvPr>
        <xdr:cNvSpPr/>
      </xdr:nvSpPr>
      <xdr:spPr>
        <a:xfrm>
          <a:off x="19161760" y="143544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715" name="フローチャート: 判断 714">
          <a:extLst>
            <a:ext uri="{FF2B5EF4-FFF2-40B4-BE49-F238E27FC236}">
              <a16:creationId xmlns:a16="http://schemas.microsoft.com/office/drawing/2014/main" xmlns="" id="{F5B24020-4242-472D-8B5A-1A51B783C383}"/>
            </a:ext>
          </a:extLst>
        </xdr:cNvPr>
        <xdr:cNvSpPr/>
      </xdr:nvSpPr>
      <xdr:spPr>
        <a:xfrm>
          <a:off x="18345150" y="143654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6" name="フローチャート: 判断 715">
          <a:extLst>
            <a:ext uri="{FF2B5EF4-FFF2-40B4-BE49-F238E27FC236}">
              <a16:creationId xmlns:a16="http://schemas.microsoft.com/office/drawing/2014/main" xmlns="" id="{0163382D-9DC3-4EE8-9B29-7343EB17582A}"/>
            </a:ext>
          </a:extLst>
        </xdr:cNvPr>
        <xdr:cNvSpPr/>
      </xdr:nvSpPr>
      <xdr:spPr>
        <a:xfrm>
          <a:off x="17547590" y="1442834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a:extLst>
            <a:ext uri="{FF2B5EF4-FFF2-40B4-BE49-F238E27FC236}">
              <a16:creationId xmlns:a16="http://schemas.microsoft.com/office/drawing/2014/main" xmlns="" id="{07A98C25-C618-406D-BA9B-DD3000D3A8CD}"/>
            </a:ext>
          </a:extLst>
        </xdr:cNvPr>
        <xdr:cNvSpPr/>
      </xdr:nvSpPr>
      <xdr:spPr>
        <a:xfrm>
          <a:off x="16761460" y="144329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B9A0E9C-5FB0-492B-BE4B-5F3B96A8BE9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614E0725-5611-4ADD-A5F5-469DA9CBBB5B}"/>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C7B132AC-1737-4A22-A6D8-4BC904F9466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1C257F2C-A4C7-4CF7-B33E-EF5B2CBE6B27}"/>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C3EA391B-FED7-4D16-9994-EC8D397BF5F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xdr:rowOff>
    </xdr:from>
    <xdr:to>
      <xdr:col>116</xdr:col>
      <xdr:colOff>114300</xdr:colOff>
      <xdr:row>83</xdr:row>
      <xdr:rowOff>118618</xdr:rowOff>
    </xdr:to>
    <xdr:sp macro="" textlink="">
      <xdr:nvSpPr>
        <xdr:cNvPr id="723" name="楕円 722">
          <a:extLst>
            <a:ext uri="{FF2B5EF4-FFF2-40B4-BE49-F238E27FC236}">
              <a16:creationId xmlns:a16="http://schemas.microsoft.com/office/drawing/2014/main" xmlns="" id="{B5E4AAA3-67F9-4C27-9DAF-A7BB4D027129}"/>
            </a:ext>
          </a:extLst>
        </xdr:cNvPr>
        <xdr:cNvSpPr/>
      </xdr:nvSpPr>
      <xdr:spPr>
        <a:xfrm>
          <a:off x="19904710" y="142511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39895</xdr:rowOff>
    </xdr:from>
    <xdr:ext cx="469744" cy="259045"/>
    <xdr:sp macro="" textlink="">
      <xdr:nvSpPr>
        <xdr:cNvPr id="724" name="【児童館】&#10;一人当たり面積該当値テキスト">
          <a:extLst>
            <a:ext uri="{FF2B5EF4-FFF2-40B4-BE49-F238E27FC236}">
              <a16:creationId xmlns:a16="http://schemas.microsoft.com/office/drawing/2014/main" xmlns="" id="{2C2BC9BF-B951-4A10-8758-D3BFB1879182}"/>
            </a:ext>
          </a:extLst>
        </xdr:cNvPr>
        <xdr:cNvSpPr txBox="1"/>
      </xdr:nvSpPr>
      <xdr:spPr>
        <a:xfrm>
          <a:off x="1998599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26163</xdr:rowOff>
    </xdr:from>
    <xdr:to>
      <xdr:col>112</xdr:col>
      <xdr:colOff>38100</xdr:colOff>
      <xdr:row>83</xdr:row>
      <xdr:rowOff>127763</xdr:rowOff>
    </xdr:to>
    <xdr:sp macro="" textlink="">
      <xdr:nvSpPr>
        <xdr:cNvPr id="725" name="楕円 724">
          <a:extLst>
            <a:ext uri="{FF2B5EF4-FFF2-40B4-BE49-F238E27FC236}">
              <a16:creationId xmlns:a16="http://schemas.microsoft.com/office/drawing/2014/main" xmlns="" id="{228E76A7-AD6B-4269-9D33-7527D5ED11EB}"/>
            </a:ext>
          </a:extLst>
        </xdr:cNvPr>
        <xdr:cNvSpPr/>
      </xdr:nvSpPr>
      <xdr:spPr>
        <a:xfrm>
          <a:off x="19161760" y="1425270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67818</xdr:rowOff>
    </xdr:from>
    <xdr:to>
      <xdr:col>116</xdr:col>
      <xdr:colOff>63500</xdr:colOff>
      <xdr:row>83</xdr:row>
      <xdr:rowOff>76963</xdr:rowOff>
    </xdr:to>
    <xdr:cxnSp macro="">
      <xdr:nvCxnSpPr>
        <xdr:cNvPr id="726" name="直線コネクタ 725">
          <a:extLst>
            <a:ext uri="{FF2B5EF4-FFF2-40B4-BE49-F238E27FC236}">
              <a16:creationId xmlns:a16="http://schemas.microsoft.com/office/drawing/2014/main" xmlns="" id="{1A4365F9-9D4D-4F74-B920-B04D681D82FA}"/>
            </a:ext>
          </a:extLst>
        </xdr:cNvPr>
        <xdr:cNvCxnSpPr/>
      </xdr:nvCxnSpPr>
      <xdr:spPr>
        <a:xfrm flipV="1">
          <a:off x="19204940" y="14296263"/>
          <a:ext cx="74295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35306</xdr:rowOff>
    </xdr:from>
    <xdr:to>
      <xdr:col>107</xdr:col>
      <xdr:colOff>101600</xdr:colOff>
      <xdr:row>83</xdr:row>
      <xdr:rowOff>136906</xdr:rowOff>
    </xdr:to>
    <xdr:sp macro="" textlink="">
      <xdr:nvSpPr>
        <xdr:cNvPr id="727" name="楕円 726">
          <a:extLst>
            <a:ext uri="{FF2B5EF4-FFF2-40B4-BE49-F238E27FC236}">
              <a16:creationId xmlns:a16="http://schemas.microsoft.com/office/drawing/2014/main" xmlns="" id="{A2037856-9E85-462D-8D0C-DF3126D3599E}"/>
            </a:ext>
          </a:extLst>
        </xdr:cNvPr>
        <xdr:cNvSpPr/>
      </xdr:nvSpPr>
      <xdr:spPr>
        <a:xfrm>
          <a:off x="18345150" y="142656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76963</xdr:rowOff>
    </xdr:from>
    <xdr:to>
      <xdr:col>111</xdr:col>
      <xdr:colOff>177800</xdr:colOff>
      <xdr:row>83</xdr:row>
      <xdr:rowOff>86106</xdr:rowOff>
    </xdr:to>
    <xdr:cxnSp macro="">
      <xdr:nvCxnSpPr>
        <xdr:cNvPr id="728" name="直線コネクタ 727">
          <a:extLst>
            <a:ext uri="{FF2B5EF4-FFF2-40B4-BE49-F238E27FC236}">
              <a16:creationId xmlns:a16="http://schemas.microsoft.com/office/drawing/2014/main" xmlns="" id="{7AA54777-FE53-48F6-AF1B-EA535BE508BB}"/>
            </a:ext>
          </a:extLst>
        </xdr:cNvPr>
        <xdr:cNvCxnSpPr/>
      </xdr:nvCxnSpPr>
      <xdr:spPr>
        <a:xfrm flipV="1">
          <a:off x="18399760" y="14307313"/>
          <a:ext cx="80518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9" name="楕円 728">
          <a:extLst>
            <a:ext uri="{FF2B5EF4-FFF2-40B4-BE49-F238E27FC236}">
              <a16:creationId xmlns:a16="http://schemas.microsoft.com/office/drawing/2014/main" xmlns="" id="{06EDBC40-FBD7-4926-A064-20B20087594B}"/>
            </a:ext>
          </a:extLst>
        </xdr:cNvPr>
        <xdr:cNvSpPr/>
      </xdr:nvSpPr>
      <xdr:spPr>
        <a:xfrm>
          <a:off x="17547590" y="1427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83</xdr:row>
      <xdr:rowOff>95250</xdr:rowOff>
    </xdr:to>
    <xdr:cxnSp macro="">
      <xdr:nvCxnSpPr>
        <xdr:cNvPr id="730" name="直線コネクタ 729">
          <a:extLst>
            <a:ext uri="{FF2B5EF4-FFF2-40B4-BE49-F238E27FC236}">
              <a16:creationId xmlns:a16="http://schemas.microsoft.com/office/drawing/2014/main" xmlns="" id="{80735FB4-BC87-4093-A041-6CEDCF52E220}"/>
            </a:ext>
          </a:extLst>
        </xdr:cNvPr>
        <xdr:cNvCxnSpPr/>
      </xdr:nvCxnSpPr>
      <xdr:spPr>
        <a:xfrm flipV="1">
          <a:off x="17602200" y="14318361"/>
          <a:ext cx="79756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731" name="楕円 730">
          <a:extLst>
            <a:ext uri="{FF2B5EF4-FFF2-40B4-BE49-F238E27FC236}">
              <a16:creationId xmlns:a16="http://schemas.microsoft.com/office/drawing/2014/main" xmlns="" id="{7324CC61-481A-4BDA-B50D-60E489D504BE}"/>
            </a:ext>
          </a:extLst>
        </xdr:cNvPr>
        <xdr:cNvSpPr/>
      </xdr:nvSpPr>
      <xdr:spPr>
        <a:xfrm>
          <a:off x="16761460" y="1428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104394</xdr:rowOff>
    </xdr:to>
    <xdr:cxnSp macro="">
      <xdr:nvCxnSpPr>
        <xdr:cNvPr id="732" name="直線コネクタ 731">
          <a:extLst>
            <a:ext uri="{FF2B5EF4-FFF2-40B4-BE49-F238E27FC236}">
              <a16:creationId xmlns:a16="http://schemas.microsoft.com/office/drawing/2014/main" xmlns="" id="{FF49D2B5-FD65-45A6-9438-DE6E915EF49B}"/>
            </a:ext>
          </a:extLst>
        </xdr:cNvPr>
        <xdr:cNvCxnSpPr/>
      </xdr:nvCxnSpPr>
      <xdr:spPr>
        <a:xfrm flipV="1">
          <a:off x="16804640" y="14321790"/>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43451</xdr:rowOff>
    </xdr:from>
    <xdr:ext cx="469744" cy="259045"/>
    <xdr:sp macro="" textlink="">
      <xdr:nvSpPr>
        <xdr:cNvPr id="733" name="n_1aveValue【児童館】&#10;一人当たり面積">
          <a:extLst>
            <a:ext uri="{FF2B5EF4-FFF2-40B4-BE49-F238E27FC236}">
              <a16:creationId xmlns:a16="http://schemas.microsoft.com/office/drawing/2014/main" xmlns="" id="{D4CBB037-B8BA-4397-B45B-669D158551C7}"/>
            </a:ext>
          </a:extLst>
        </xdr:cNvPr>
        <xdr:cNvSpPr txBox="1"/>
      </xdr:nvSpPr>
      <xdr:spPr>
        <a:xfrm>
          <a:off x="18982132" y="144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4" name="n_2aveValue【児童館】&#10;一人当たり面積">
          <a:extLst>
            <a:ext uri="{FF2B5EF4-FFF2-40B4-BE49-F238E27FC236}">
              <a16:creationId xmlns:a16="http://schemas.microsoft.com/office/drawing/2014/main" xmlns="" id="{77A6BFDD-EB88-47B2-B6E7-04345A2E28A2}"/>
            </a:ext>
          </a:extLst>
        </xdr:cNvPr>
        <xdr:cNvSpPr txBox="1"/>
      </xdr:nvSpPr>
      <xdr:spPr>
        <a:xfrm>
          <a:off x="18182032" y="1445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35" name="n_3aveValue【児童館】&#10;一人当たり面積">
          <a:extLst>
            <a:ext uri="{FF2B5EF4-FFF2-40B4-BE49-F238E27FC236}">
              <a16:creationId xmlns:a16="http://schemas.microsoft.com/office/drawing/2014/main" xmlns="" id="{158CAFB3-E30E-45E1-A07F-83EDDC175958}"/>
            </a:ext>
          </a:extLst>
        </xdr:cNvPr>
        <xdr:cNvSpPr txBox="1"/>
      </xdr:nvSpPr>
      <xdr:spPr>
        <a:xfrm>
          <a:off x="17384472" y="145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736" name="n_4aveValue【児童館】&#10;一人当たり面積">
          <a:extLst>
            <a:ext uri="{FF2B5EF4-FFF2-40B4-BE49-F238E27FC236}">
              <a16:creationId xmlns:a16="http://schemas.microsoft.com/office/drawing/2014/main" xmlns="" id="{744AF0D5-05FF-4DA6-8D7E-45E9CA1550BC}"/>
            </a:ext>
          </a:extLst>
        </xdr:cNvPr>
        <xdr:cNvSpPr txBox="1"/>
      </xdr:nvSpPr>
      <xdr:spPr>
        <a:xfrm>
          <a:off x="1658881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144290</xdr:rowOff>
    </xdr:from>
    <xdr:ext cx="469744" cy="259045"/>
    <xdr:sp macro="" textlink="">
      <xdr:nvSpPr>
        <xdr:cNvPr id="737" name="n_1mainValue【児童館】&#10;一人当たり面積">
          <a:extLst>
            <a:ext uri="{FF2B5EF4-FFF2-40B4-BE49-F238E27FC236}">
              <a16:creationId xmlns:a16="http://schemas.microsoft.com/office/drawing/2014/main" xmlns="" id="{455FB2C4-0BA5-4364-9E60-D534742B8F4B}"/>
            </a:ext>
          </a:extLst>
        </xdr:cNvPr>
        <xdr:cNvSpPr txBox="1"/>
      </xdr:nvSpPr>
      <xdr:spPr>
        <a:xfrm>
          <a:off x="18982132" y="140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153433</xdr:rowOff>
    </xdr:from>
    <xdr:ext cx="469744" cy="259045"/>
    <xdr:sp macro="" textlink="">
      <xdr:nvSpPr>
        <xdr:cNvPr id="738" name="n_2mainValue【児童館】&#10;一人当たり面積">
          <a:extLst>
            <a:ext uri="{FF2B5EF4-FFF2-40B4-BE49-F238E27FC236}">
              <a16:creationId xmlns:a16="http://schemas.microsoft.com/office/drawing/2014/main" xmlns="" id="{0B76756F-99B6-4FEE-A06D-0CEE246DDA40}"/>
            </a:ext>
          </a:extLst>
        </xdr:cNvPr>
        <xdr:cNvSpPr txBox="1"/>
      </xdr:nvSpPr>
      <xdr:spPr>
        <a:xfrm>
          <a:off x="18182032"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9" name="n_3mainValue【児童館】&#10;一人当たり面積">
          <a:extLst>
            <a:ext uri="{FF2B5EF4-FFF2-40B4-BE49-F238E27FC236}">
              <a16:creationId xmlns:a16="http://schemas.microsoft.com/office/drawing/2014/main" xmlns="" id="{7080404D-EF90-418A-9515-B5BD2ADF5DCB}"/>
            </a:ext>
          </a:extLst>
        </xdr:cNvPr>
        <xdr:cNvSpPr txBox="1"/>
      </xdr:nvSpPr>
      <xdr:spPr>
        <a:xfrm>
          <a:off x="1738447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740" name="n_4mainValue【児童館】&#10;一人当たり面積">
          <a:extLst>
            <a:ext uri="{FF2B5EF4-FFF2-40B4-BE49-F238E27FC236}">
              <a16:creationId xmlns:a16="http://schemas.microsoft.com/office/drawing/2014/main" xmlns="" id="{2D4BAA44-A51A-4B56-91A9-558CE978F9B8}"/>
            </a:ext>
          </a:extLst>
        </xdr:cNvPr>
        <xdr:cNvSpPr txBox="1"/>
      </xdr:nvSpPr>
      <xdr:spPr>
        <a:xfrm>
          <a:off x="1658881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A3598C4F-505D-4458-BD26-97D78209D24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65AD7A32-3047-4774-9BE9-E2D24F521F6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2B105875-78F9-4E03-9405-AA5FB13B0B3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355D89C7-3E8D-447C-A14C-E9033CCA072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E66A4BCA-7CE5-4348-863A-61AD35793C0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57F12633-285E-4600-A70A-BA51947EBE0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9EBB5DC2-467D-49A9-A3A4-E3481413ABE7}"/>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8C9B7D18-6CA1-419A-9C9D-DEDA43B7926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AFB16DF4-218F-420F-B2A3-F7BA3D510E3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74948843-20DC-4D95-91BF-F28936229D9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C10E645B-AAC2-4691-B336-FB6220C56082}"/>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xmlns="" id="{29DA0272-CF1C-4BAA-AF1B-267C0E85421E}"/>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xmlns="" id="{358A9ED7-3053-4FC0-AB45-D961FB07A91D}"/>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xmlns="" id="{92BB6484-994D-46F1-A918-FE3E16086E3A}"/>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xmlns="" id="{A0DA7A3E-5328-4184-8BBC-A371200E0267}"/>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xmlns="" id="{4E888B71-C1D1-400C-885B-F10B0D691FA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xmlns="" id="{6A30B833-67A3-4A0A-92E7-1D31899577A3}"/>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xmlns="" id="{3F5EF8AD-8DA7-4A89-AB5E-81A0D4517462}"/>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xmlns="" id="{DAB2BA0D-0B04-4FB2-834F-98246D270AA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xmlns="" id="{BCB27B06-D847-4806-8A68-3B2D0D79742E}"/>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xmlns="" id="{FE923667-26A1-401A-8330-774242D6A019}"/>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xmlns="" id="{075CAE28-1A8F-4583-8A7E-975EC68F3260}"/>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xmlns="" id="{2809FF5C-26EF-48F9-9A14-66B27D18DB8A}"/>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xmlns="" id="{4D52D9B3-C522-4FE3-8E58-C16CB04E80DF}"/>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xmlns="" id="{488E4048-B049-423B-8738-A164828C028A}"/>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xmlns="" id="{79591EAD-62A0-4A5D-83AD-9A136A6459A7}"/>
            </a:ext>
          </a:extLst>
        </xdr:cNvPr>
        <xdr:cNvCxnSpPr/>
      </xdr:nvCxnSpPr>
      <xdr:spPr>
        <a:xfrm flipV="1">
          <a:off x="14703424" y="17265560"/>
          <a:ext cx="0" cy="145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xmlns="" id="{DB7F2AD6-5085-4A9E-8BA7-3207A24E3C41}"/>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xmlns="" id="{2B0E375F-4884-4F3E-985E-710D0BD6515A}"/>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9" name="【公民館】&#10;有形固定資産減価償却率最大値テキスト">
          <a:extLst>
            <a:ext uri="{FF2B5EF4-FFF2-40B4-BE49-F238E27FC236}">
              <a16:creationId xmlns:a16="http://schemas.microsoft.com/office/drawing/2014/main" xmlns="" id="{67FC0867-5227-4F1C-908C-9F4F6A077C7E}"/>
            </a:ext>
          </a:extLst>
        </xdr:cNvPr>
        <xdr:cNvSpPr txBox="1"/>
      </xdr:nvSpPr>
      <xdr:spPr>
        <a:xfrm>
          <a:off x="14742160" y="1703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0" name="直線コネクタ 769">
          <a:extLst>
            <a:ext uri="{FF2B5EF4-FFF2-40B4-BE49-F238E27FC236}">
              <a16:creationId xmlns:a16="http://schemas.microsoft.com/office/drawing/2014/main" xmlns="" id="{A7EC5648-C069-4CED-AF51-A37123FD7454}"/>
            </a:ext>
          </a:extLst>
        </xdr:cNvPr>
        <xdr:cNvCxnSpPr/>
      </xdr:nvCxnSpPr>
      <xdr:spPr>
        <a:xfrm>
          <a:off x="14611350" y="17265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1" name="【公民館】&#10;有形固定資産減価償却率平均値テキスト">
          <a:extLst>
            <a:ext uri="{FF2B5EF4-FFF2-40B4-BE49-F238E27FC236}">
              <a16:creationId xmlns:a16="http://schemas.microsoft.com/office/drawing/2014/main" xmlns="" id="{2C757F9D-A4ED-4D38-AFC2-6621F22C03C1}"/>
            </a:ext>
          </a:extLst>
        </xdr:cNvPr>
        <xdr:cNvSpPr txBox="1"/>
      </xdr:nvSpPr>
      <xdr:spPr>
        <a:xfrm>
          <a:off x="14742160" y="18068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2" name="フローチャート: 判断 771">
          <a:extLst>
            <a:ext uri="{FF2B5EF4-FFF2-40B4-BE49-F238E27FC236}">
              <a16:creationId xmlns:a16="http://schemas.microsoft.com/office/drawing/2014/main" xmlns="" id="{8599023F-2AC4-462E-ABC1-9AF22983667F}"/>
            </a:ext>
          </a:extLst>
        </xdr:cNvPr>
        <xdr:cNvSpPr/>
      </xdr:nvSpPr>
      <xdr:spPr>
        <a:xfrm>
          <a:off x="14649450" y="182205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3" name="フローチャート: 判断 772">
          <a:extLst>
            <a:ext uri="{FF2B5EF4-FFF2-40B4-BE49-F238E27FC236}">
              <a16:creationId xmlns:a16="http://schemas.microsoft.com/office/drawing/2014/main" xmlns="" id="{C30B005A-402D-4D55-9BDF-F6C24306F8B4}"/>
            </a:ext>
          </a:extLst>
        </xdr:cNvPr>
        <xdr:cNvSpPr/>
      </xdr:nvSpPr>
      <xdr:spPr>
        <a:xfrm>
          <a:off x="13887450" y="181931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4" name="フローチャート: 判断 773">
          <a:extLst>
            <a:ext uri="{FF2B5EF4-FFF2-40B4-BE49-F238E27FC236}">
              <a16:creationId xmlns:a16="http://schemas.microsoft.com/office/drawing/2014/main" xmlns="" id="{8F5392C5-1749-4A12-841A-A4141916F4C6}"/>
            </a:ext>
          </a:extLst>
        </xdr:cNvPr>
        <xdr:cNvSpPr/>
      </xdr:nvSpPr>
      <xdr:spPr>
        <a:xfrm>
          <a:off x="13089890" y="1822740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5" name="フローチャート: 判断 774">
          <a:extLst>
            <a:ext uri="{FF2B5EF4-FFF2-40B4-BE49-F238E27FC236}">
              <a16:creationId xmlns:a16="http://schemas.microsoft.com/office/drawing/2014/main" xmlns="" id="{08EA9A74-D138-4961-BD52-B0165BC09B77}"/>
            </a:ext>
          </a:extLst>
        </xdr:cNvPr>
        <xdr:cNvSpPr/>
      </xdr:nvSpPr>
      <xdr:spPr>
        <a:xfrm>
          <a:off x="12303760" y="1821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76" name="フローチャート: 判断 775">
          <a:extLst>
            <a:ext uri="{FF2B5EF4-FFF2-40B4-BE49-F238E27FC236}">
              <a16:creationId xmlns:a16="http://schemas.microsoft.com/office/drawing/2014/main" xmlns="" id="{9E531ED7-B355-4F64-AFFD-F835117C2749}"/>
            </a:ext>
          </a:extLst>
        </xdr:cNvPr>
        <xdr:cNvSpPr/>
      </xdr:nvSpPr>
      <xdr:spPr>
        <a:xfrm>
          <a:off x="11487150" y="1823121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E1D93407-2F7E-49A2-B70D-A73C7DE006A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2E3785D0-8694-4A93-B88E-DE2C32148793}"/>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1B3CA4F8-83ED-4B2E-B9F9-C22F0FBD8B6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B4D6D223-4909-4F12-A56B-C3F91F20B83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870FCB52-FF53-41CB-8F78-74B7D7C29C9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121738</xdr:rowOff>
    </xdr:from>
    <xdr:to>
      <xdr:col>85</xdr:col>
      <xdr:colOff>177800</xdr:colOff>
      <xdr:row>108</xdr:row>
      <xdr:rowOff>51888</xdr:rowOff>
    </xdr:to>
    <xdr:sp macro="" textlink="">
      <xdr:nvSpPr>
        <xdr:cNvPr id="782" name="楕円 781">
          <a:extLst>
            <a:ext uri="{FF2B5EF4-FFF2-40B4-BE49-F238E27FC236}">
              <a16:creationId xmlns:a16="http://schemas.microsoft.com/office/drawing/2014/main" xmlns="" id="{538F2257-18CC-4CB8-A3D5-183AE4EAE765}"/>
            </a:ext>
          </a:extLst>
        </xdr:cNvPr>
        <xdr:cNvSpPr/>
      </xdr:nvSpPr>
      <xdr:spPr>
        <a:xfrm>
          <a:off x="14649450" y="184687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100165</xdr:rowOff>
    </xdr:from>
    <xdr:ext cx="405111" cy="259045"/>
    <xdr:sp macro="" textlink="">
      <xdr:nvSpPr>
        <xdr:cNvPr id="783" name="【公民館】&#10;有形固定資産減価償却率該当値テキスト">
          <a:extLst>
            <a:ext uri="{FF2B5EF4-FFF2-40B4-BE49-F238E27FC236}">
              <a16:creationId xmlns:a16="http://schemas.microsoft.com/office/drawing/2014/main" xmlns="" id="{7F78BD04-20A0-462B-B021-E2C3644C186D}"/>
            </a:ext>
          </a:extLst>
        </xdr:cNvPr>
        <xdr:cNvSpPr txBox="1"/>
      </xdr:nvSpPr>
      <xdr:spPr>
        <a:xfrm>
          <a:off x="14742160" y="1844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121738</xdr:rowOff>
    </xdr:from>
    <xdr:to>
      <xdr:col>81</xdr:col>
      <xdr:colOff>101600</xdr:colOff>
      <xdr:row>108</xdr:row>
      <xdr:rowOff>51888</xdr:rowOff>
    </xdr:to>
    <xdr:sp macro="" textlink="">
      <xdr:nvSpPr>
        <xdr:cNvPr id="784" name="楕円 783">
          <a:extLst>
            <a:ext uri="{FF2B5EF4-FFF2-40B4-BE49-F238E27FC236}">
              <a16:creationId xmlns:a16="http://schemas.microsoft.com/office/drawing/2014/main" xmlns="" id="{EC9318A1-4F6A-4F70-B570-5AD6E965A520}"/>
            </a:ext>
          </a:extLst>
        </xdr:cNvPr>
        <xdr:cNvSpPr/>
      </xdr:nvSpPr>
      <xdr:spPr>
        <a:xfrm>
          <a:off x="13887450" y="184687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xdr:rowOff>
    </xdr:from>
    <xdr:to>
      <xdr:col>85</xdr:col>
      <xdr:colOff>127000</xdr:colOff>
      <xdr:row>108</xdr:row>
      <xdr:rowOff>1088</xdr:rowOff>
    </xdr:to>
    <xdr:cxnSp macro="">
      <xdr:nvCxnSpPr>
        <xdr:cNvPr id="785" name="直線コネクタ 784">
          <a:extLst>
            <a:ext uri="{FF2B5EF4-FFF2-40B4-BE49-F238E27FC236}">
              <a16:creationId xmlns:a16="http://schemas.microsoft.com/office/drawing/2014/main" xmlns="" id="{1028F73F-C7A0-495B-9051-55F0613ED0CB}"/>
            </a:ext>
          </a:extLst>
        </xdr:cNvPr>
        <xdr:cNvCxnSpPr/>
      </xdr:nvCxnSpPr>
      <xdr:spPr>
        <a:xfrm>
          <a:off x="13942060" y="1851768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786" name="楕円 785">
          <a:extLst>
            <a:ext uri="{FF2B5EF4-FFF2-40B4-BE49-F238E27FC236}">
              <a16:creationId xmlns:a16="http://schemas.microsoft.com/office/drawing/2014/main" xmlns="" id="{D47B62E0-1327-4B7B-B36F-CC19C5C928CF}"/>
            </a:ext>
          </a:extLst>
        </xdr:cNvPr>
        <xdr:cNvSpPr/>
      </xdr:nvSpPr>
      <xdr:spPr>
        <a:xfrm>
          <a:off x="13089890" y="184429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144780</xdr:rowOff>
    </xdr:from>
    <xdr:to>
      <xdr:col>81</xdr:col>
      <xdr:colOff>50800</xdr:colOff>
      <xdr:row>108</xdr:row>
      <xdr:rowOff>1088</xdr:rowOff>
    </xdr:to>
    <xdr:cxnSp macro="">
      <xdr:nvCxnSpPr>
        <xdr:cNvPr id="787" name="直線コネクタ 786">
          <a:extLst>
            <a:ext uri="{FF2B5EF4-FFF2-40B4-BE49-F238E27FC236}">
              <a16:creationId xmlns:a16="http://schemas.microsoft.com/office/drawing/2014/main" xmlns="" id="{EE56F8CA-7D79-470E-A168-9E17CE5EEDF1}"/>
            </a:ext>
          </a:extLst>
        </xdr:cNvPr>
        <xdr:cNvCxnSpPr/>
      </xdr:nvCxnSpPr>
      <xdr:spPr>
        <a:xfrm>
          <a:off x="13144500" y="18488025"/>
          <a:ext cx="79756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87449</xdr:rowOff>
    </xdr:from>
    <xdr:to>
      <xdr:col>72</xdr:col>
      <xdr:colOff>38100</xdr:colOff>
      <xdr:row>108</xdr:row>
      <xdr:rowOff>17599</xdr:rowOff>
    </xdr:to>
    <xdr:sp macro="" textlink="">
      <xdr:nvSpPr>
        <xdr:cNvPr id="788" name="楕円 787">
          <a:extLst>
            <a:ext uri="{FF2B5EF4-FFF2-40B4-BE49-F238E27FC236}">
              <a16:creationId xmlns:a16="http://schemas.microsoft.com/office/drawing/2014/main" xmlns="" id="{4DD2FCA7-506E-4160-8580-8CE8DD21E04F}"/>
            </a:ext>
          </a:extLst>
        </xdr:cNvPr>
        <xdr:cNvSpPr/>
      </xdr:nvSpPr>
      <xdr:spPr>
        <a:xfrm>
          <a:off x="12303760" y="184345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138249</xdr:rowOff>
    </xdr:from>
    <xdr:to>
      <xdr:col>76</xdr:col>
      <xdr:colOff>114300</xdr:colOff>
      <xdr:row>107</xdr:row>
      <xdr:rowOff>144780</xdr:rowOff>
    </xdr:to>
    <xdr:cxnSp macro="">
      <xdr:nvCxnSpPr>
        <xdr:cNvPr id="789" name="直線コネクタ 788">
          <a:extLst>
            <a:ext uri="{FF2B5EF4-FFF2-40B4-BE49-F238E27FC236}">
              <a16:creationId xmlns:a16="http://schemas.microsoft.com/office/drawing/2014/main" xmlns="" id="{B0E345F6-0660-462C-A5B4-2CF6F70DE167}"/>
            </a:ext>
          </a:extLst>
        </xdr:cNvPr>
        <xdr:cNvCxnSpPr/>
      </xdr:nvCxnSpPr>
      <xdr:spPr>
        <a:xfrm>
          <a:off x="12346940" y="18479589"/>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84182</xdr:rowOff>
    </xdr:from>
    <xdr:to>
      <xdr:col>67</xdr:col>
      <xdr:colOff>101600</xdr:colOff>
      <xdr:row>108</xdr:row>
      <xdr:rowOff>14332</xdr:rowOff>
    </xdr:to>
    <xdr:sp macro="" textlink="">
      <xdr:nvSpPr>
        <xdr:cNvPr id="790" name="楕円 789">
          <a:extLst>
            <a:ext uri="{FF2B5EF4-FFF2-40B4-BE49-F238E27FC236}">
              <a16:creationId xmlns:a16="http://schemas.microsoft.com/office/drawing/2014/main" xmlns="" id="{26A0C1DB-3559-4E54-8EE2-416207F8B5E8}"/>
            </a:ext>
          </a:extLst>
        </xdr:cNvPr>
        <xdr:cNvSpPr/>
      </xdr:nvSpPr>
      <xdr:spPr>
        <a:xfrm>
          <a:off x="11487150" y="1843123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134982</xdr:rowOff>
    </xdr:from>
    <xdr:to>
      <xdr:col>71</xdr:col>
      <xdr:colOff>177800</xdr:colOff>
      <xdr:row>107</xdr:row>
      <xdr:rowOff>138249</xdr:rowOff>
    </xdr:to>
    <xdr:cxnSp macro="">
      <xdr:nvCxnSpPr>
        <xdr:cNvPr id="791" name="直線コネクタ 790">
          <a:extLst>
            <a:ext uri="{FF2B5EF4-FFF2-40B4-BE49-F238E27FC236}">
              <a16:creationId xmlns:a16="http://schemas.microsoft.com/office/drawing/2014/main" xmlns="" id="{E8454BB8-57C1-4384-8753-BE17073377FA}"/>
            </a:ext>
          </a:extLst>
        </xdr:cNvPr>
        <xdr:cNvCxnSpPr/>
      </xdr:nvCxnSpPr>
      <xdr:spPr>
        <a:xfrm>
          <a:off x="11541760" y="18476322"/>
          <a:ext cx="80518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2" name="n_1aveValue【公民館】&#10;有形固定資産減価償却率">
          <a:extLst>
            <a:ext uri="{FF2B5EF4-FFF2-40B4-BE49-F238E27FC236}">
              <a16:creationId xmlns:a16="http://schemas.microsoft.com/office/drawing/2014/main" xmlns="" id="{12442F49-1DE0-4AE7-B986-1A45FF7014B4}"/>
            </a:ext>
          </a:extLst>
        </xdr:cNvPr>
        <xdr:cNvSpPr txBox="1"/>
      </xdr:nvSpPr>
      <xdr:spPr>
        <a:xfrm>
          <a:off x="13738234" y="179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3" name="n_2aveValue【公民館】&#10;有形固定資産減価償却率">
          <a:extLst>
            <a:ext uri="{FF2B5EF4-FFF2-40B4-BE49-F238E27FC236}">
              <a16:creationId xmlns:a16="http://schemas.microsoft.com/office/drawing/2014/main" xmlns="" id="{E12E4A8E-838A-45BF-A002-C1156313EC21}"/>
            </a:ext>
          </a:extLst>
        </xdr:cNvPr>
        <xdr:cNvSpPr txBox="1"/>
      </xdr:nvSpPr>
      <xdr:spPr>
        <a:xfrm>
          <a:off x="12957184" y="1800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4" name="n_3aveValue【公民館】&#10;有形固定資産減価償却率">
          <a:extLst>
            <a:ext uri="{FF2B5EF4-FFF2-40B4-BE49-F238E27FC236}">
              <a16:creationId xmlns:a16="http://schemas.microsoft.com/office/drawing/2014/main" xmlns="" id="{A13E602E-294B-49D3-B3D8-0E88377A1635}"/>
            </a:ext>
          </a:extLst>
        </xdr:cNvPr>
        <xdr:cNvSpPr txBox="1"/>
      </xdr:nvSpPr>
      <xdr:spPr>
        <a:xfrm>
          <a:off x="1217105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95" name="n_4aveValue【公民館】&#10;有形固定資産減価償却率">
          <a:extLst>
            <a:ext uri="{FF2B5EF4-FFF2-40B4-BE49-F238E27FC236}">
              <a16:creationId xmlns:a16="http://schemas.microsoft.com/office/drawing/2014/main" xmlns="" id="{674BF89D-7824-4CDD-AD67-43BE6CEF8AA9}"/>
            </a:ext>
          </a:extLst>
        </xdr:cNvPr>
        <xdr:cNvSpPr txBox="1"/>
      </xdr:nvSpPr>
      <xdr:spPr>
        <a:xfrm>
          <a:off x="11354444" y="1801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43015</xdr:rowOff>
    </xdr:from>
    <xdr:ext cx="405111" cy="259045"/>
    <xdr:sp macro="" textlink="">
      <xdr:nvSpPr>
        <xdr:cNvPr id="796" name="n_1mainValue【公民館】&#10;有形固定資産減価償却率">
          <a:extLst>
            <a:ext uri="{FF2B5EF4-FFF2-40B4-BE49-F238E27FC236}">
              <a16:creationId xmlns:a16="http://schemas.microsoft.com/office/drawing/2014/main" xmlns="" id="{590FE58C-C18A-4AA6-879B-EA915EA4CB75}"/>
            </a:ext>
          </a:extLst>
        </xdr:cNvPr>
        <xdr:cNvSpPr txBox="1"/>
      </xdr:nvSpPr>
      <xdr:spPr>
        <a:xfrm>
          <a:off x="13738234" y="1856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797" name="n_2mainValue【公民館】&#10;有形固定資産減価償却率">
          <a:extLst>
            <a:ext uri="{FF2B5EF4-FFF2-40B4-BE49-F238E27FC236}">
              <a16:creationId xmlns:a16="http://schemas.microsoft.com/office/drawing/2014/main" xmlns="" id="{C53442CE-209B-43C4-BB30-EDB3284CDC8A}"/>
            </a:ext>
          </a:extLst>
        </xdr:cNvPr>
        <xdr:cNvSpPr txBox="1"/>
      </xdr:nvSpPr>
      <xdr:spPr>
        <a:xfrm>
          <a:off x="12957184"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8726</xdr:rowOff>
    </xdr:from>
    <xdr:ext cx="405111" cy="259045"/>
    <xdr:sp macro="" textlink="">
      <xdr:nvSpPr>
        <xdr:cNvPr id="798" name="n_3mainValue【公民館】&#10;有形固定資産減価償却率">
          <a:extLst>
            <a:ext uri="{FF2B5EF4-FFF2-40B4-BE49-F238E27FC236}">
              <a16:creationId xmlns:a16="http://schemas.microsoft.com/office/drawing/2014/main" xmlns="" id="{A87CFD14-367A-4657-8678-FB9D4C82B89B}"/>
            </a:ext>
          </a:extLst>
        </xdr:cNvPr>
        <xdr:cNvSpPr txBox="1"/>
      </xdr:nvSpPr>
      <xdr:spPr>
        <a:xfrm>
          <a:off x="12171054" y="1852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5459</xdr:rowOff>
    </xdr:from>
    <xdr:ext cx="405111" cy="259045"/>
    <xdr:sp macro="" textlink="">
      <xdr:nvSpPr>
        <xdr:cNvPr id="799" name="n_4mainValue【公民館】&#10;有形固定資産減価償却率">
          <a:extLst>
            <a:ext uri="{FF2B5EF4-FFF2-40B4-BE49-F238E27FC236}">
              <a16:creationId xmlns:a16="http://schemas.microsoft.com/office/drawing/2014/main" xmlns="" id="{874CEB75-3EBD-4EF2-A4D8-9F100FFE3955}"/>
            </a:ext>
          </a:extLst>
        </xdr:cNvPr>
        <xdr:cNvSpPr txBox="1"/>
      </xdr:nvSpPr>
      <xdr:spPr>
        <a:xfrm>
          <a:off x="11354444" y="1852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26EE6AA1-36BA-42A5-9E61-06401391A05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AC6C3836-42F5-4132-9A00-C41E1B124AAB}"/>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1B7F97E2-BE74-4EB5-9D9F-49DB80BC8ED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6BFA96A2-F481-483B-97D3-5543C2F6C7F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ABB5AE81-C5D7-43BC-BA1D-7B758DC5AE3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DA3C1495-1A4F-4A87-B8F1-4931EC19D6D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1D912744-C892-49E5-A2BF-C5401063FF3D}"/>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8DD5CC8C-175E-4998-8715-BA9FE871DED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3A1DFAF7-9349-4400-BB91-DB1852EC5F3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D14AB8A6-DCEA-4AC4-8114-A7A02E88A57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FE31804F-D25B-4C82-B741-F6C87395AE7F}"/>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5BD52217-ACE8-411B-86AC-F88A654BCE49}"/>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DF7BE70F-0DCF-40EF-8486-34B777B859AD}"/>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5C031A5C-EE90-4A38-BAF4-41DA1A9904A6}"/>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9991F892-817E-4990-ACAF-9C9582FFF6E0}"/>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3AC7E6DF-5DF6-4B7D-835F-4A681E5B5234}"/>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432EBA2C-B4A5-4B4A-AC9A-0D35C74EC6ED}"/>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4F8181A1-06D2-468B-AF69-68948BEC0E72}"/>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92A60E39-CF92-472D-A6E6-B5B59C75D5BC}"/>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BA1788DD-0ED0-4C5C-B891-FB5D81B66D2F}"/>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675B05F7-ED80-4DF8-A062-74EADE9F497C}"/>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1DAA118B-F33B-431B-86DC-F1DFF60BB75D}"/>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D7C87D5E-CDF6-49E9-9475-4DEE7B171E5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8B25CE54-540C-4028-8981-08D78322DD2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xmlns="" id="{A299CBF4-35F5-4CB6-93C2-F4FAFB97A66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5" name="直線コネクタ 824">
          <a:extLst>
            <a:ext uri="{FF2B5EF4-FFF2-40B4-BE49-F238E27FC236}">
              <a16:creationId xmlns:a16="http://schemas.microsoft.com/office/drawing/2014/main" xmlns="" id="{69DF3C18-E1A5-49C8-A383-5AC88DA4BBC9}"/>
            </a:ext>
          </a:extLst>
        </xdr:cNvPr>
        <xdr:cNvCxnSpPr/>
      </xdr:nvCxnSpPr>
      <xdr:spPr>
        <a:xfrm flipV="1">
          <a:off x="19947254" y="17222288"/>
          <a:ext cx="0" cy="148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26" name="【公民館】&#10;一人当たり面積最小値テキスト">
          <a:extLst>
            <a:ext uri="{FF2B5EF4-FFF2-40B4-BE49-F238E27FC236}">
              <a16:creationId xmlns:a16="http://schemas.microsoft.com/office/drawing/2014/main" xmlns="" id="{ECDBA1FB-654C-4B05-BFD2-4A1708AB6BE1}"/>
            </a:ext>
          </a:extLst>
        </xdr:cNvPr>
        <xdr:cNvSpPr txBox="1"/>
      </xdr:nvSpPr>
      <xdr:spPr>
        <a:xfrm>
          <a:off x="19985990" y="1870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27" name="直線コネクタ 826">
          <a:extLst>
            <a:ext uri="{FF2B5EF4-FFF2-40B4-BE49-F238E27FC236}">
              <a16:creationId xmlns:a16="http://schemas.microsoft.com/office/drawing/2014/main" xmlns="" id="{23B7E55E-C590-4F2D-B8C5-7FA5B49376F3}"/>
            </a:ext>
          </a:extLst>
        </xdr:cNvPr>
        <xdr:cNvCxnSpPr/>
      </xdr:nvCxnSpPr>
      <xdr:spPr>
        <a:xfrm>
          <a:off x="19885660" y="1870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28" name="【公民館】&#10;一人当たり面積最大値テキスト">
          <a:extLst>
            <a:ext uri="{FF2B5EF4-FFF2-40B4-BE49-F238E27FC236}">
              <a16:creationId xmlns:a16="http://schemas.microsoft.com/office/drawing/2014/main" xmlns="" id="{DAB27F79-D6F3-4C94-A326-7E0BE46FF8A7}"/>
            </a:ext>
          </a:extLst>
        </xdr:cNvPr>
        <xdr:cNvSpPr txBox="1"/>
      </xdr:nvSpPr>
      <xdr:spPr>
        <a:xfrm>
          <a:off x="19985990" y="1699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29" name="直線コネクタ 828">
          <a:extLst>
            <a:ext uri="{FF2B5EF4-FFF2-40B4-BE49-F238E27FC236}">
              <a16:creationId xmlns:a16="http://schemas.microsoft.com/office/drawing/2014/main" xmlns="" id="{0868BA0E-A81E-4B34-BEA2-D79AFF7A58F0}"/>
            </a:ext>
          </a:extLst>
        </xdr:cNvPr>
        <xdr:cNvCxnSpPr/>
      </xdr:nvCxnSpPr>
      <xdr:spPr>
        <a:xfrm>
          <a:off x="19885660" y="17222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0" name="【公民館】&#10;一人当たり面積平均値テキスト">
          <a:extLst>
            <a:ext uri="{FF2B5EF4-FFF2-40B4-BE49-F238E27FC236}">
              <a16:creationId xmlns:a16="http://schemas.microsoft.com/office/drawing/2014/main" xmlns="" id="{A08E64F7-42C2-455E-B916-BAA4CD26DA4A}"/>
            </a:ext>
          </a:extLst>
        </xdr:cNvPr>
        <xdr:cNvSpPr txBox="1"/>
      </xdr:nvSpPr>
      <xdr:spPr>
        <a:xfrm>
          <a:off x="19985990" y="181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1" name="フローチャート: 判断 830">
          <a:extLst>
            <a:ext uri="{FF2B5EF4-FFF2-40B4-BE49-F238E27FC236}">
              <a16:creationId xmlns:a16="http://schemas.microsoft.com/office/drawing/2014/main" xmlns="" id="{BBB77995-2F0D-4DC9-AA18-F914ABD138B6}"/>
            </a:ext>
          </a:extLst>
        </xdr:cNvPr>
        <xdr:cNvSpPr/>
      </xdr:nvSpPr>
      <xdr:spPr>
        <a:xfrm>
          <a:off x="19904710" y="18263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2" name="フローチャート: 判断 831">
          <a:extLst>
            <a:ext uri="{FF2B5EF4-FFF2-40B4-BE49-F238E27FC236}">
              <a16:creationId xmlns:a16="http://schemas.microsoft.com/office/drawing/2014/main" xmlns="" id="{50FF5E6F-257D-42C8-8F58-B376D7C2A709}"/>
            </a:ext>
          </a:extLst>
        </xdr:cNvPr>
        <xdr:cNvSpPr/>
      </xdr:nvSpPr>
      <xdr:spPr>
        <a:xfrm>
          <a:off x="19161760" y="182682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3" name="フローチャート: 判断 832">
          <a:extLst>
            <a:ext uri="{FF2B5EF4-FFF2-40B4-BE49-F238E27FC236}">
              <a16:creationId xmlns:a16="http://schemas.microsoft.com/office/drawing/2014/main" xmlns="" id="{7D1FBA10-0CF7-421F-974E-CF9D12C9C175}"/>
            </a:ext>
          </a:extLst>
        </xdr:cNvPr>
        <xdr:cNvSpPr/>
      </xdr:nvSpPr>
      <xdr:spPr>
        <a:xfrm>
          <a:off x="18345150" y="182502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4" name="フローチャート: 判断 833">
          <a:extLst>
            <a:ext uri="{FF2B5EF4-FFF2-40B4-BE49-F238E27FC236}">
              <a16:creationId xmlns:a16="http://schemas.microsoft.com/office/drawing/2014/main" xmlns="" id="{2C78D7A4-73F8-4264-8E87-6F08C5D5CF1E}"/>
            </a:ext>
          </a:extLst>
        </xdr:cNvPr>
        <xdr:cNvSpPr/>
      </xdr:nvSpPr>
      <xdr:spPr>
        <a:xfrm>
          <a:off x="17547590" y="182407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5" name="フローチャート: 判断 834">
          <a:extLst>
            <a:ext uri="{FF2B5EF4-FFF2-40B4-BE49-F238E27FC236}">
              <a16:creationId xmlns:a16="http://schemas.microsoft.com/office/drawing/2014/main" xmlns="" id="{68FFC34E-CD54-45E5-AC0E-9E3D16EFD967}"/>
            </a:ext>
          </a:extLst>
        </xdr:cNvPr>
        <xdr:cNvSpPr/>
      </xdr:nvSpPr>
      <xdr:spPr>
        <a:xfrm>
          <a:off x="16761460" y="18246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D138BEC7-EA77-4BF9-A894-8C268001FEB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E018D0BE-FF10-444C-9741-5691AEBEE4E9}"/>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0B09412C-CEA2-424A-BF0F-2A567ADB583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ECE992EA-B263-47E0-871D-E84636BC804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3EF417A1-FCEC-4D3C-8F6F-CC1C5CE3338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841" name="楕円 840">
          <a:extLst>
            <a:ext uri="{FF2B5EF4-FFF2-40B4-BE49-F238E27FC236}">
              <a16:creationId xmlns:a16="http://schemas.microsoft.com/office/drawing/2014/main" xmlns="" id="{A045CEA0-4360-4570-984F-2EC4A0B0E60D}"/>
            </a:ext>
          </a:extLst>
        </xdr:cNvPr>
        <xdr:cNvSpPr/>
      </xdr:nvSpPr>
      <xdr:spPr>
        <a:xfrm>
          <a:off x="19904710" y="184211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54446</xdr:rowOff>
    </xdr:from>
    <xdr:ext cx="469744" cy="259045"/>
    <xdr:sp macro="" textlink="">
      <xdr:nvSpPr>
        <xdr:cNvPr id="842" name="【公民館】&#10;一人当たり面積該当値テキスト">
          <a:extLst>
            <a:ext uri="{FF2B5EF4-FFF2-40B4-BE49-F238E27FC236}">
              <a16:creationId xmlns:a16="http://schemas.microsoft.com/office/drawing/2014/main" xmlns="" id="{62722644-271E-432C-ACE2-8A36509171AF}"/>
            </a:ext>
          </a:extLst>
        </xdr:cNvPr>
        <xdr:cNvSpPr txBox="1"/>
      </xdr:nvSpPr>
      <xdr:spPr>
        <a:xfrm>
          <a:off x="19985990" y="1840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81462</xdr:rowOff>
    </xdr:from>
    <xdr:to>
      <xdr:col>112</xdr:col>
      <xdr:colOff>38100</xdr:colOff>
      <xdr:row>108</xdr:row>
      <xdr:rowOff>11612</xdr:rowOff>
    </xdr:to>
    <xdr:sp macro="" textlink="">
      <xdr:nvSpPr>
        <xdr:cNvPr id="843" name="楕円 842">
          <a:extLst>
            <a:ext uri="{FF2B5EF4-FFF2-40B4-BE49-F238E27FC236}">
              <a16:creationId xmlns:a16="http://schemas.microsoft.com/office/drawing/2014/main" xmlns="" id="{F71C1773-890B-4254-86D5-EB96C75143D2}"/>
            </a:ext>
          </a:extLst>
        </xdr:cNvPr>
        <xdr:cNvSpPr/>
      </xdr:nvSpPr>
      <xdr:spPr>
        <a:xfrm>
          <a:off x="19161760" y="184285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132262</xdr:rowOff>
    </xdr:to>
    <xdr:cxnSp macro="">
      <xdr:nvCxnSpPr>
        <xdr:cNvPr id="844" name="直線コネクタ 843">
          <a:extLst>
            <a:ext uri="{FF2B5EF4-FFF2-40B4-BE49-F238E27FC236}">
              <a16:creationId xmlns:a16="http://schemas.microsoft.com/office/drawing/2014/main" xmlns="" id="{FEB04DED-3626-499C-A437-8F1C8A8E42FB}"/>
            </a:ext>
          </a:extLst>
        </xdr:cNvPr>
        <xdr:cNvCxnSpPr/>
      </xdr:nvCxnSpPr>
      <xdr:spPr>
        <a:xfrm flipV="1">
          <a:off x="19204940" y="18475779"/>
          <a:ext cx="7429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45" name="楕円 844">
          <a:extLst>
            <a:ext uri="{FF2B5EF4-FFF2-40B4-BE49-F238E27FC236}">
              <a16:creationId xmlns:a16="http://schemas.microsoft.com/office/drawing/2014/main" xmlns="" id="{1C8B2814-F457-42B3-98F1-D63BC4B79E62}"/>
            </a:ext>
          </a:extLst>
        </xdr:cNvPr>
        <xdr:cNvSpPr/>
      </xdr:nvSpPr>
      <xdr:spPr>
        <a:xfrm>
          <a:off x="18345150" y="184328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132262</xdr:rowOff>
    </xdr:from>
    <xdr:to>
      <xdr:col>111</xdr:col>
      <xdr:colOff>177800</xdr:colOff>
      <xdr:row>107</xdr:row>
      <xdr:rowOff>136616</xdr:rowOff>
    </xdr:to>
    <xdr:cxnSp macro="">
      <xdr:nvCxnSpPr>
        <xdr:cNvPr id="846" name="直線コネクタ 845">
          <a:extLst>
            <a:ext uri="{FF2B5EF4-FFF2-40B4-BE49-F238E27FC236}">
              <a16:creationId xmlns:a16="http://schemas.microsoft.com/office/drawing/2014/main" xmlns="" id="{6C2178C1-C308-41B2-A9A0-24418DF8C938}"/>
            </a:ext>
          </a:extLst>
        </xdr:cNvPr>
        <xdr:cNvCxnSpPr/>
      </xdr:nvCxnSpPr>
      <xdr:spPr>
        <a:xfrm flipV="1">
          <a:off x="18399760" y="1848122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847" name="楕円 846">
          <a:extLst>
            <a:ext uri="{FF2B5EF4-FFF2-40B4-BE49-F238E27FC236}">
              <a16:creationId xmlns:a16="http://schemas.microsoft.com/office/drawing/2014/main" xmlns="" id="{896C39DC-DA41-405A-AB73-4C530B836B7B}"/>
            </a:ext>
          </a:extLst>
        </xdr:cNvPr>
        <xdr:cNvSpPr/>
      </xdr:nvSpPr>
      <xdr:spPr>
        <a:xfrm>
          <a:off x="17547590" y="184391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140970</xdr:rowOff>
    </xdr:to>
    <xdr:cxnSp macro="">
      <xdr:nvCxnSpPr>
        <xdr:cNvPr id="848" name="直線コネクタ 847">
          <a:extLst>
            <a:ext uri="{FF2B5EF4-FFF2-40B4-BE49-F238E27FC236}">
              <a16:creationId xmlns:a16="http://schemas.microsoft.com/office/drawing/2014/main" xmlns="" id="{75FFBDE8-B53F-4BD6-B31C-2130386FE734}"/>
            </a:ext>
          </a:extLst>
        </xdr:cNvPr>
        <xdr:cNvCxnSpPr/>
      </xdr:nvCxnSpPr>
      <xdr:spPr>
        <a:xfrm flipV="1">
          <a:off x="17602200" y="18477956"/>
          <a:ext cx="79756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96701</xdr:rowOff>
    </xdr:from>
    <xdr:to>
      <xdr:col>98</xdr:col>
      <xdr:colOff>38100</xdr:colOff>
      <xdr:row>108</xdr:row>
      <xdr:rowOff>26851</xdr:rowOff>
    </xdr:to>
    <xdr:sp macro="" textlink="">
      <xdr:nvSpPr>
        <xdr:cNvPr id="849" name="楕円 848">
          <a:extLst>
            <a:ext uri="{FF2B5EF4-FFF2-40B4-BE49-F238E27FC236}">
              <a16:creationId xmlns:a16="http://schemas.microsoft.com/office/drawing/2014/main" xmlns="" id="{6B9562BC-C499-4BFC-97E8-703F0A41185C}"/>
            </a:ext>
          </a:extLst>
        </xdr:cNvPr>
        <xdr:cNvSpPr/>
      </xdr:nvSpPr>
      <xdr:spPr>
        <a:xfrm>
          <a:off x="16761460" y="184380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147501</xdr:rowOff>
    </xdr:to>
    <xdr:cxnSp macro="">
      <xdr:nvCxnSpPr>
        <xdr:cNvPr id="850" name="直線コネクタ 849">
          <a:extLst>
            <a:ext uri="{FF2B5EF4-FFF2-40B4-BE49-F238E27FC236}">
              <a16:creationId xmlns:a16="http://schemas.microsoft.com/office/drawing/2014/main" xmlns="" id="{708924B3-2AD6-443B-BF7E-3A0620339CA1}"/>
            </a:ext>
          </a:extLst>
        </xdr:cNvPr>
        <xdr:cNvCxnSpPr/>
      </xdr:nvCxnSpPr>
      <xdr:spPr>
        <a:xfrm flipV="1">
          <a:off x="16804640" y="18484215"/>
          <a:ext cx="7975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1" name="n_1aveValue【公民館】&#10;一人当たり面積">
          <a:extLst>
            <a:ext uri="{FF2B5EF4-FFF2-40B4-BE49-F238E27FC236}">
              <a16:creationId xmlns:a16="http://schemas.microsoft.com/office/drawing/2014/main" xmlns="" id="{B9E9B4F1-2AF0-4820-AEC8-5355F2BB51DF}"/>
            </a:ext>
          </a:extLst>
        </xdr:cNvPr>
        <xdr:cNvSpPr txBox="1"/>
      </xdr:nvSpPr>
      <xdr:spPr>
        <a:xfrm>
          <a:off x="18982132"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2" name="n_2aveValue【公民館】&#10;一人当たり面積">
          <a:extLst>
            <a:ext uri="{FF2B5EF4-FFF2-40B4-BE49-F238E27FC236}">
              <a16:creationId xmlns:a16="http://schemas.microsoft.com/office/drawing/2014/main" xmlns="" id="{CACBA1D7-D8B3-4D44-B712-FCB1E9F253BD}"/>
            </a:ext>
          </a:extLst>
        </xdr:cNvPr>
        <xdr:cNvSpPr txBox="1"/>
      </xdr:nvSpPr>
      <xdr:spPr>
        <a:xfrm>
          <a:off x="1818203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3" name="n_3aveValue【公民館】&#10;一人当たり面積">
          <a:extLst>
            <a:ext uri="{FF2B5EF4-FFF2-40B4-BE49-F238E27FC236}">
              <a16:creationId xmlns:a16="http://schemas.microsoft.com/office/drawing/2014/main" xmlns="" id="{AB51AEDA-7677-48C5-998F-36713E827954}"/>
            </a:ext>
          </a:extLst>
        </xdr:cNvPr>
        <xdr:cNvSpPr txBox="1"/>
      </xdr:nvSpPr>
      <xdr:spPr>
        <a:xfrm>
          <a:off x="17384472" y="1802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4" name="n_4aveValue【公民館】&#10;一人当たり面積">
          <a:extLst>
            <a:ext uri="{FF2B5EF4-FFF2-40B4-BE49-F238E27FC236}">
              <a16:creationId xmlns:a16="http://schemas.microsoft.com/office/drawing/2014/main" xmlns="" id="{27BFF024-B990-4878-9CFD-5D8FE11FB3A9}"/>
            </a:ext>
          </a:extLst>
        </xdr:cNvPr>
        <xdr:cNvSpPr txBox="1"/>
      </xdr:nvSpPr>
      <xdr:spPr>
        <a:xfrm>
          <a:off x="16588817" y="1801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2739</xdr:rowOff>
    </xdr:from>
    <xdr:ext cx="469744" cy="259045"/>
    <xdr:sp macro="" textlink="">
      <xdr:nvSpPr>
        <xdr:cNvPr id="855" name="n_1mainValue【公民館】&#10;一人当たり面積">
          <a:extLst>
            <a:ext uri="{FF2B5EF4-FFF2-40B4-BE49-F238E27FC236}">
              <a16:creationId xmlns:a16="http://schemas.microsoft.com/office/drawing/2014/main" xmlns="" id="{444A9EFC-8FDA-4EC1-89B2-93E25DEB4C0F}"/>
            </a:ext>
          </a:extLst>
        </xdr:cNvPr>
        <xdr:cNvSpPr txBox="1"/>
      </xdr:nvSpPr>
      <xdr:spPr>
        <a:xfrm>
          <a:off x="18982132" y="1851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56" name="n_2mainValue【公民館】&#10;一人当たり面積">
          <a:extLst>
            <a:ext uri="{FF2B5EF4-FFF2-40B4-BE49-F238E27FC236}">
              <a16:creationId xmlns:a16="http://schemas.microsoft.com/office/drawing/2014/main" xmlns="" id="{FA7BD9EE-D81C-4323-B468-B9A9555CAE3C}"/>
            </a:ext>
          </a:extLst>
        </xdr:cNvPr>
        <xdr:cNvSpPr txBox="1"/>
      </xdr:nvSpPr>
      <xdr:spPr>
        <a:xfrm>
          <a:off x="18182032" y="1852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857" name="n_3mainValue【公民館】&#10;一人当たり面積">
          <a:extLst>
            <a:ext uri="{FF2B5EF4-FFF2-40B4-BE49-F238E27FC236}">
              <a16:creationId xmlns:a16="http://schemas.microsoft.com/office/drawing/2014/main" xmlns="" id="{3D73BCD1-CC4E-4E7E-A15F-13A0EFF2C0E6}"/>
            </a:ext>
          </a:extLst>
        </xdr:cNvPr>
        <xdr:cNvSpPr txBox="1"/>
      </xdr:nvSpPr>
      <xdr:spPr>
        <a:xfrm>
          <a:off x="17384472"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17978</xdr:rowOff>
    </xdr:from>
    <xdr:ext cx="469744" cy="259045"/>
    <xdr:sp macro="" textlink="">
      <xdr:nvSpPr>
        <xdr:cNvPr id="858" name="n_4mainValue【公民館】&#10;一人当たり面積">
          <a:extLst>
            <a:ext uri="{FF2B5EF4-FFF2-40B4-BE49-F238E27FC236}">
              <a16:creationId xmlns:a16="http://schemas.microsoft.com/office/drawing/2014/main" xmlns="" id="{C4D9B77C-26A9-4AFC-8272-6C3F26A69DF1}"/>
            </a:ext>
          </a:extLst>
        </xdr:cNvPr>
        <xdr:cNvSpPr txBox="1"/>
      </xdr:nvSpPr>
      <xdr:spPr>
        <a:xfrm>
          <a:off x="16588817" y="1853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50D612F0-7016-4962-89FB-AC9FB781618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20078D9A-4F08-4A5E-9670-7FBCFD0FC01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9485D8CE-03E7-4650-932E-B146DE47E20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類似団体と比較して特に有形固定資産減価償却率が高くなっている施設は認定こども園、公営住宅、公民館であり、特に低くなっている施設は、道路、橋りょう、児童館である。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７施設のうち６施設が昭和３２年から昭和５７年に建築されたものであり、その大半が減価償却を完了している。令和４年度より建替えを行っていることにより今後減価償却率や一人当たり面積が減少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学校統合化による小学校改修事業を行うため、今後減価償却率や一人当たり面積が減少する。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A935F54-6EDD-4D49-B614-B4A7C894D04E}"/>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8D3E884-E2E3-4C18-B57C-26C8FCBCC13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9A8C8B7-28F8-4CF9-9E14-B2728313754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A8C4CE5-C833-45CE-BC89-12363BE7DE9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F327F3B-0E0B-4A7F-9926-0ADAB8CB595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E86314A-068D-4225-B0F9-DCE7DD5E0D5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2CEFF03-1C86-452B-8CF8-F5BBC197E6A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C7A6A4E-8FFE-4851-829A-B1C6F7A82F6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65E4C56-96E1-46D1-9E47-BD138D4682D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F23DFCB-D48D-43AF-8465-E0F217D5BE2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160B67D-C2B8-4928-B3B9-F22DF073C206}"/>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4B4E13A-44B9-4B35-8749-1E1FE2223CF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3B2A8C7-8D97-4937-A11B-85B7288EDB9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CD34C88-0B81-4E2C-9987-D6F94895033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7D2532D-1E05-47B0-AB43-87A8E9AD075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62A11B4-424F-40F9-9DF4-29AA386D5A9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0D94F7D-3616-4806-9AAF-11EA5B210FC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A71A4AC-56CC-4D5A-BD41-CB8F138E630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8B8EFDB-AD38-4132-A5BA-6C5E01AE3B3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A759A8C-345B-404C-8D33-4295AF40D062}"/>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EE11C8C-6752-4D3A-90F7-6FC1B46C2CF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3E068CF-E0AE-4AE9-A779-932A22F7039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D97EB51-BE24-4907-AB78-9FC9E9B2D2A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8651EF3-D00C-439F-ABDA-5805DF233DEC}"/>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12D67C1-7DA0-4860-A0DB-027253491A2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0C3375A-79DB-4920-8835-7098D9FA895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0EB26E0-A8A6-4C11-BBFB-66CDBF9EF62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CE2F62C-C247-4B8E-A884-5FE276646B8F}"/>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470596C-1175-4E41-92DF-3E16D33EC92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538BA03-28DC-43A7-83E9-154DB9E8A51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C178CA8-170D-4611-A3A3-AAC46B1C0D1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8325F097-59EB-43C4-AC86-2CBA7EC20B7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ED4694A-9956-4DAA-8DDB-13F637E0D7B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DCA71CC-877D-45B6-ADA6-9AA89E34A5D5}"/>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CA96336-E31A-426D-AD55-99390BBF60E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7303CB6-47C9-4FA6-B04A-4F545A7FC2C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EC25BA9-B3AE-433E-949C-EC630EED399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8D20059-ED0A-4DB0-9C37-169DA6FAA2F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69814BF-D99B-45B2-8941-1B3718C320CE}"/>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4FE66F41-D7A5-460E-92E6-3828406BBCF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FEA694DE-210F-43BB-B31B-BBE2F2D30B1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545E875F-3B04-439A-A3FE-2DDA190015D8}"/>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A1634793-FE70-4890-8305-69E57DAD2645}"/>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EAA5D1E7-C0EF-4684-9662-2FFE3067BF8D}"/>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4D6CFE17-28B2-4F5A-BABC-949817A208D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CAB5FA09-87C0-4436-BED7-BA2D32C8719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266AB3E2-505B-4591-9305-BE4AC78B9FB5}"/>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E2EFCF39-7D77-4E76-99B4-0E4DF295B01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82198389-181C-4B6C-81AD-7CFEA7E0C8D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55195922-23E2-4939-BC00-4F7F272A0E2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EEE34C82-54B7-480E-9E1F-B30E04FFC32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FF384042-312A-44EE-9197-2343E31FDA5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68950A89-3CAD-4BC0-B4F1-28BECB126A4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19A27304-BA62-4723-937B-ADE6F9FA486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2CDF85EF-0F9B-47CD-BEAB-B1D5EEAC5F4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A1849FC9-79B1-4479-BA1B-BADC115427C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22D3931E-591D-4B9E-AA1A-C5176CA0951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E9FE2097-2F4E-493E-8976-52D75A7110AE}"/>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488366CD-A3B7-4CD4-A043-B1583B26B34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4198794F-2087-466B-9F74-E18AE836F0B5}"/>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84A908C1-EFAD-448C-8939-D6F8BD053ED8}"/>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D82E7515-10EF-4AE7-AF00-7F22D517DAA3}"/>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451A44E2-FFC7-4DF7-B78D-C6FEC51E8AF1}"/>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0A387837-FC7F-41D2-91BC-87A8333A71AF}"/>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51452181-6B30-4DC0-9A86-F8F5B1D3989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4B06A2FB-DEA0-46BC-9B01-B0ED79C79421}"/>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981D6AC7-CACE-4D99-860B-D6FB94C0866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9C91146C-7DE5-45B6-8B30-F8FFB9A332D7}"/>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B1E5880E-18F3-4F7C-A672-264DECA6AA31}"/>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16AB6699-B744-4FF9-A16D-ED4FFB4B1CED}"/>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C97C827B-89C9-43D3-82A2-E88D8325059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997B1460-1F5D-487C-9034-640E4DEFFA2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19A403BD-6C8F-4CFC-AC17-B1A034D5109A}"/>
            </a:ext>
          </a:extLst>
        </xdr:cNvPr>
        <xdr:cNvCxnSpPr/>
      </xdr:nvCxnSpPr>
      <xdr:spPr>
        <a:xfrm flipV="1">
          <a:off x="4173855" y="965562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805A8D62-2F7F-49BF-8181-024F016B7EA1}"/>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023922E6-C2D5-4383-8028-04B1838246E1}"/>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xmlns="" id="{A306A3F8-5F4A-4963-B1EF-C86826175B7C}"/>
            </a:ext>
          </a:extLst>
        </xdr:cNvPr>
        <xdr:cNvSpPr txBox="1"/>
      </xdr:nvSpPr>
      <xdr:spPr>
        <a:xfrm>
          <a:off x="4212590" y="9430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xmlns="" id="{AF8F73D6-47B5-4BA5-95DE-8480FAD65B15}"/>
            </a:ext>
          </a:extLst>
        </xdr:cNvPr>
        <xdr:cNvCxnSpPr/>
      </xdr:nvCxnSpPr>
      <xdr:spPr>
        <a:xfrm>
          <a:off x="4112260" y="9655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2E824D3B-422C-45F8-BCEE-48695552949E}"/>
            </a:ext>
          </a:extLst>
        </xdr:cNvPr>
        <xdr:cNvSpPr txBox="1"/>
      </xdr:nvSpPr>
      <xdr:spPr>
        <a:xfrm>
          <a:off x="4212590" y="1040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xmlns="" id="{4F6C0E61-DD51-4D17-B4D6-DA01B37C954B}"/>
            </a:ext>
          </a:extLst>
        </xdr:cNvPr>
        <xdr:cNvSpPr/>
      </xdr:nvSpPr>
      <xdr:spPr>
        <a:xfrm>
          <a:off x="413131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xmlns="" id="{AEE5F42C-710B-4371-8532-AAE9A9984D0D}"/>
            </a:ext>
          </a:extLst>
        </xdr:cNvPr>
        <xdr:cNvSpPr/>
      </xdr:nvSpPr>
      <xdr:spPr>
        <a:xfrm>
          <a:off x="3388360" y="1053664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xmlns="" id="{79992655-49FB-4A49-8565-48672C59B034}"/>
            </a:ext>
          </a:extLst>
        </xdr:cNvPr>
        <xdr:cNvSpPr/>
      </xdr:nvSpPr>
      <xdr:spPr>
        <a:xfrm>
          <a:off x="2571750" y="1050426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xmlns="" id="{C904022C-0120-4E8C-A6A9-AB8E9E1211CF}"/>
            </a:ext>
          </a:extLst>
        </xdr:cNvPr>
        <xdr:cNvSpPr/>
      </xdr:nvSpPr>
      <xdr:spPr>
        <a:xfrm>
          <a:off x="1774190" y="1049745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xmlns="" id="{F66FAB0E-FC75-45C6-B14A-E81F09339F85}"/>
            </a:ext>
          </a:extLst>
        </xdr:cNvPr>
        <xdr:cNvSpPr/>
      </xdr:nvSpPr>
      <xdr:spPr>
        <a:xfrm>
          <a:off x="988060" y="1048902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6ECC4078-A9EA-4E75-A1B2-430777C7C51E}"/>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7F77637A-38CD-4D28-AAFB-D393A9BFCE5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B4CAD0EA-913E-4DBD-8380-8592837B608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BEA9BA55-6C2F-441D-BF91-B0B1BC1EB94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710036FB-C9C7-49AE-9DC9-66C6505DE61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151674</xdr:rowOff>
    </xdr:from>
    <xdr:to>
      <xdr:col>24</xdr:col>
      <xdr:colOff>114300</xdr:colOff>
      <xdr:row>64</xdr:row>
      <xdr:rowOff>81824</xdr:rowOff>
    </xdr:to>
    <xdr:sp macro="" textlink="">
      <xdr:nvSpPr>
        <xdr:cNvPr id="90" name="楕円 89">
          <a:extLst>
            <a:ext uri="{FF2B5EF4-FFF2-40B4-BE49-F238E27FC236}">
              <a16:creationId xmlns:a16="http://schemas.microsoft.com/office/drawing/2014/main" xmlns="" id="{27AC1637-A3D2-49E9-872C-68C443FF61B6}"/>
            </a:ext>
          </a:extLst>
        </xdr:cNvPr>
        <xdr:cNvSpPr/>
      </xdr:nvSpPr>
      <xdr:spPr>
        <a:xfrm>
          <a:off x="4131310" y="109530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66601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C0C0BE5B-4FA7-4DCD-ADDB-C63044F92562}"/>
            </a:ext>
          </a:extLst>
        </xdr:cNvPr>
        <xdr:cNvSpPr txBox="1"/>
      </xdr:nvSpPr>
      <xdr:spPr>
        <a:xfrm>
          <a:off x="4212590" y="10866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151674</xdr:rowOff>
    </xdr:from>
    <xdr:to>
      <xdr:col>20</xdr:col>
      <xdr:colOff>38100</xdr:colOff>
      <xdr:row>64</xdr:row>
      <xdr:rowOff>81824</xdr:rowOff>
    </xdr:to>
    <xdr:sp macro="" textlink="">
      <xdr:nvSpPr>
        <xdr:cNvPr id="92" name="楕円 91">
          <a:extLst>
            <a:ext uri="{FF2B5EF4-FFF2-40B4-BE49-F238E27FC236}">
              <a16:creationId xmlns:a16="http://schemas.microsoft.com/office/drawing/2014/main" xmlns="" id="{173702E8-CEC1-455D-9D0B-93B08C8AD966}"/>
            </a:ext>
          </a:extLst>
        </xdr:cNvPr>
        <xdr:cNvSpPr/>
      </xdr:nvSpPr>
      <xdr:spPr>
        <a:xfrm>
          <a:off x="3388360" y="1095302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31024</xdr:rowOff>
    </xdr:from>
    <xdr:to>
      <xdr:col>24</xdr:col>
      <xdr:colOff>63500</xdr:colOff>
      <xdr:row>64</xdr:row>
      <xdr:rowOff>31024</xdr:rowOff>
    </xdr:to>
    <xdr:cxnSp macro="">
      <xdr:nvCxnSpPr>
        <xdr:cNvPr id="93" name="直線コネクタ 92">
          <a:extLst>
            <a:ext uri="{FF2B5EF4-FFF2-40B4-BE49-F238E27FC236}">
              <a16:creationId xmlns:a16="http://schemas.microsoft.com/office/drawing/2014/main" xmlns="" id="{38FFBBD9-61F4-4140-B67D-33B2CF58694E}"/>
            </a:ext>
          </a:extLst>
        </xdr:cNvPr>
        <xdr:cNvCxnSpPr/>
      </xdr:nvCxnSpPr>
      <xdr:spPr>
        <a:xfrm>
          <a:off x="3431540" y="1100191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94" name="楕円 93">
          <a:extLst>
            <a:ext uri="{FF2B5EF4-FFF2-40B4-BE49-F238E27FC236}">
              <a16:creationId xmlns:a16="http://schemas.microsoft.com/office/drawing/2014/main" xmlns="" id="{E8AE618D-63FB-48A5-80BB-6818CB25E6BD}"/>
            </a:ext>
          </a:extLst>
        </xdr:cNvPr>
        <xdr:cNvSpPr/>
      </xdr:nvSpPr>
      <xdr:spPr>
        <a:xfrm>
          <a:off x="2571750" y="1092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31024</xdr:rowOff>
    </xdr:to>
    <xdr:cxnSp macro="">
      <xdr:nvCxnSpPr>
        <xdr:cNvPr id="95" name="直線コネクタ 94">
          <a:extLst>
            <a:ext uri="{FF2B5EF4-FFF2-40B4-BE49-F238E27FC236}">
              <a16:creationId xmlns:a16="http://schemas.microsoft.com/office/drawing/2014/main" xmlns="" id="{DAB64111-41E2-4FDA-A256-811A91E21925}"/>
            </a:ext>
          </a:extLst>
        </xdr:cNvPr>
        <xdr:cNvCxnSpPr/>
      </xdr:nvCxnSpPr>
      <xdr:spPr>
        <a:xfrm>
          <a:off x="2626360" y="10972800"/>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92891</xdr:rowOff>
    </xdr:from>
    <xdr:to>
      <xdr:col>10</xdr:col>
      <xdr:colOff>165100</xdr:colOff>
      <xdr:row>64</xdr:row>
      <xdr:rowOff>23041</xdr:rowOff>
    </xdr:to>
    <xdr:sp macro="" textlink="">
      <xdr:nvSpPr>
        <xdr:cNvPr id="96" name="楕円 95">
          <a:extLst>
            <a:ext uri="{FF2B5EF4-FFF2-40B4-BE49-F238E27FC236}">
              <a16:creationId xmlns:a16="http://schemas.microsoft.com/office/drawing/2014/main" xmlns="" id="{8A3F6840-F529-4C81-B5F3-C25D04F479EF}"/>
            </a:ext>
          </a:extLst>
        </xdr:cNvPr>
        <xdr:cNvSpPr/>
      </xdr:nvSpPr>
      <xdr:spPr>
        <a:xfrm>
          <a:off x="1774190" y="1089805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143691</xdr:rowOff>
    </xdr:from>
    <xdr:to>
      <xdr:col>15</xdr:col>
      <xdr:colOff>50800</xdr:colOff>
      <xdr:row>64</xdr:row>
      <xdr:rowOff>0</xdr:rowOff>
    </xdr:to>
    <xdr:cxnSp macro="">
      <xdr:nvCxnSpPr>
        <xdr:cNvPr id="97" name="直線コネクタ 96">
          <a:extLst>
            <a:ext uri="{FF2B5EF4-FFF2-40B4-BE49-F238E27FC236}">
              <a16:creationId xmlns:a16="http://schemas.microsoft.com/office/drawing/2014/main" xmlns="" id="{0EC8458A-6B1A-43D6-90BB-F01427E56BE0}"/>
            </a:ext>
          </a:extLst>
        </xdr:cNvPr>
        <xdr:cNvCxnSpPr/>
      </xdr:nvCxnSpPr>
      <xdr:spPr>
        <a:xfrm>
          <a:off x="1828800" y="10943136"/>
          <a:ext cx="79756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65133</xdr:rowOff>
    </xdr:from>
    <xdr:to>
      <xdr:col>6</xdr:col>
      <xdr:colOff>38100</xdr:colOff>
      <xdr:row>63</xdr:row>
      <xdr:rowOff>166733</xdr:rowOff>
    </xdr:to>
    <xdr:sp macro="" textlink="">
      <xdr:nvSpPr>
        <xdr:cNvPr id="98" name="楕円 97">
          <a:extLst>
            <a:ext uri="{FF2B5EF4-FFF2-40B4-BE49-F238E27FC236}">
              <a16:creationId xmlns:a16="http://schemas.microsoft.com/office/drawing/2014/main" xmlns="" id="{A7DA5A5A-2B1C-4524-9792-208A8890224A}"/>
            </a:ext>
          </a:extLst>
        </xdr:cNvPr>
        <xdr:cNvSpPr/>
      </xdr:nvSpPr>
      <xdr:spPr>
        <a:xfrm>
          <a:off x="988060" y="1086457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115933</xdr:rowOff>
    </xdr:from>
    <xdr:to>
      <xdr:col>10</xdr:col>
      <xdr:colOff>114300</xdr:colOff>
      <xdr:row>63</xdr:row>
      <xdr:rowOff>143691</xdr:rowOff>
    </xdr:to>
    <xdr:cxnSp macro="">
      <xdr:nvCxnSpPr>
        <xdr:cNvPr id="99" name="直線コネクタ 98">
          <a:extLst>
            <a:ext uri="{FF2B5EF4-FFF2-40B4-BE49-F238E27FC236}">
              <a16:creationId xmlns:a16="http://schemas.microsoft.com/office/drawing/2014/main" xmlns="" id="{CD6DB144-D1E5-4E8C-A8F1-91CD4BBE732C}"/>
            </a:ext>
          </a:extLst>
        </xdr:cNvPr>
        <xdr:cNvCxnSpPr/>
      </xdr:nvCxnSpPr>
      <xdr:spPr>
        <a:xfrm>
          <a:off x="1031240" y="10917283"/>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00" name="n_1aveValue【体育館・プール】&#10;有形固定資産減価償却率">
          <a:extLst>
            <a:ext uri="{FF2B5EF4-FFF2-40B4-BE49-F238E27FC236}">
              <a16:creationId xmlns:a16="http://schemas.microsoft.com/office/drawing/2014/main" xmlns="" id="{729CF44F-10C1-4B93-ACF5-898DC4E00386}"/>
            </a:ext>
          </a:extLst>
        </xdr:cNvPr>
        <xdr:cNvSpPr txBox="1"/>
      </xdr:nvSpPr>
      <xdr:spPr>
        <a:xfrm>
          <a:off x="3239144" y="1030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xmlns="" id="{4D66F47C-C703-4818-9FAD-2F0A9F366C02}"/>
            </a:ext>
          </a:extLst>
        </xdr:cNvPr>
        <xdr:cNvSpPr txBox="1"/>
      </xdr:nvSpPr>
      <xdr:spPr>
        <a:xfrm>
          <a:off x="2439044" y="1027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xmlns="" id="{7AA16AB8-D618-47F3-ACA5-AF3A5CF65010}"/>
            </a:ext>
          </a:extLst>
        </xdr:cNvPr>
        <xdr:cNvSpPr txBox="1"/>
      </xdr:nvSpPr>
      <xdr:spPr>
        <a:xfrm>
          <a:off x="1641484" y="1027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xmlns="" id="{3CB29F5F-EAF2-4827-A14F-6F3019949B4C}"/>
            </a:ext>
          </a:extLst>
        </xdr:cNvPr>
        <xdr:cNvSpPr txBox="1"/>
      </xdr:nvSpPr>
      <xdr:spPr>
        <a:xfrm>
          <a:off x="85535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72951</xdr:rowOff>
    </xdr:from>
    <xdr:ext cx="405111" cy="259045"/>
    <xdr:sp macro="" textlink="">
      <xdr:nvSpPr>
        <xdr:cNvPr id="104" name="n_1mainValue【体育館・プール】&#10;有形固定資産減価償却率">
          <a:extLst>
            <a:ext uri="{FF2B5EF4-FFF2-40B4-BE49-F238E27FC236}">
              <a16:creationId xmlns:a16="http://schemas.microsoft.com/office/drawing/2014/main" xmlns="" id="{AB29ED4C-6EC9-4D56-B557-135AEC39CAEA}"/>
            </a:ext>
          </a:extLst>
        </xdr:cNvPr>
        <xdr:cNvSpPr txBox="1"/>
      </xdr:nvSpPr>
      <xdr:spPr>
        <a:xfrm>
          <a:off x="32391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41927</xdr:rowOff>
    </xdr:from>
    <xdr:ext cx="405111" cy="259045"/>
    <xdr:sp macro="" textlink="">
      <xdr:nvSpPr>
        <xdr:cNvPr id="105" name="n_2mainValue【体育館・プール】&#10;有形固定資産減価償却率">
          <a:extLst>
            <a:ext uri="{FF2B5EF4-FFF2-40B4-BE49-F238E27FC236}">
              <a16:creationId xmlns:a16="http://schemas.microsoft.com/office/drawing/2014/main" xmlns="" id="{32514661-9B77-451C-AF26-55D3949E2E5E}"/>
            </a:ext>
          </a:extLst>
        </xdr:cNvPr>
        <xdr:cNvSpPr txBox="1"/>
      </xdr:nvSpPr>
      <xdr:spPr>
        <a:xfrm>
          <a:off x="2439044"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14168</xdr:rowOff>
    </xdr:from>
    <xdr:ext cx="405111" cy="259045"/>
    <xdr:sp macro="" textlink="">
      <xdr:nvSpPr>
        <xdr:cNvPr id="106" name="n_3mainValue【体育館・プール】&#10;有形固定資産減価償却率">
          <a:extLst>
            <a:ext uri="{FF2B5EF4-FFF2-40B4-BE49-F238E27FC236}">
              <a16:creationId xmlns:a16="http://schemas.microsoft.com/office/drawing/2014/main" xmlns="" id="{4931FE0F-5A6D-4384-B315-5323F507603B}"/>
            </a:ext>
          </a:extLst>
        </xdr:cNvPr>
        <xdr:cNvSpPr txBox="1"/>
      </xdr:nvSpPr>
      <xdr:spPr>
        <a:xfrm>
          <a:off x="1641484" y="1099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157860</xdr:rowOff>
    </xdr:from>
    <xdr:ext cx="405111" cy="259045"/>
    <xdr:sp macro="" textlink="">
      <xdr:nvSpPr>
        <xdr:cNvPr id="107" name="n_4mainValue【体育館・プール】&#10;有形固定資産減価償却率">
          <a:extLst>
            <a:ext uri="{FF2B5EF4-FFF2-40B4-BE49-F238E27FC236}">
              <a16:creationId xmlns:a16="http://schemas.microsoft.com/office/drawing/2014/main" xmlns="" id="{F1070AB8-E035-4382-90D1-C045D4C574FA}"/>
            </a:ext>
          </a:extLst>
        </xdr:cNvPr>
        <xdr:cNvSpPr txBox="1"/>
      </xdr:nvSpPr>
      <xdr:spPr>
        <a:xfrm>
          <a:off x="855354" y="1096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xmlns="" id="{40786077-68E9-45EE-83CA-14F328A22605}"/>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xmlns="" id="{DAA9BB00-BA44-4C33-A987-D50FADEC394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xmlns="" id="{1DD7C0AC-ABE4-4ECC-B864-BD121707E00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xmlns="" id="{DD01B366-C8D4-4B48-B184-E1C579022D91}"/>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xmlns="" id="{F90434FE-0D34-420C-93A6-488922B8B49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xmlns="" id="{80EF1FC4-FE62-483C-ABE3-1C4E88D34B2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xmlns="" id="{F30119AB-65E8-40E4-A697-3A88800A1C7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xmlns="" id="{CBBEDB70-1B52-4014-9375-41DCAFC7652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xmlns="" id="{B61D7D92-9BE9-4B64-A27C-D7D2CC5BBB8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xmlns="" id="{89A3E3F1-AC5F-4C40-B824-ED06A0B40A4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xmlns="" id="{75AAB00D-FF10-49E9-93F0-1562B64E2AD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xmlns="" id="{21785EFF-1E07-40A5-9BD2-7D2701245472}"/>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xmlns="" id="{85BB4CC6-60A0-4A03-B670-E99128C6DB1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xmlns="" id="{83CE6496-CC89-4B62-81A3-3BF6A5EEB43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xmlns="" id="{B1339898-4C4F-435B-A4C4-46A4DE3F5B47}"/>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xmlns="" id="{772672AE-C2D2-4013-B7D0-667A8D8F9FC5}"/>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xmlns="" id="{1895811A-A31F-49CA-8150-6D7105FFCDD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xmlns="" id="{BC2338FB-6AB7-4587-9E13-6165F0BDCDBF}"/>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xmlns="" id="{1A20752C-749E-41E5-A17F-ECB2314E9D9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xmlns="" id="{F966E811-88A3-49F8-AB5F-D51FCD77664F}"/>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xmlns="" id="{7B201C1B-FB47-44EE-A726-03227C257BC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xmlns="" id="{8F47E828-4A6E-4847-9144-9F16213FB15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xmlns="" id="{239B1A3C-6550-488E-8AE5-20804E3E701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xmlns="" id="{8C2CEDA0-FF1B-4B5C-8B3B-386B3B92A95D}"/>
            </a:ext>
          </a:extLst>
        </xdr:cNvPr>
        <xdr:cNvCxnSpPr/>
      </xdr:nvCxnSpPr>
      <xdr:spPr>
        <a:xfrm flipV="1">
          <a:off x="9429115" y="9761982"/>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xmlns="" id="{C92F86A1-3FC7-49FD-9209-715861AC5194}"/>
            </a:ext>
          </a:extLst>
        </xdr:cNvPr>
        <xdr:cNvSpPr txBox="1"/>
      </xdr:nvSpPr>
      <xdr:spPr>
        <a:xfrm>
          <a:off x="946785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xmlns="" id="{830E1855-5788-422E-9309-8409748FD0EE}"/>
            </a:ext>
          </a:extLst>
        </xdr:cNvPr>
        <xdr:cNvCxnSpPr/>
      </xdr:nvCxnSpPr>
      <xdr:spPr>
        <a:xfrm>
          <a:off x="9356090" y="110451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xmlns="" id="{2CCDD20A-4EF4-4F46-A3A4-11428F4FF4CD}"/>
            </a:ext>
          </a:extLst>
        </xdr:cNvPr>
        <xdr:cNvSpPr txBox="1"/>
      </xdr:nvSpPr>
      <xdr:spPr>
        <a:xfrm>
          <a:off x="946785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xmlns="" id="{5B2B36F6-FC6C-4B5E-9E1F-17B0B7E08292}"/>
            </a:ext>
          </a:extLst>
        </xdr:cNvPr>
        <xdr:cNvCxnSpPr/>
      </xdr:nvCxnSpPr>
      <xdr:spPr>
        <a:xfrm>
          <a:off x="9356090" y="976198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xmlns="" id="{C81F29CC-3636-4C41-B35F-6B32EB0E631D}"/>
            </a:ext>
          </a:extLst>
        </xdr:cNvPr>
        <xdr:cNvSpPr txBox="1"/>
      </xdr:nvSpPr>
      <xdr:spPr>
        <a:xfrm>
          <a:off x="9467850" y="10624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xmlns="" id="{11C4BE29-3442-4387-B443-DCA2B6DE1286}"/>
            </a:ext>
          </a:extLst>
        </xdr:cNvPr>
        <xdr:cNvSpPr/>
      </xdr:nvSpPr>
      <xdr:spPr>
        <a:xfrm>
          <a:off x="9394190" y="1076693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xmlns="" id="{9C92AD5A-7941-4E4E-8326-82BA87E14941}"/>
            </a:ext>
          </a:extLst>
        </xdr:cNvPr>
        <xdr:cNvSpPr/>
      </xdr:nvSpPr>
      <xdr:spPr>
        <a:xfrm>
          <a:off x="8632190" y="107730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xmlns="" id="{FEC7CF30-70B6-4BAD-8CDA-FF910E11C3F0}"/>
            </a:ext>
          </a:extLst>
        </xdr:cNvPr>
        <xdr:cNvSpPr/>
      </xdr:nvSpPr>
      <xdr:spPr>
        <a:xfrm>
          <a:off x="7846060" y="10790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xmlns="" id="{7C0942AF-5DC9-4105-814F-EECADB6399C8}"/>
            </a:ext>
          </a:extLst>
        </xdr:cNvPr>
        <xdr:cNvSpPr/>
      </xdr:nvSpPr>
      <xdr:spPr>
        <a:xfrm>
          <a:off x="7029450" y="1076464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xmlns="" id="{7AECB263-297B-4558-9AAB-6D6B713BD988}"/>
            </a:ext>
          </a:extLst>
        </xdr:cNvPr>
        <xdr:cNvSpPr/>
      </xdr:nvSpPr>
      <xdr:spPr>
        <a:xfrm>
          <a:off x="62318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DF7B513B-7ABF-4066-BC1A-C090CB66DDEF}"/>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9E700926-61C3-4731-AF7B-8CE51C1DF47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D764187E-47DF-41DB-B714-08852D58592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D8471086-3095-4FD1-AFD9-75F85A38D1A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C9ECDF92-2E1D-4EF5-9735-28554CB5D3A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71882</xdr:rowOff>
    </xdr:from>
    <xdr:to>
      <xdr:col>55</xdr:col>
      <xdr:colOff>50800</xdr:colOff>
      <xdr:row>64</xdr:row>
      <xdr:rowOff>2032</xdr:rowOff>
    </xdr:to>
    <xdr:sp macro="" textlink="">
      <xdr:nvSpPr>
        <xdr:cNvPr id="147" name="楕円 146">
          <a:extLst>
            <a:ext uri="{FF2B5EF4-FFF2-40B4-BE49-F238E27FC236}">
              <a16:creationId xmlns:a16="http://schemas.microsoft.com/office/drawing/2014/main" xmlns="" id="{635D39F2-5A8F-4FF5-AF5A-40BE37BAEDF3}"/>
            </a:ext>
          </a:extLst>
        </xdr:cNvPr>
        <xdr:cNvSpPr/>
      </xdr:nvSpPr>
      <xdr:spPr>
        <a:xfrm>
          <a:off x="9394190" y="1087132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158259</xdr:rowOff>
    </xdr:from>
    <xdr:ext cx="469744" cy="259045"/>
    <xdr:sp macro="" textlink="">
      <xdr:nvSpPr>
        <xdr:cNvPr id="148" name="【体育館・プール】&#10;一人当たり面積該当値テキスト">
          <a:extLst>
            <a:ext uri="{FF2B5EF4-FFF2-40B4-BE49-F238E27FC236}">
              <a16:creationId xmlns:a16="http://schemas.microsoft.com/office/drawing/2014/main" xmlns="" id="{5EDB1813-B7B8-496D-9CA6-5DF59E15389D}"/>
            </a:ext>
          </a:extLst>
        </xdr:cNvPr>
        <xdr:cNvSpPr txBox="1"/>
      </xdr:nvSpPr>
      <xdr:spPr>
        <a:xfrm>
          <a:off x="9467850" y="1079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74549</xdr:rowOff>
    </xdr:from>
    <xdr:to>
      <xdr:col>50</xdr:col>
      <xdr:colOff>165100</xdr:colOff>
      <xdr:row>64</xdr:row>
      <xdr:rowOff>4699</xdr:rowOff>
    </xdr:to>
    <xdr:sp macro="" textlink="">
      <xdr:nvSpPr>
        <xdr:cNvPr id="149" name="楕円 148">
          <a:extLst>
            <a:ext uri="{FF2B5EF4-FFF2-40B4-BE49-F238E27FC236}">
              <a16:creationId xmlns:a16="http://schemas.microsoft.com/office/drawing/2014/main" xmlns="" id="{CE59D8B2-0429-4A4C-AB93-98B60BEC56AD}"/>
            </a:ext>
          </a:extLst>
        </xdr:cNvPr>
        <xdr:cNvSpPr/>
      </xdr:nvSpPr>
      <xdr:spPr>
        <a:xfrm>
          <a:off x="8632190" y="108758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122682</xdr:rowOff>
    </xdr:from>
    <xdr:to>
      <xdr:col>55</xdr:col>
      <xdr:colOff>0</xdr:colOff>
      <xdr:row>63</xdr:row>
      <xdr:rowOff>125349</xdr:rowOff>
    </xdr:to>
    <xdr:cxnSp macro="">
      <xdr:nvCxnSpPr>
        <xdr:cNvPr id="150" name="直線コネクタ 149">
          <a:extLst>
            <a:ext uri="{FF2B5EF4-FFF2-40B4-BE49-F238E27FC236}">
              <a16:creationId xmlns:a16="http://schemas.microsoft.com/office/drawing/2014/main" xmlns="" id="{2B8FAD22-05B1-4DE9-88B9-F78C3CCEBCE3}"/>
            </a:ext>
          </a:extLst>
        </xdr:cNvPr>
        <xdr:cNvCxnSpPr/>
      </xdr:nvCxnSpPr>
      <xdr:spPr>
        <a:xfrm flipV="1">
          <a:off x="8686800" y="10925937"/>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76835</xdr:rowOff>
    </xdr:from>
    <xdr:to>
      <xdr:col>46</xdr:col>
      <xdr:colOff>38100</xdr:colOff>
      <xdr:row>64</xdr:row>
      <xdr:rowOff>6985</xdr:rowOff>
    </xdr:to>
    <xdr:sp macro="" textlink="">
      <xdr:nvSpPr>
        <xdr:cNvPr id="151" name="楕円 150">
          <a:extLst>
            <a:ext uri="{FF2B5EF4-FFF2-40B4-BE49-F238E27FC236}">
              <a16:creationId xmlns:a16="http://schemas.microsoft.com/office/drawing/2014/main" xmlns="" id="{C6695811-798C-4916-AA28-E6F4BE5B06DA}"/>
            </a:ext>
          </a:extLst>
        </xdr:cNvPr>
        <xdr:cNvSpPr/>
      </xdr:nvSpPr>
      <xdr:spPr>
        <a:xfrm>
          <a:off x="7846060" y="108781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125349</xdr:rowOff>
    </xdr:from>
    <xdr:to>
      <xdr:col>50</xdr:col>
      <xdr:colOff>114300</xdr:colOff>
      <xdr:row>63</xdr:row>
      <xdr:rowOff>127635</xdr:rowOff>
    </xdr:to>
    <xdr:cxnSp macro="">
      <xdr:nvCxnSpPr>
        <xdr:cNvPr id="152" name="直線コネクタ 151">
          <a:extLst>
            <a:ext uri="{FF2B5EF4-FFF2-40B4-BE49-F238E27FC236}">
              <a16:creationId xmlns:a16="http://schemas.microsoft.com/office/drawing/2014/main" xmlns="" id="{63C1E3D8-3AEC-4798-BF74-2B08407752B1}"/>
            </a:ext>
          </a:extLst>
        </xdr:cNvPr>
        <xdr:cNvCxnSpPr/>
      </xdr:nvCxnSpPr>
      <xdr:spPr>
        <a:xfrm flipV="1">
          <a:off x="7889240" y="10928604"/>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79121</xdr:rowOff>
    </xdr:from>
    <xdr:to>
      <xdr:col>41</xdr:col>
      <xdr:colOff>101600</xdr:colOff>
      <xdr:row>64</xdr:row>
      <xdr:rowOff>9271</xdr:rowOff>
    </xdr:to>
    <xdr:sp macro="" textlink="">
      <xdr:nvSpPr>
        <xdr:cNvPr id="153" name="楕円 152">
          <a:extLst>
            <a:ext uri="{FF2B5EF4-FFF2-40B4-BE49-F238E27FC236}">
              <a16:creationId xmlns:a16="http://schemas.microsoft.com/office/drawing/2014/main" xmlns="" id="{0423A883-6037-4046-AEFC-3ECE714A8E78}"/>
            </a:ext>
          </a:extLst>
        </xdr:cNvPr>
        <xdr:cNvSpPr/>
      </xdr:nvSpPr>
      <xdr:spPr>
        <a:xfrm>
          <a:off x="7029450" y="108804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127635</xdr:rowOff>
    </xdr:from>
    <xdr:to>
      <xdr:col>45</xdr:col>
      <xdr:colOff>177800</xdr:colOff>
      <xdr:row>63</xdr:row>
      <xdr:rowOff>129921</xdr:rowOff>
    </xdr:to>
    <xdr:cxnSp macro="">
      <xdr:nvCxnSpPr>
        <xdr:cNvPr id="154" name="直線コネクタ 153">
          <a:extLst>
            <a:ext uri="{FF2B5EF4-FFF2-40B4-BE49-F238E27FC236}">
              <a16:creationId xmlns:a16="http://schemas.microsoft.com/office/drawing/2014/main" xmlns="" id="{794B7040-9876-456A-AEFB-5F08DA04B143}"/>
            </a:ext>
          </a:extLst>
        </xdr:cNvPr>
        <xdr:cNvCxnSpPr/>
      </xdr:nvCxnSpPr>
      <xdr:spPr>
        <a:xfrm flipV="1">
          <a:off x="7084060" y="10932795"/>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81788</xdr:rowOff>
    </xdr:from>
    <xdr:to>
      <xdr:col>36</xdr:col>
      <xdr:colOff>165100</xdr:colOff>
      <xdr:row>64</xdr:row>
      <xdr:rowOff>11938</xdr:rowOff>
    </xdr:to>
    <xdr:sp macro="" textlink="">
      <xdr:nvSpPr>
        <xdr:cNvPr id="155" name="楕円 154">
          <a:extLst>
            <a:ext uri="{FF2B5EF4-FFF2-40B4-BE49-F238E27FC236}">
              <a16:creationId xmlns:a16="http://schemas.microsoft.com/office/drawing/2014/main" xmlns="" id="{716C3B42-91AF-4664-9153-D765AB7FD0F6}"/>
            </a:ext>
          </a:extLst>
        </xdr:cNvPr>
        <xdr:cNvSpPr/>
      </xdr:nvSpPr>
      <xdr:spPr>
        <a:xfrm>
          <a:off x="6231890" y="1088504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129921</xdr:rowOff>
    </xdr:from>
    <xdr:to>
      <xdr:col>41</xdr:col>
      <xdr:colOff>50800</xdr:colOff>
      <xdr:row>63</xdr:row>
      <xdr:rowOff>132588</xdr:rowOff>
    </xdr:to>
    <xdr:cxnSp macro="">
      <xdr:nvCxnSpPr>
        <xdr:cNvPr id="156" name="直線コネクタ 155">
          <a:extLst>
            <a:ext uri="{FF2B5EF4-FFF2-40B4-BE49-F238E27FC236}">
              <a16:creationId xmlns:a16="http://schemas.microsoft.com/office/drawing/2014/main" xmlns="" id="{67769AB0-C879-42FF-8088-61BAB04F7390}"/>
            </a:ext>
          </a:extLst>
        </xdr:cNvPr>
        <xdr:cNvCxnSpPr/>
      </xdr:nvCxnSpPr>
      <xdr:spPr>
        <a:xfrm flipV="1">
          <a:off x="6286500" y="10935081"/>
          <a:ext cx="7975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xmlns="" id="{2A57EDEA-876B-4156-BEC5-0BAC8B7F1FA6}"/>
            </a:ext>
          </a:extLst>
        </xdr:cNvPr>
        <xdr:cNvSpPr txBox="1"/>
      </xdr:nvSpPr>
      <xdr:spPr>
        <a:xfrm>
          <a:off x="845446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xmlns="" id="{F3A17B6F-3B07-4AD1-9B35-00D1F309E8A0}"/>
            </a:ext>
          </a:extLst>
        </xdr:cNvPr>
        <xdr:cNvSpPr txBox="1"/>
      </xdr:nvSpPr>
      <xdr:spPr>
        <a:xfrm>
          <a:off x="7673417"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xmlns="" id="{18F9A652-019E-49DD-9CCA-722465B85B4D}"/>
            </a:ext>
          </a:extLst>
        </xdr:cNvPr>
        <xdr:cNvSpPr txBox="1"/>
      </xdr:nvSpPr>
      <xdr:spPr>
        <a:xfrm>
          <a:off x="6866332"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xmlns="" id="{99DA9BDA-B177-491B-A63F-FCD52C0E30DB}"/>
            </a:ext>
          </a:extLst>
        </xdr:cNvPr>
        <xdr:cNvSpPr txBox="1"/>
      </xdr:nvSpPr>
      <xdr:spPr>
        <a:xfrm>
          <a:off x="60687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167276</xdr:rowOff>
    </xdr:from>
    <xdr:ext cx="469744" cy="259045"/>
    <xdr:sp macro="" textlink="">
      <xdr:nvSpPr>
        <xdr:cNvPr id="161" name="n_1mainValue【体育館・プール】&#10;一人当たり面積">
          <a:extLst>
            <a:ext uri="{FF2B5EF4-FFF2-40B4-BE49-F238E27FC236}">
              <a16:creationId xmlns:a16="http://schemas.microsoft.com/office/drawing/2014/main" xmlns="" id="{FFDC511E-EA7C-4DAE-BC2B-6B49B61361A3}"/>
            </a:ext>
          </a:extLst>
        </xdr:cNvPr>
        <xdr:cNvSpPr txBox="1"/>
      </xdr:nvSpPr>
      <xdr:spPr>
        <a:xfrm>
          <a:off x="8454467" y="1097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169562</xdr:rowOff>
    </xdr:from>
    <xdr:ext cx="469744" cy="259045"/>
    <xdr:sp macro="" textlink="">
      <xdr:nvSpPr>
        <xdr:cNvPr id="162" name="n_2mainValue【体育館・プール】&#10;一人当たり面積">
          <a:extLst>
            <a:ext uri="{FF2B5EF4-FFF2-40B4-BE49-F238E27FC236}">
              <a16:creationId xmlns:a16="http://schemas.microsoft.com/office/drawing/2014/main" xmlns="" id="{950B1D94-88BD-4228-9B10-63C50CF65E53}"/>
            </a:ext>
          </a:extLst>
        </xdr:cNvPr>
        <xdr:cNvSpPr txBox="1"/>
      </xdr:nvSpPr>
      <xdr:spPr>
        <a:xfrm>
          <a:off x="7673417"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398</xdr:rowOff>
    </xdr:from>
    <xdr:ext cx="469744" cy="259045"/>
    <xdr:sp macro="" textlink="">
      <xdr:nvSpPr>
        <xdr:cNvPr id="163" name="n_3mainValue【体育館・プール】&#10;一人当たり面積">
          <a:extLst>
            <a:ext uri="{FF2B5EF4-FFF2-40B4-BE49-F238E27FC236}">
              <a16:creationId xmlns:a16="http://schemas.microsoft.com/office/drawing/2014/main" xmlns="" id="{CA226E25-844D-4639-8797-EB681642FB40}"/>
            </a:ext>
          </a:extLst>
        </xdr:cNvPr>
        <xdr:cNvSpPr txBox="1"/>
      </xdr:nvSpPr>
      <xdr:spPr>
        <a:xfrm>
          <a:off x="6866332" y="109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3065</xdr:rowOff>
    </xdr:from>
    <xdr:ext cx="469744" cy="259045"/>
    <xdr:sp macro="" textlink="">
      <xdr:nvSpPr>
        <xdr:cNvPr id="164" name="n_4mainValue【体育館・プール】&#10;一人当たり面積">
          <a:extLst>
            <a:ext uri="{FF2B5EF4-FFF2-40B4-BE49-F238E27FC236}">
              <a16:creationId xmlns:a16="http://schemas.microsoft.com/office/drawing/2014/main" xmlns="" id="{08FB5D2F-9363-4956-8600-AF1B8E6F6E56}"/>
            </a:ext>
          </a:extLst>
        </xdr:cNvPr>
        <xdr:cNvSpPr txBox="1"/>
      </xdr:nvSpPr>
      <xdr:spPr>
        <a:xfrm>
          <a:off x="6068772"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xmlns="" id="{362D7011-934B-4DF0-A29B-610BC2340A4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xmlns="" id="{E4F6A5AE-A9F1-452B-B498-61986E894A4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xmlns="" id="{9526754B-0939-4284-9EAD-6E3789F5932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xmlns="" id="{60E715B3-2B86-4ED4-94B2-70325A12D7B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xmlns="" id="{15935B85-56D8-4E16-9FE3-DE7A4A9B057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xmlns="" id="{447CCA3D-E8DC-4EB4-91A9-832D3288AAE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xmlns="" id="{18FE4640-6BE6-4A6F-AD8A-6633669CD41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xmlns="" id="{D5B71338-8E2F-4241-8317-505A54B63F2C}"/>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xmlns="" id="{5FFC09A6-9CD3-4E9E-BD7F-43EF020D049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xmlns="" id="{BD70D1C2-9DAD-4608-A5F3-EBCCC09D8C7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xmlns="" id="{DD8A6520-338D-4F9F-9B51-E68BAE9C20A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xmlns="" id="{534CB52C-ECEA-46B8-B079-3862B71676E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xmlns="" id="{0B3B11F4-0771-4F93-9E85-78DE7B427D2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xmlns="" id="{AB3C56B8-5629-4D26-B34F-CB17A358349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xmlns="" id="{BE28A1DB-E468-4B81-B211-5C75F7A8910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xmlns="" id="{E2CD6755-814B-4EF7-8F52-DE52DB9F151F}"/>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xmlns="" id="{22A57FD8-AF9D-4CC3-A8C2-D577668CBB3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xmlns="" id="{A7F63570-3A4A-4EB1-B693-398B2492C29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xmlns="" id="{A3CEB0CF-C516-44F3-A4CC-8617926128F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xmlns="" id="{BAA506CC-9557-4015-B4E3-45625AF8F57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xmlns="" id="{D3792FF1-03ED-4D05-9C08-32173055D3B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xmlns="" id="{4EA0687D-E19A-4247-BAEC-79B067DE75A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xmlns="" id="{7543E844-B439-48B6-8745-B063E4DBD37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xmlns="" id="{CCD11C71-D498-4C98-A4C8-FA6D17C8D5F6}"/>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xmlns="" id="{EBDF266A-6A95-4E75-9E1F-326551BDCDD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xmlns="" id="{A37A7314-024D-4715-8108-329A2D99AD3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xmlns="" id="{BDFFAD23-16A5-4EFB-BFC4-A792CB3F643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xmlns="" id="{8FB6057B-EC0A-4366-BADD-78AB20AA75A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xmlns="" id="{FF3616D8-B7D0-4CBD-9B38-821A69ED171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xmlns="" id="{74664A5C-E838-4772-8F0C-CD4AAB91E88A}"/>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xmlns="" id="{3AE9DC45-5E13-4437-9516-BC5188D794A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xmlns="" id="{321C6438-DEE3-4358-BE93-F0188676AB6F}"/>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xmlns="" id="{87E5B3CC-FCCB-4978-9092-B0BB43AB51A9}"/>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xmlns="" id="{3C451B50-1EDE-4D82-A52C-EF78B025A59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xmlns="" id="{2F23F7B3-B3C7-4582-8743-B43EE7D890B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xmlns="" id="{2E5449AC-227A-44F4-AC33-03948FC8177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xmlns="" id="{28240C7C-2BEF-47E8-820A-3F6AE8FA733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xmlns="" id="{1A8D505E-B1ED-4C39-9A4F-AF11063A13F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xmlns="" id="{C52DC241-77E0-4EE1-B450-A2D42B9482E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xmlns="" id="{ADC4A93E-E33A-4EFB-852F-83071D6ED43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xmlns="" id="{F0FBC331-9AE6-4F33-ACF0-7A7944CE484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xmlns="" id="{90D9FD41-0D0A-48DA-A26C-9308DFD33474}"/>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xmlns="" id="{8860A730-07EF-4B81-BD49-B88CA4BC7B8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a:extLst>
            <a:ext uri="{FF2B5EF4-FFF2-40B4-BE49-F238E27FC236}">
              <a16:creationId xmlns:a16="http://schemas.microsoft.com/office/drawing/2014/main" xmlns="" id="{ADC417BB-D31A-4331-A819-9FBB4681C215}"/>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a:extLst>
            <a:ext uri="{FF2B5EF4-FFF2-40B4-BE49-F238E27FC236}">
              <a16:creationId xmlns:a16="http://schemas.microsoft.com/office/drawing/2014/main" xmlns="" id="{5E39501C-DF91-4808-93B0-5E12986C2BB5}"/>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a:extLst>
            <a:ext uri="{FF2B5EF4-FFF2-40B4-BE49-F238E27FC236}">
              <a16:creationId xmlns:a16="http://schemas.microsoft.com/office/drawing/2014/main" xmlns="" id="{84EFA1AA-9E21-4C25-BF94-3A0976DC153A}"/>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a:extLst>
            <a:ext uri="{FF2B5EF4-FFF2-40B4-BE49-F238E27FC236}">
              <a16:creationId xmlns:a16="http://schemas.microsoft.com/office/drawing/2014/main" xmlns="" id="{2B0E8A1F-0BE4-4BBC-8756-30A603B64592}"/>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a:extLst>
            <a:ext uri="{FF2B5EF4-FFF2-40B4-BE49-F238E27FC236}">
              <a16:creationId xmlns:a16="http://schemas.microsoft.com/office/drawing/2014/main" xmlns="" id="{84C89BCC-4796-4BB4-8509-84E3EECF90C9}"/>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a:extLst>
            <a:ext uri="{FF2B5EF4-FFF2-40B4-BE49-F238E27FC236}">
              <a16:creationId xmlns:a16="http://schemas.microsoft.com/office/drawing/2014/main" xmlns="" id="{58BDB7F6-BF2C-4ADC-8765-9598A4B97421}"/>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a:extLst>
            <a:ext uri="{FF2B5EF4-FFF2-40B4-BE49-F238E27FC236}">
              <a16:creationId xmlns:a16="http://schemas.microsoft.com/office/drawing/2014/main" xmlns="" id="{47687E51-F36C-4BCB-908E-655F02FA2357}"/>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a:extLst>
            <a:ext uri="{FF2B5EF4-FFF2-40B4-BE49-F238E27FC236}">
              <a16:creationId xmlns:a16="http://schemas.microsoft.com/office/drawing/2014/main" xmlns="" id="{79B55692-BA7C-469F-AC25-0500091A752E}"/>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a:extLst>
            <a:ext uri="{FF2B5EF4-FFF2-40B4-BE49-F238E27FC236}">
              <a16:creationId xmlns:a16="http://schemas.microsoft.com/office/drawing/2014/main" xmlns="" id="{93551969-E001-478A-8566-13A4BE9B2C9A}"/>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a:extLst>
            <a:ext uri="{FF2B5EF4-FFF2-40B4-BE49-F238E27FC236}">
              <a16:creationId xmlns:a16="http://schemas.microsoft.com/office/drawing/2014/main" xmlns="" id="{23B0C816-F97E-42B4-850B-E71E0C964776}"/>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a:extLst>
            <a:ext uri="{FF2B5EF4-FFF2-40B4-BE49-F238E27FC236}">
              <a16:creationId xmlns:a16="http://schemas.microsoft.com/office/drawing/2014/main" xmlns="" id="{203A26AC-8E4A-4B00-9909-4E68DA67E956}"/>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a:extLst>
            <a:ext uri="{FF2B5EF4-FFF2-40B4-BE49-F238E27FC236}">
              <a16:creationId xmlns:a16="http://schemas.microsoft.com/office/drawing/2014/main" xmlns="" id="{E37E41D2-E4D4-423D-98D6-5FFDEE58C1D2}"/>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a:extLst>
            <a:ext uri="{FF2B5EF4-FFF2-40B4-BE49-F238E27FC236}">
              <a16:creationId xmlns:a16="http://schemas.microsoft.com/office/drawing/2014/main" xmlns="" id="{BA11187E-BD35-46B3-8BE8-B6B7106E5741}"/>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xmlns="" id="{B52CB1D1-F133-4D07-A990-0A4ED24D58E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222" name="直線コネクタ 221">
          <a:extLst>
            <a:ext uri="{FF2B5EF4-FFF2-40B4-BE49-F238E27FC236}">
              <a16:creationId xmlns:a16="http://schemas.microsoft.com/office/drawing/2014/main" xmlns="" id="{DE7FBD95-B8EA-4FDF-A2DB-BA6EC191FCE7}"/>
            </a:ext>
          </a:extLst>
        </xdr:cNvPr>
        <xdr:cNvCxnSpPr/>
      </xdr:nvCxnSpPr>
      <xdr:spPr>
        <a:xfrm flipV="1">
          <a:off x="14703424" y="5744119"/>
          <a:ext cx="0" cy="155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xmlns="" id="{6D155CFB-1BCE-4855-9C45-B63B952ABF60}"/>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a:extLst>
            <a:ext uri="{FF2B5EF4-FFF2-40B4-BE49-F238E27FC236}">
              <a16:creationId xmlns:a16="http://schemas.microsoft.com/office/drawing/2014/main" xmlns="" id="{42A839AD-DE6D-4913-A248-46F2BC236312}"/>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225" name="【一般廃棄物処理施設】&#10;有形固定資産減価償却率最大値テキスト">
          <a:extLst>
            <a:ext uri="{FF2B5EF4-FFF2-40B4-BE49-F238E27FC236}">
              <a16:creationId xmlns:a16="http://schemas.microsoft.com/office/drawing/2014/main" xmlns="" id="{CE5EFBAC-6C92-4ACB-8A9D-4DE740495C14}"/>
            </a:ext>
          </a:extLst>
        </xdr:cNvPr>
        <xdr:cNvSpPr txBox="1"/>
      </xdr:nvSpPr>
      <xdr:spPr>
        <a:xfrm>
          <a:off x="14742160" y="5515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226" name="直線コネクタ 225">
          <a:extLst>
            <a:ext uri="{FF2B5EF4-FFF2-40B4-BE49-F238E27FC236}">
              <a16:creationId xmlns:a16="http://schemas.microsoft.com/office/drawing/2014/main" xmlns="" id="{CC7FBF1D-D8BA-42D3-BA4E-D2F8CFDBF209}"/>
            </a:ext>
          </a:extLst>
        </xdr:cNvPr>
        <xdr:cNvCxnSpPr/>
      </xdr:nvCxnSpPr>
      <xdr:spPr>
        <a:xfrm>
          <a:off x="14611350" y="5744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xmlns="" id="{33D8446F-1B3E-4CFA-8AE0-F97FE8AFCBA6}"/>
            </a:ext>
          </a:extLst>
        </xdr:cNvPr>
        <xdr:cNvSpPr txBox="1"/>
      </xdr:nvSpPr>
      <xdr:spPr>
        <a:xfrm>
          <a:off x="1474216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228" name="フローチャート: 判断 227">
          <a:extLst>
            <a:ext uri="{FF2B5EF4-FFF2-40B4-BE49-F238E27FC236}">
              <a16:creationId xmlns:a16="http://schemas.microsoft.com/office/drawing/2014/main" xmlns="" id="{F7F7F670-46FE-48D3-BC68-AAFEC0E10193}"/>
            </a:ext>
          </a:extLst>
        </xdr:cNvPr>
        <xdr:cNvSpPr/>
      </xdr:nvSpPr>
      <xdr:spPr>
        <a:xfrm>
          <a:off x="14649450" y="65312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229" name="フローチャート: 判断 228">
          <a:extLst>
            <a:ext uri="{FF2B5EF4-FFF2-40B4-BE49-F238E27FC236}">
              <a16:creationId xmlns:a16="http://schemas.microsoft.com/office/drawing/2014/main" xmlns="" id="{780F8457-EB7E-4767-B9F7-6AAECF62559D}"/>
            </a:ext>
          </a:extLst>
        </xdr:cNvPr>
        <xdr:cNvSpPr/>
      </xdr:nvSpPr>
      <xdr:spPr>
        <a:xfrm>
          <a:off x="13887450" y="64947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230" name="フローチャート: 判断 229">
          <a:extLst>
            <a:ext uri="{FF2B5EF4-FFF2-40B4-BE49-F238E27FC236}">
              <a16:creationId xmlns:a16="http://schemas.microsoft.com/office/drawing/2014/main" xmlns="" id="{3220DD09-3CB7-4402-AA30-F45F3395A9D4}"/>
            </a:ext>
          </a:extLst>
        </xdr:cNvPr>
        <xdr:cNvSpPr/>
      </xdr:nvSpPr>
      <xdr:spPr>
        <a:xfrm>
          <a:off x="13089890" y="656880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231" name="フローチャート: 判断 230">
          <a:extLst>
            <a:ext uri="{FF2B5EF4-FFF2-40B4-BE49-F238E27FC236}">
              <a16:creationId xmlns:a16="http://schemas.microsoft.com/office/drawing/2014/main" xmlns="" id="{01F8AD4D-5775-4066-8681-5212E8D5FC7C}"/>
            </a:ext>
          </a:extLst>
        </xdr:cNvPr>
        <xdr:cNvSpPr/>
      </xdr:nvSpPr>
      <xdr:spPr>
        <a:xfrm>
          <a:off x="12303760" y="66128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232" name="フローチャート: 判断 231">
          <a:extLst>
            <a:ext uri="{FF2B5EF4-FFF2-40B4-BE49-F238E27FC236}">
              <a16:creationId xmlns:a16="http://schemas.microsoft.com/office/drawing/2014/main" xmlns="" id="{66C058FE-5F34-483C-9E92-873CAD37B14D}"/>
            </a:ext>
          </a:extLst>
        </xdr:cNvPr>
        <xdr:cNvSpPr/>
      </xdr:nvSpPr>
      <xdr:spPr>
        <a:xfrm>
          <a:off x="11487150" y="6602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xmlns="" id="{7BD1C263-3AE6-47FB-98DC-FBC1431908D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xmlns="" id="{6470395B-CC69-46A8-83FB-1BD8D16B026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xmlns="" id="{240CD537-BA2A-475D-9E74-57C968E0612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xmlns="" id="{032CCFDD-8CE0-47DB-B2F5-E267B157D6A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xmlns="" id="{05F930E5-2CEA-4E3E-A5A2-16D0980DFCF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138067</xdr:rowOff>
    </xdr:from>
    <xdr:to>
      <xdr:col>85</xdr:col>
      <xdr:colOff>177800</xdr:colOff>
      <xdr:row>40</xdr:row>
      <xdr:rowOff>68217</xdr:rowOff>
    </xdr:to>
    <xdr:sp macro="" textlink="">
      <xdr:nvSpPr>
        <xdr:cNvPr id="238" name="楕円 237">
          <a:extLst>
            <a:ext uri="{FF2B5EF4-FFF2-40B4-BE49-F238E27FC236}">
              <a16:creationId xmlns:a16="http://schemas.microsoft.com/office/drawing/2014/main" xmlns="" id="{363F587A-3EA5-43A5-A515-B218C961C64B}"/>
            </a:ext>
          </a:extLst>
        </xdr:cNvPr>
        <xdr:cNvSpPr/>
      </xdr:nvSpPr>
      <xdr:spPr>
        <a:xfrm>
          <a:off x="14649450" y="68208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116494</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xmlns="" id="{33AF191C-5FCD-4815-BA83-2EF464CE7E14}"/>
            </a:ext>
          </a:extLst>
        </xdr:cNvPr>
        <xdr:cNvSpPr txBox="1"/>
      </xdr:nvSpPr>
      <xdr:spPr>
        <a:xfrm>
          <a:off x="14742160"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97246</xdr:rowOff>
    </xdr:from>
    <xdr:to>
      <xdr:col>81</xdr:col>
      <xdr:colOff>101600</xdr:colOff>
      <xdr:row>40</xdr:row>
      <xdr:rowOff>27396</xdr:rowOff>
    </xdr:to>
    <xdr:sp macro="" textlink="">
      <xdr:nvSpPr>
        <xdr:cNvPr id="240" name="楕円 239">
          <a:extLst>
            <a:ext uri="{FF2B5EF4-FFF2-40B4-BE49-F238E27FC236}">
              <a16:creationId xmlns:a16="http://schemas.microsoft.com/office/drawing/2014/main" xmlns="" id="{CE9C1BB2-02CF-428A-8A0D-731FFBEEF476}"/>
            </a:ext>
          </a:extLst>
        </xdr:cNvPr>
        <xdr:cNvSpPr/>
      </xdr:nvSpPr>
      <xdr:spPr>
        <a:xfrm>
          <a:off x="13887450" y="67799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148046</xdr:rowOff>
    </xdr:from>
    <xdr:to>
      <xdr:col>85</xdr:col>
      <xdr:colOff>127000</xdr:colOff>
      <xdr:row>40</xdr:row>
      <xdr:rowOff>17417</xdr:rowOff>
    </xdr:to>
    <xdr:cxnSp macro="">
      <xdr:nvCxnSpPr>
        <xdr:cNvPr id="241" name="直線コネクタ 240">
          <a:extLst>
            <a:ext uri="{FF2B5EF4-FFF2-40B4-BE49-F238E27FC236}">
              <a16:creationId xmlns:a16="http://schemas.microsoft.com/office/drawing/2014/main" xmlns="" id="{B81AACD6-AB36-4E41-938D-8179DD5AF230}"/>
            </a:ext>
          </a:extLst>
        </xdr:cNvPr>
        <xdr:cNvCxnSpPr/>
      </xdr:nvCxnSpPr>
      <xdr:spPr>
        <a:xfrm>
          <a:off x="13942060" y="6832691"/>
          <a:ext cx="762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56424</xdr:rowOff>
    </xdr:from>
    <xdr:to>
      <xdr:col>76</xdr:col>
      <xdr:colOff>165100</xdr:colOff>
      <xdr:row>39</xdr:row>
      <xdr:rowOff>158024</xdr:rowOff>
    </xdr:to>
    <xdr:sp macro="" textlink="">
      <xdr:nvSpPr>
        <xdr:cNvPr id="242" name="楕円 241">
          <a:extLst>
            <a:ext uri="{FF2B5EF4-FFF2-40B4-BE49-F238E27FC236}">
              <a16:creationId xmlns:a16="http://schemas.microsoft.com/office/drawing/2014/main" xmlns="" id="{C8A933E9-4F2A-4957-9388-574EBC76CA8C}"/>
            </a:ext>
          </a:extLst>
        </xdr:cNvPr>
        <xdr:cNvSpPr/>
      </xdr:nvSpPr>
      <xdr:spPr>
        <a:xfrm>
          <a:off x="13089890" y="674678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107224</xdr:rowOff>
    </xdr:from>
    <xdr:to>
      <xdr:col>81</xdr:col>
      <xdr:colOff>50800</xdr:colOff>
      <xdr:row>39</xdr:row>
      <xdr:rowOff>148046</xdr:rowOff>
    </xdr:to>
    <xdr:cxnSp macro="">
      <xdr:nvCxnSpPr>
        <xdr:cNvPr id="243" name="直線コネクタ 242">
          <a:extLst>
            <a:ext uri="{FF2B5EF4-FFF2-40B4-BE49-F238E27FC236}">
              <a16:creationId xmlns:a16="http://schemas.microsoft.com/office/drawing/2014/main" xmlns="" id="{A82C6C25-99FF-4A30-8BA3-0F036BF7AFE1}"/>
            </a:ext>
          </a:extLst>
        </xdr:cNvPr>
        <xdr:cNvCxnSpPr/>
      </xdr:nvCxnSpPr>
      <xdr:spPr>
        <a:xfrm>
          <a:off x="13144500" y="6791869"/>
          <a:ext cx="7975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xdr:rowOff>
    </xdr:from>
    <xdr:to>
      <xdr:col>72</xdr:col>
      <xdr:colOff>38100</xdr:colOff>
      <xdr:row>39</xdr:row>
      <xdr:rowOff>112304</xdr:rowOff>
    </xdr:to>
    <xdr:sp macro="" textlink="">
      <xdr:nvSpPr>
        <xdr:cNvPr id="244" name="楕円 243">
          <a:extLst>
            <a:ext uri="{FF2B5EF4-FFF2-40B4-BE49-F238E27FC236}">
              <a16:creationId xmlns:a16="http://schemas.microsoft.com/office/drawing/2014/main" xmlns="" id="{4BB631BA-26B7-4BC6-9AA7-B447A71E6C31}"/>
            </a:ext>
          </a:extLst>
        </xdr:cNvPr>
        <xdr:cNvSpPr/>
      </xdr:nvSpPr>
      <xdr:spPr>
        <a:xfrm>
          <a:off x="12303760" y="66991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61504</xdr:rowOff>
    </xdr:from>
    <xdr:to>
      <xdr:col>76</xdr:col>
      <xdr:colOff>114300</xdr:colOff>
      <xdr:row>39</xdr:row>
      <xdr:rowOff>107224</xdr:rowOff>
    </xdr:to>
    <xdr:cxnSp macro="">
      <xdr:nvCxnSpPr>
        <xdr:cNvPr id="245" name="直線コネクタ 244">
          <a:extLst>
            <a:ext uri="{FF2B5EF4-FFF2-40B4-BE49-F238E27FC236}">
              <a16:creationId xmlns:a16="http://schemas.microsoft.com/office/drawing/2014/main" xmlns="" id="{37AD4B05-410C-4620-8F59-682E2609CC55}"/>
            </a:ext>
          </a:extLst>
        </xdr:cNvPr>
        <xdr:cNvCxnSpPr/>
      </xdr:nvCxnSpPr>
      <xdr:spPr>
        <a:xfrm>
          <a:off x="12346940" y="6744244"/>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246" name="楕円 245">
          <a:extLst>
            <a:ext uri="{FF2B5EF4-FFF2-40B4-BE49-F238E27FC236}">
              <a16:creationId xmlns:a16="http://schemas.microsoft.com/office/drawing/2014/main" xmlns="" id="{596FA4CE-00B1-4884-9F7D-7CEE64ADF783}"/>
            </a:ext>
          </a:extLst>
        </xdr:cNvPr>
        <xdr:cNvSpPr/>
      </xdr:nvSpPr>
      <xdr:spPr>
        <a:xfrm>
          <a:off x="11487150" y="66286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39</xdr:row>
      <xdr:rowOff>61504</xdr:rowOff>
    </xdr:to>
    <xdr:cxnSp macro="">
      <xdr:nvCxnSpPr>
        <xdr:cNvPr id="247" name="直線コネクタ 246">
          <a:extLst>
            <a:ext uri="{FF2B5EF4-FFF2-40B4-BE49-F238E27FC236}">
              <a16:creationId xmlns:a16="http://schemas.microsoft.com/office/drawing/2014/main" xmlns="" id="{E10133DE-54B5-4E8D-8899-7A3215D5E926}"/>
            </a:ext>
          </a:extLst>
        </xdr:cNvPr>
        <xdr:cNvCxnSpPr/>
      </xdr:nvCxnSpPr>
      <xdr:spPr>
        <a:xfrm>
          <a:off x="11541760" y="6683284"/>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xmlns="" id="{C43FA658-6EC5-48E1-BBBA-FFD083603A01}"/>
            </a:ext>
          </a:extLst>
        </xdr:cNvPr>
        <xdr:cNvSpPr txBox="1"/>
      </xdr:nvSpPr>
      <xdr:spPr>
        <a:xfrm>
          <a:off x="1373823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xmlns="" id="{D66FAC17-1EB9-48CD-A947-FF96908D2F78}"/>
            </a:ext>
          </a:extLst>
        </xdr:cNvPr>
        <xdr:cNvSpPr txBox="1"/>
      </xdr:nvSpPr>
      <xdr:spPr>
        <a:xfrm>
          <a:off x="1295718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xmlns="" id="{B4BED529-D8BA-4C3F-B51D-EBC9A27D9257}"/>
            </a:ext>
          </a:extLst>
        </xdr:cNvPr>
        <xdr:cNvSpPr txBox="1"/>
      </xdr:nvSpPr>
      <xdr:spPr>
        <a:xfrm>
          <a:off x="1217105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xmlns="" id="{F4CAE638-3424-4A21-B846-AB902C273B4A}"/>
            </a:ext>
          </a:extLst>
        </xdr:cNvPr>
        <xdr:cNvSpPr txBox="1"/>
      </xdr:nvSpPr>
      <xdr:spPr>
        <a:xfrm>
          <a:off x="11354444" y="637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18523</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xmlns="" id="{5AF03FC4-1AEA-401D-AA62-5EC9904CD113}"/>
            </a:ext>
          </a:extLst>
        </xdr:cNvPr>
        <xdr:cNvSpPr txBox="1"/>
      </xdr:nvSpPr>
      <xdr:spPr>
        <a:xfrm>
          <a:off x="13738234" y="688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149151</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xmlns="" id="{0302A2E6-9B19-439B-BBBB-56CEC8EA6E40}"/>
            </a:ext>
          </a:extLst>
        </xdr:cNvPr>
        <xdr:cNvSpPr txBox="1"/>
      </xdr:nvSpPr>
      <xdr:spPr>
        <a:xfrm>
          <a:off x="1295718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103431</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xmlns="" id="{5A8CE1F8-C67D-4C36-9D2A-EA3F5C3D6214}"/>
            </a:ext>
          </a:extLst>
        </xdr:cNvPr>
        <xdr:cNvSpPr txBox="1"/>
      </xdr:nvSpPr>
      <xdr:spPr>
        <a:xfrm>
          <a:off x="12171054" y="678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34851</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xmlns="" id="{4FB606C7-5DC8-484F-A327-3F8114FB42C0}"/>
            </a:ext>
          </a:extLst>
        </xdr:cNvPr>
        <xdr:cNvSpPr txBox="1"/>
      </xdr:nvSpPr>
      <xdr:spPr>
        <a:xfrm>
          <a:off x="113544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xmlns="" id="{3FDECC51-15E5-4297-8243-B63A033CEE4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xmlns="" id="{E7F4212C-445F-4BEA-A7DA-CCE7147FBC92}"/>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xmlns="" id="{B6700ACF-270B-4C18-BC01-9FD021F6098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xmlns="" id="{CB467CF1-4E46-4D71-AA8C-4A2B50C7661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xmlns="" id="{C2CCDAED-B559-492D-9298-B631DC9F4541}"/>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xmlns="" id="{2C12D795-A8E2-430C-AFE4-0F2CD0F2129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xmlns="" id="{FB3A109F-72C3-4DC9-A9E3-E3EE28146F7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xmlns="" id="{C5F414E4-7BF4-43C9-BDA3-CC450FD3CC8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xmlns="" id="{68BF8085-76CC-425D-9288-AF4EDC3495E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xmlns="" id="{19227BFE-9E95-4620-A866-5EF879AA69D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6" name="直線コネクタ 265">
          <a:extLst>
            <a:ext uri="{FF2B5EF4-FFF2-40B4-BE49-F238E27FC236}">
              <a16:creationId xmlns:a16="http://schemas.microsoft.com/office/drawing/2014/main" xmlns="" id="{4A4E7C7D-CD93-4C32-85F4-43CAB7DB3E64}"/>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7" name="テキスト ボックス 266">
          <a:extLst>
            <a:ext uri="{FF2B5EF4-FFF2-40B4-BE49-F238E27FC236}">
              <a16:creationId xmlns:a16="http://schemas.microsoft.com/office/drawing/2014/main" xmlns="" id="{DC880A1D-1DBD-46EC-AB0A-BB59C6684A53}"/>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8" name="直線コネクタ 267">
          <a:extLst>
            <a:ext uri="{FF2B5EF4-FFF2-40B4-BE49-F238E27FC236}">
              <a16:creationId xmlns:a16="http://schemas.microsoft.com/office/drawing/2014/main" xmlns="" id="{1F560922-168E-4520-BFB6-25BE7766BD4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9" name="テキスト ボックス 268">
          <a:extLst>
            <a:ext uri="{FF2B5EF4-FFF2-40B4-BE49-F238E27FC236}">
              <a16:creationId xmlns:a16="http://schemas.microsoft.com/office/drawing/2014/main" xmlns="" id="{34B1376E-29B9-4C13-B984-8F6087379D86}"/>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70" name="直線コネクタ 269">
          <a:extLst>
            <a:ext uri="{FF2B5EF4-FFF2-40B4-BE49-F238E27FC236}">
              <a16:creationId xmlns:a16="http://schemas.microsoft.com/office/drawing/2014/main" xmlns="" id="{DE6AFD08-EC2B-4775-9BE6-7C456DE6669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71" name="テキスト ボックス 270">
          <a:extLst>
            <a:ext uri="{FF2B5EF4-FFF2-40B4-BE49-F238E27FC236}">
              <a16:creationId xmlns:a16="http://schemas.microsoft.com/office/drawing/2014/main" xmlns="" id="{D5331745-3F71-4B77-A192-5A336DBED21D}"/>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2" name="直線コネクタ 271">
          <a:extLst>
            <a:ext uri="{FF2B5EF4-FFF2-40B4-BE49-F238E27FC236}">
              <a16:creationId xmlns:a16="http://schemas.microsoft.com/office/drawing/2014/main" xmlns="" id="{AA372B75-CEF4-4A15-AB8F-3C4B1EADF08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273" name="テキスト ボックス 272">
          <a:extLst>
            <a:ext uri="{FF2B5EF4-FFF2-40B4-BE49-F238E27FC236}">
              <a16:creationId xmlns:a16="http://schemas.microsoft.com/office/drawing/2014/main" xmlns="" id="{FECBC1DD-1B1E-494D-922D-C4E1D3AA173B}"/>
            </a:ext>
          </a:extLst>
        </xdr:cNvPr>
        <xdr:cNvSpPr txBox="1"/>
      </xdr:nvSpPr>
      <xdr:spPr>
        <a:xfrm>
          <a:off x="15849828" y="595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4" name="直線コネクタ 273">
          <a:extLst>
            <a:ext uri="{FF2B5EF4-FFF2-40B4-BE49-F238E27FC236}">
              <a16:creationId xmlns:a16="http://schemas.microsoft.com/office/drawing/2014/main" xmlns="" id="{9499CA7F-4E1E-438C-BD41-9AA3FFC8043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275" name="テキスト ボックス 274">
          <a:extLst>
            <a:ext uri="{FF2B5EF4-FFF2-40B4-BE49-F238E27FC236}">
              <a16:creationId xmlns:a16="http://schemas.microsoft.com/office/drawing/2014/main" xmlns="" id="{E9562B8A-94FD-4A38-8A44-91B2B9D8B922}"/>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a:extLst>
            <a:ext uri="{FF2B5EF4-FFF2-40B4-BE49-F238E27FC236}">
              <a16:creationId xmlns:a16="http://schemas.microsoft.com/office/drawing/2014/main" xmlns="" id="{28C0AA7F-F86A-4FFD-B93E-27EEFD5AD6E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7" name="テキスト ボックス 276">
          <a:extLst>
            <a:ext uri="{FF2B5EF4-FFF2-40B4-BE49-F238E27FC236}">
              <a16:creationId xmlns:a16="http://schemas.microsoft.com/office/drawing/2014/main" xmlns="" id="{2E4D4557-64B4-4496-B6E0-A6ABCADEB065}"/>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a:extLst>
            <a:ext uri="{FF2B5EF4-FFF2-40B4-BE49-F238E27FC236}">
              <a16:creationId xmlns:a16="http://schemas.microsoft.com/office/drawing/2014/main" xmlns="" id="{CC879EF3-0464-4C42-B51F-7B59F47AB91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279" name="直線コネクタ 278">
          <a:extLst>
            <a:ext uri="{FF2B5EF4-FFF2-40B4-BE49-F238E27FC236}">
              <a16:creationId xmlns:a16="http://schemas.microsoft.com/office/drawing/2014/main" xmlns="" id="{62406B3D-8503-40DC-8024-2E139FC27620}"/>
            </a:ext>
          </a:extLst>
        </xdr:cNvPr>
        <xdr:cNvCxnSpPr/>
      </xdr:nvCxnSpPr>
      <xdr:spPr>
        <a:xfrm flipV="1">
          <a:off x="19947254" y="5722902"/>
          <a:ext cx="0" cy="151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280" name="【一般廃棄物処理施設】&#10;一人当たり有形固定資産（償却資産）額最小値テキスト">
          <a:extLst>
            <a:ext uri="{FF2B5EF4-FFF2-40B4-BE49-F238E27FC236}">
              <a16:creationId xmlns:a16="http://schemas.microsoft.com/office/drawing/2014/main" xmlns="" id="{57A8CEC9-6780-414F-9D07-4C012A9688AD}"/>
            </a:ext>
          </a:extLst>
        </xdr:cNvPr>
        <xdr:cNvSpPr txBox="1"/>
      </xdr:nvSpPr>
      <xdr:spPr>
        <a:xfrm>
          <a:off x="1998599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281" name="直線コネクタ 280">
          <a:extLst>
            <a:ext uri="{FF2B5EF4-FFF2-40B4-BE49-F238E27FC236}">
              <a16:creationId xmlns:a16="http://schemas.microsoft.com/office/drawing/2014/main" xmlns="" id="{42E29D96-EF31-447F-B6A0-FC19FE2F28DE}"/>
            </a:ext>
          </a:extLst>
        </xdr:cNvPr>
        <xdr:cNvCxnSpPr/>
      </xdr:nvCxnSpPr>
      <xdr:spPr>
        <a:xfrm>
          <a:off x="19885660" y="7238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282" name="【一般廃棄物処理施設】&#10;一人当たり有形固定資産（償却資産）額最大値テキスト">
          <a:extLst>
            <a:ext uri="{FF2B5EF4-FFF2-40B4-BE49-F238E27FC236}">
              <a16:creationId xmlns:a16="http://schemas.microsoft.com/office/drawing/2014/main" xmlns="" id="{9AA8AA18-C0A8-46FA-B50A-D173B9F0DA55}"/>
            </a:ext>
          </a:extLst>
        </xdr:cNvPr>
        <xdr:cNvSpPr txBox="1"/>
      </xdr:nvSpPr>
      <xdr:spPr>
        <a:xfrm>
          <a:off x="19985990" y="5503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283" name="直線コネクタ 282">
          <a:extLst>
            <a:ext uri="{FF2B5EF4-FFF2-40B4-BE49-F238E27FC236}">
              <a16:creationId xmlns:a16="http://schemas.microsoft.com/office/drawing/2014/main" xmlns="" id="{D5BD8B8B-6180-46B3-AFF7-1F5201ED35B3}"/>
            </a:ext>
          </a:extLst>
        </xdr:cNvPr>
        <xdr:cNvCxnSpPr/>
      </xdr:nvCxnSpPr>
      <xdr:spPr>
        <a:xfrm>
          <a:off x="19885660" y="572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284" name="【一般廃棄物処理施設】&#10;一人当たり有形固定資産（償却資産）額平均値テキスト">
          <a:extLst>
            <a:ext uri="{FF2B5EF4-FFF2-40B4-BE49-F238E27FC236}">
              <a16:creationId xmlns:a16="http://schemas.microsoft.com/office/drawing/2014/main" xmlns="" id="{14BA54E1-1EFD-4922-8305-70CF74584C5A}"/>
            </a:ext>
          </a:extLst>
        </xdr:cNvPr>
        <xdr:cNvSpPr txBox="1"/>
      </xdr:nvSpPr>
      <xdr:spPr>
        <a:xfrm>
          <a:off x="19985990" y="69170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285" name="フローチャート: 判断 284">
          <a:extLst>
            <a:ext uri="{FF2B5EF4-FFF2-40B4-BE49-F238E27FC236}">
              <a16:creationId xmlns:a16="http://schemas.microsoft.com/office/drawing/2014/main" xmlns="" id="{C58F9D94-4EC9-4F0D-9363-E595A3F99D53}"/>
            </a:ext>
          </a:extLst>
        </xdr:cNvPr>
        <xdr:cNvSpPr/>
      </xdr:nvSpPr>
      <xdr:spPr>
        <a:xfrm>
          <a:off x="19904710" y="705995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286" name="フローチャート: 判断 285">
          <a:extLst>
            <a:ext uri="{FF2B5EF4-FFF2-40B4-BE49-F238E27FC236}">
              <a16:creationId xmlns:a16="http://schemas.microsoft.com/office/drawing/2014/main" xmlns="" id="{564BBB20-CB25-418D-805E-5E47E927B238}"/>
            </a:ext>
          </a:extLst>
        </xdr:cNvPr>
        <xdr:cNvSpPr/>
      </xdr:nvSpPr>
      <xdr:spPr>
        <a:xfrm>
          <a:off x="19161760" y="70647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287" name="フローチャート: 判断 286">
          <a:extLst>
            <a:ext uri="{FF2B5EF4-FFF2-40B4-BE49-F238E27FC236}">
              <a16:creationId xmlns:a16="http://schemas.microsoft.com/office/drawing/2014/main" xmlns="" id="{5AD86D1F-132F-4DF4-9B33-3A6D7533F39C}"/>
            </a:ext>
          </a:extLst>
        </xdr:cNvPr>
        <xdr:cNvSpPr/>
      </xdr:nvSpPr>
      <xdr:spPr>
        <a:xfrm>
          <a:off x="18345150" y="70877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288" name="フローチャート: 判断 287">
          <a:extLst>
            <a:ext uri="{FF2B5EF4-FFF2-40B4-BE49-F238E27FC236}">
              <a16:creationId xmlns:a16="http://schemas.microsoft.com/office/drawing/2014/main" xmlns="" id="{FFB84C7D-3612-4969-8463-F339ACB654FD}"/>
            </a:ext>
          </a:extLst>
        </xdr:cNvPr>
        <xdr:cNvSpPr/>
      </xdr:nvSpPr>
      <xdr:spPr>
        <a:xfrm>
          <a:off x="17547590" y="70952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289" name="フローチャート: 判断 288">
          <a:extLst>
            <a:ext uri="{FF2B5EF4-FFF2-40B4-BE49-F238E27FC236}">
              <a16:creationId xmlns:a16="http://schemas.microsoft.com/office/drawing/2014/main" xmlns="" id="{72375961-767A-4CF0-88E2-850A98A2AD8E}"/>
            </a:ext>
          </a:extLst>
        </xdr:cNvPr>
        <xdr:cNvSpPr/>
      </xdr:nvSpPr>
      <xdr:spPr>
        <a:xfrm>
          <a:off x="16761460" y="708664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xmlns="" id="{C949B8A6-C225-48D7-83EA-00810EB7ECC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xmlns="" id="{A2B523DA-8CF9-480B-B7E3-02C102D0E6DD}"/>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xmlns="" id="{3E62C0FC-10DD-4A2F-ABA9-5866201440A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xmlns="" id="{DDCDE3C5-A803-4BFE-B874-AD9816BA407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xmlns="" id="{4098D3AC-65A4-43BC-B90A-FA92D79248F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47274</xdr:rowOff>
    </xdr:from>
    <xdr:to>
      <xdr:col>116</xdr:col>
      <xdr:colOff>114300</xdr:colOff>
      <xdr:row>41</xdr:row>
      <xdr:rowOff>148874</xdr:rowOff>
    </xdr:to>
    <xdr:sp macro="" textlink="">
      <xdr:nvSpPr>
        <xdr:cNvPr id="295" name="楕円 294">
          <a:extLst>
            <a:ext uri="{FF2B5EF4-FFF2-40B4-BE49-F238E27FC236}">
              <a16:creationId xmlns:a16="http://schemas.microsoft.com/office/drawing/2014/main" xmlns="" id="{C9DD5BDE-D9BB-4F2A-BF91-FF29C96F340F}"/>
            </a:ext>
          </a:extLst>
        </xdr:cNvPr>
        <xdr:cNvSpPr/>
      </xdr:nvSpPr>
      <xdr:spPr>
        <a:xfrm>
          <a:off x="19904710" y="70786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10838</xdr:rowOff>
    </xdr:from>
    <xdr:ext cx="599010" cy="259045"/>
    <xdr:sp macro="" textlink="">
      <xdr:nvSpPr>
        <xdr:cNvPr id="296" name="【一般廃棄物処理施設】&#10;一人当たり有形固定資産（償却資産）額該当値テキスト">
          <a:extLst>
            <a:ext uri="{FF2B5EF4-FFF2-40B4-BE49-F238E27FC236}">
              <a16:creationId xmlns:a16="http://schemas.microsoft.com/office/drawing/2014/main" xmlns="" id="{42F3E8B2-3BF4-433B-BAA3-0995B894CD7E}"/>
            </a:ext>
          </a:extLst>
        </xdr:cNvPr>
        <xdr:cNvSpPr txBox="1"/>
      </xdr:nvSpPr>
      <xdr:spPr>
        <a:xfrm>
          <a:off x="19985990" y="704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48864</xdr:rowOff>
    </xdr:from>
    <xdr:to>
      <xdr:col>112</xdr:col>
      <xdr:colOff>38100</xdr:colOff>
      <xdr:row>41</xdr:row>
      <xdr:rowOff>150464</xdr:rowOff>
    </xdr:to>
    <xdr:sp macro="" textlink="">
      <xdr:nvSpPr>
        <xdr:cNvPr id="297" name="楕円 296">
          <a:extLst>
            <a:ext uri="{FF2B5EF4-FFF2-40B4-BE49-F238E27FC236}">
              <a16:creationId xmlns:a16="http://schemas.microsoft.com/office/drawing/2014/main" xmlns="" id="{4BC04433-402E-463D-BF3B-13C8D3807D41}"/>
            </a:ext>
          </a:extLst>
        </xdr:cNvPr>
        <xdr:cNvSpPr/>
      </xdr:nvSpPr>
      <xdr:spPr>
        <a:xfrm>
          <a:off x="19161760" y="708021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98074</xdr:rowOff>
    </xdr:from>
    <xdr:to>
      <xdr:col>116</xdr:col>
      <xdr:colOff>63500</xdr:colOff>
      <xdr:row>41</xdr:row>
      <xdr:rowOff>99664</xdr:rowOff>
    </xdr:to>
    <xdr:cxnSp macro="">
      <xdr:nvCxnSpPr>
        <xdr:cNvPr id="298" name="直線コネクタ 297">
          <a:extLst>
            <a:ext uri="{FF2B5EF4-FFF2-40B4-BE49-F238E27FC236}">
              <a16:creationId xmlns:a16="http://schemas.microsoft.com/office/drawing/2014/main" xmlns="" id="{A8F12FEC-C3BD-4596-8627-D95716947673}"/>
            </a:ext>
          </a:extLst>
        </xdr:cNvPr>
        <xdr:cNvCxnSpPr/>
      </xdr:nvCxnSpPr>
      <xdr:spPr>
        <a:xfrm flipV="1">
          <a:off x="19204940" y="7123714"/>
          <a:ext cx="74295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51895</xdr:rowOff>
    </xdr:from>
    <xdr:to>
      <xdr:col>107</xdr:col>
      <xdr:colOff>101600</xdr:colOff>
      <xdr:row>41</xdr:row>
      <xdr:rowOff>153495</xdr:rowOff>
    </xdr:to>
    <xdr:sp macro="" textlink="">
      <xdr:nvSpPr>
        <xdr:cNvPr id="299" name="楕円 298">
          <a:extLst>
            <a:ext uri="{FF2B5EF4-FFF2-40B4-BE49-F238E27FC236}">
              <a16:creationId xmlns:a16="http://schemas.microsoft.com/office/drawing/2014/main" xmlns="" id="{F70093E2-F2BB-4E36-AC8A-7CA2F290ABA3}"/>
            </a:ext>
          </a:extLst>
        </xdr:cNvPr>
        <xdr:cNvSpPr/>
      </xdr:nvSpPr>
      <xdr:spPr>
        <a:xfrm>
          <a:off x="18345150" y="70851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99664</xdr:rowOff>
    </xdr:from>
    <xdr:to>
      <xdr:col>111</xdr:col>
      <xdr:colOff>177800</xdr:colOff>
      <xdr:row>41</xdr:row>
      <xdr:rowOff>102695</xdr:rowOff>
    </xdr:to>
    <xdr:cxnSp macro="">
      <xdr:nvCxnSpPr>
        <xdr:cNvPr id="300" name="直線コネクタ 299">
          <a:extLst>
            <a:ext uri="{FF2B5EF4-FFF2-40B4-BE49-F238E27FC236}">
              <a16:creationId xmlns:a16="http://schemas.microsoft.com/office/drawing/2014/main" xmlns="" id="{9ADF7B04-770B-4A6A-A39C-B6499635261F}"/>
            </a:ext>
          </a:extLst>
        </xdr:cNvPr>
        <xdr:cNvCxnSpPr/>
      </xdr:nvCxnSpPr>
      <xdr:spPr>
        <a:xfrm flipV="1">
          <a:off x="18399760" y="7125304"/>
          <a:ext cx="80518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51212</xdr:rowOff>
    </xdr:from>
    <xdr:to>
      <xdr:col>102</xdr:col>
      <xdr:colOff>165100</xdr:colOff>
      <xdr:row>41</xdr:row>
      <xdr:rowOff>152812</xdr:rowOff>
    </xdr:to>
    <xdr:sp macro="" textlink="">
      <xdr:nvSpPr>
        <xdr:cNvPr id="301" name="楕円 300">
          <a:extLst>
            <a:ext uri="{FF2B5EF4-FFF2-40B4-BE49-F238E27FC236}">
              <a16:creationId xmlns:a16="http://schemas.microsoft.com/office/drawing/2014/main" xmlns="" id="{B74C3A7A-0DFA-47FC-865A-4A6202B33DA7}"/>
            </a:ext>
          </a:extLst>
        </xdr:cNvPr>
        <xdr:cNvSpPr/>
      </xdr:nvSpPr>
      <xdr:spPr>
        <a:xfrm>
          <a:off x="17547590" y="708447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102012</xdr:rowOff>
    </xdr:from>
    <xdr:to>
      <xdr:col>107</xdr:col>
      <xdr:colOff>50800</xdr:colOff>
      <xdr:row>41</xdr:row>
      <xdr:rowOff>102695</xdr:rowOff>
    </xdr:to>
    <xdr:cxnSp macro="">
      <xdr:nvCxnSpPr>
        <xdr:cNvPr id="302" name="直線コネクタ 301">
          <a:extLst>
            <a:ext uri="{FF2B5EF4-FFF2-40B4-BE49-F238E27FC236}">
              <a16:creationId xmlns:a16="http://schemas.microsoft.com/office/drawing/2014/main" xmlns="" id="{359CC715-F69F-4121-85E5-804143EB0085}"/>
            </a:ext>
          </a:extLst>
        </xdr:cNvPr>
        <xdr:cNvCxnSpPr/>
      </xdr:nvCxnSpPr>
      <xdr:spPr>
        <a:xfrm>
          <a:off x="17602200" y="7127652"/>
          <a:ext cx="79756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45390</xdr:rowOff>
    </xdr:from>
    <xdr:to>
      <xdr:col>98</xdr:col>
      <xdr:colOff>38100</xdr:colOff>
      <xdr:row>41</xdr:row>
      <xdr:rowOff>146990</xdr:rowOff>
    </xdr:to>
    <xdr:sp macro="" textlink="">
      <xdr:nvSpPr>
        <xdr:cNvPr id="303" name="楕円 302">
          <a:extLst>
            <a:ext uri="{FF2B5EF4-FFF2-40B4-BE49-F238E27FC236}">
              <a16:creationId xmlns:a16="http://schemas.microsoft.com/office/drawing/2014/main" xmlns="" id="{DB91AD4B-40FB-428E-A219-561610B82529}"/>
            </a:ext>
          </a:extLst>
        </xdr:cNvPr>
        <xdr:cNvSpPr/>
      </xdr:nvSpPr>
      <xdr:spPr>
        <a:xfrm>
          <a:off x="16761460" y="7076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96190</xdr:rowOff>
    </xdr:from>
    <xdr:to>
      <xdr:col>102</xdr:col>
      <xdr:colOff>114300</xdr:colOff>
      <xdr:row>41</xdr:row>
      <xdr:rowOff>102012</xdr:rowOff>
    </xdr:to>
    <xdr:cxnSp macro="">
      <xdr:nvCxnSpPr>
        <xdr:cNvPr id="304" name="直線コネクタ 303">
          <a:extLst>
            <a:ext uri="{FF2B5EF4-FFF2-40B4-BE49-F238E27FC236}">
              <a16:creationId xmlns:a16="http://schemas.microsoft.com/office/drawing/2014/main" xmlns="" id="{FBA7AEED-64E5-4CEA-82F8-F8F3289BEEFD}"/>
            </a:ext>
          </a:extLst>
        </xdr:cNvPr>
        <xdr:cNvCxnSpPr/>
      </xdr:nvCxnSpPr>
      <xdr:spPr>
        <a:xfrm>
          <a:off x="16804640" y="7121830"/>
          <a:ext cx="79756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305" name="n_1aveValue【一般廃棄物処理施設】&#10;一人当たり有形固定資産（償却資産）額">
          <a:extLst>
            <a:ext uri="{FF2B5EF4-FFF2-40B4-BE49-F238E27FC236}">
              <a16:creationId xmlns:a16="http://schemas.microsoft.com/office/drawing/2014/main" xmlns="" id="{CFF1C1BC-699C-4933-99EF-823CB40E5745}"/>
            </a:ext>
          </a:extLst>
        </xdr:cNvPr>
        <xdr:cNvSpPr txBox="1"/>
      </xdr:nvSpPr>
      <xdr:spPr>
        <a:xfrm>
          <a:off x="1891940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306" name="n_2aveValue【一般廃棄物処理施設】&#10;一人当たり有形固定資産（償却資産）額">
          <a:extLst>
            <a:ext uri="{FF2B5EF4-FFF2-40B4-BE49-F238E27FC236}">
              <a16:creationId xmlns:a16="http://schemas.microsoft.com/office/drawing/2014/main" xmlns="" id="{4F3660F3-E287-4254-AC4F-AC997E47C7E5}"/>
            </a:ext>
          </a:extLst>
        </xdr:cNvPr>
        <xdr:cNvSpPr txBox="1"/>
      </xdr:nvSpPr>
      <xdr:spPr>
        <a:xfrm>
          <a:off x="18138355" y="717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307" name="n_3aveValue【一般廃棄物処理施設】&#10;一人当たり有形固定資産（償却資産）額">
          <a:extLst>
            <a:ext uri="{FF2B5EF4-FFF2-40B4-BE49-F238E27FC236}">
              <a16:creationId xmlns:a16="http://schemas.microsoft.com/office/drawing/2014/main" xmlns="" id="{082737BF-CB06-4FF3-B9BC-DABE0849B040}"/>
            </a:ext>
          </a:extLst>
        </xdr:cNvPr>
        <xdr:cNvSpPr txBox="1"/>
      </xdr:nvSpPr>
      <xdr:spPr>
        <a:xfrm>
          <a:off x="17323650" y="71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308" name="n_4aveValue【一般廃棄物処理施設】&#10;一人当たり有形固定資産（償却資産）額">
          <a:extLst>
            <a:ext uri="{FF2B5EF4-FFF2-40B4-BE49-F238E27FC236}">
              <a16:creationId xmlns:a16="http://schemas.microsoft.com/office/drawing/2014/main" xmlns="" id="{8A8CA176-02A0-4D61-82AF-33659EF9FD5D}"/>
            </a:ext>
          </a:extLst>
        </xdr:cNvPr>
        <xdr:cNvSpPr txBox="1"/>
      </xdr:nvSpPr>
      <xdr:spPr>
        <a:xfrm>
          <a:off x="16526090" y="71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141591</xdr:rowOff>
    </xdr:from>
    <xdr:ext cx="599010" cy="259045"/>
    <xdr:sp macro="" textlink="">
      <xdr:nvSpPr>
        <xdr:cNvPr id="309" name="n_1mainValue【一般廃棄物処理施設】&#10;一人当たり有形固定資産（償却資産）額">
          <a:extLst>
            <a:ext uri="{FF2B5EF4-FFF2-40B4-BE49-F238E27FC236}">
              <a16:creationId xmlns:a16="http://schemas.microsoft.com/office/drawing/2014/main" xmlns="" id="{F927EE77-7DDB-4985-A014-747F09076574}"/>
            </a:ext>
          </a:extLst>
        </xdr:cNvPr>
        <xdr:cNvSpPr txBox="1"/>
      </xdr:nvSpPr>
      <xdr:spPr>
        <a:xfrm>
          <a:off x="18919405" y="71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170022</xdr:rowOff>
    </xdr:from>
    <xdr:ext cx="599010" cy="259045"/>
    <xdr:sp macro="" textlink="">
      <xdr:nvSpPr>
        <xdr:cNvPr id="310" name="n_2mainValue【一般廃棄物処理施設】&#10;一人当たり有形固定資産（償却資産）額">
          <a:extLst>
            <a:ext uri="{FF2B5EF4-FFF2-40B4-BE49-F238E27FC236}">
              <a16:creationId xmlns:a16="http://schemas.microsoft.com/office/drawing/2014/main" xmlns="" id="{696FD4BC-4D7B-4031-A14B-1385834BC780}"/>
            </a:ext>
          </a:extLst>
        </xdr:cNvPr>
        <xdr:cNvSpPr txBox="1"/>
      </xdr:nvSpPr>
      <xdr:spPr>
        <a:xfrm>
          <a:off x="18138355" y="686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169339</xdr:rowOff>
    </xdr:from>
    <xdr:ext cx="599010" cy="259045"/>
    <xdr:sp macro="" textlink="">
      <xdr:nvSpPr>
        <xdr:cNvPr id="311" name="n_3mainValue【一般廃棄物処理施設】&#10;一人当たり有形固定資産（償却資産）額">
          <a:extLst>
            <a:ext uri="{FF2B5EF4-FFF2-40B4-BE49-F238E27FC236}">
              <a16:creationId xmlns:a16="http://schemas.microsoft.com/office/drawing/2014/main" xmlns="" id="{4CDC919D-BF23-4930-B291-490F0BB17E92}"/>
            </a:ext>
          </a:extLst>
        </xdr:cNvPr>
        <xdr:cNvSpPr txBox="1"/>
      </xdr:nvSpPr>
      <xdr:spPr>
        <a:xfrm>
          <a:off x="17323650" y="685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163517</xdr:rowOff>
    </xdr:from>
    <xdr:ext cx="599010" cy="259045"/>
    <xdr:sp macro="" textlink="">
      <xdr:nvSpPr>
        <xdr:cNvPr id="312" name="n_4mainValue【一般廃棄物処理施設】&#10;一人当たり有形固定資産（償却資産）額">
          <a:extLst>
            <a:ext uri="{FF2B5EF4-FFF2-40B4-BE49-F238E27FC236}">
              <a16:creationId xmlns:a16="http://schemas.microsoft.com/office/drawing/2014/main" xmlns="" id="{909DD2B6-EEC6-4262-A536-B8ECBB1F534F}"/>
            </a:ext>
          </a:extLst>
        </xdr:cNvPr>
        <xdr:cNvSpPr txBox="1"/>
      </xdr:nvSpPr>
      <xdr:spPr>
        <a:xfrm>
          <a:off x="16526090" y="685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xmlns="" id="{A16C2EF1-E138-4755-B160-5ABC8922ABB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xmlns="" id="{AF199A70-EB13-4167-ACE3-E5734A1CE5F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xmlns="" id="{B64A760B-24AF-4B85-976E-31A2271DF58C}"/>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xmlns="" id="{B777CA81-AC46-4C78-B392-A87669A0A88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xmlns="" id="{FC779898-D6FF-454C-BB2A-BD9B520E79A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xmlns="" id="{553F4E16-1A87-4EDB-957C-FE5A74FFCC8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xmlns="" id="{2E959240-2842-41FA-A2A7-5AAF5C78B87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xmlns="" id="{E93CC6D6-D8DA-4D38-96CB-4AD934A36C1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xmlns="" id="{6D1FA7BE-263D-4508-9A65-577A466B884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xmlns="" id="{DFA53EF4-213E-4C71-A036-FAD883FE623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xmlns="" id="{C2D55E6F-96E3-4A64-936A-D4D27A0B342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a:extLst>
            <a:ext uri="{FF2B5EF4-FFF2-40B4-BE49-F238E27FC236}">
              <a16:creationId xmlns:a16="http://schemas.microsoft.com/office/drawing/2014/main" xmlns="" id="{A99537B7-A457-46DF-9BFE-5EC7C881EDD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5" name="テキスト ボックス 324">
          <a:extLst>
            <a:ext uri="{FF2B5EF4-FFF2-40B4-BE49-F238E27FC236}">
              <a16:creationId xmlns:a16="http://schemas.microsoft.com/office/drawing/2014/main" xmlns="" id="{DD76E81D-7537-4F1E-BCA2-0643A2A7450E}"/>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a:extLst>
            <a:ext uri="{FF2B5EF4-FFF2-40B4-BE49-F238E27FC236}">
              <a16:creationId xmlns:a16="http://schemas.microsoft.com/office/drawing/2014/main" xmlns="" id="{8FC0F9C0-1278-451D-920E-C9374F3B49AB}"/>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a:extLst>
            <a:ext uri="{FF2B5EF4-FFF2-40B4-BE49-F238E27FC236}">
              <a16:creationId xmlns:a16="http://schemas.microsoft.com/office/drawing/2014/main" xmlns="" id="{4737AB70-308F-4E55-B726-0BC6409467AB}"/>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a:extLst>
            <a:ext uri="{FF2B5EF4-FFF2-40B4-BE49-F238E27FC236}">
              <a16:creationId xmlns:a16="http://schemas.microsoft.com/office/drawing/2014/main" xmlns="" id="{B670E204-F13A-435F-A567-9EA0C2ADDDA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a:extLst>
            <a:ext uri="{FF2B5EF4-FFF2-40B4-BE49-F238E27FC236}">
              <a16:creationId xmlns:a16="http://schemas.microsoft.com/office/drawing/2014/main" xmlns="" id="{CBBCD35F-6BBC-4238-9BC8-16BEEB6F484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a:extLst>
            <a:ext uri="{FF2B5EF4-FFF2-40B4-BE49-F238E27FC236}">
              <a16:creationId xmlns:a16="http://schemas.microsoft.com/office/drawing/2014/main" xmlns="" id="{9C8098D5-98F8-4DE0-BDEE-01F3835E0DC1}"/>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a:extLst>
            <a:ext uri="{FF2B5EF4-FFF2-40B4-BE49-F238E27FC236}">
              <a16:creationId xmlns:a16="http://schemas.microsoft.com/office/drawing/2014/main" xmlns="" id="{59C5C916-E699-4771-B22E-CF5EEC2AA9F1}"/>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a:extLst>
            <a:ext uri="{FF2B5EF4-FFF2-40B4-BE49-F238E27FC236}">
              <a16:creationId xmlns:a16="http://schemas.microsoft.com/office/drawing/2014/main" xmlns="" id="{32F0B5B0-5342-434A-AA22-6138EB0DBAA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a:extLst>
            <a:ext uri="{FF2B5EF4-FFF2-40B4-BE49-F238E27FC236}">
              <a16:creationId xmlns:a16="http://schemas.microsoft.com/office/drawing/2014/main" xmlns="" id="{90A11A7C-0F88-41E9-A192-814EC74F162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a:extLst>
            <a:ext uri="{FF2B5EF4-FFF2-40B4-BE49-F238E27FC236}">
              <a16:creationId xmlns:a16="http://schemas.microsoft.com/office/drawing/2014/main" xmlns="" id="{78F96304-A6ED-41FD-89D3-6991E2CE15A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5" name="テキスト ボックス 334">
          <a:extLst>
            <a:ext uri="{FF2B5EF4-FFF2-40B4-BE49-F238E27FC236}">
              <a16:creationId xmlns:a16="http://schemas.microsoft.com/office/drawing/2014/main" xmlns="" id="{B43755FD-57F4-46A2-88BE-30A3603CD5DF}"/>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xmlns="" id="{E6CAB7ED-D311-444B-8413-9088FE0F599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a:extLst>
            <a:ext uri="{FF2B5EF4-FFF2-40B4-BE49-F238E27FC236}">
              <a16:creationId xmlns:a16="http://schemas.microsoft.com/office/drawing/2014/main" xmlns="" id="{7D93B8C4-1396-41AF-8D3F-B2A688314FB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338" name="直線コネクタ 337">
          <a:extLst>
            <a:ext uri="{FF2B5EF4-FFF2-40B4-BE49-F238E27FC236}">
              <a16:creationId xmlns:a16="http://schemas.microsoft.com/office/drawing/2014/main" xmlns="" id="{6F76655E-3FBC-4BDE-856D-CF13616D0B4D}"/>
            </a:ext>
          </a:extLst>
        </xdr:cNvPr>
        <xdr:cNvCxnSpPr/>
      </xdr:nvCxnSpPr>
      <xdr:spPr>
        <a:xfrm flipV="1">
          <a:off x="14703424" y="9555752"/>
          <a:ext cx="0" cy="137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39" name="【保健センター・保健所】&#10;有形固定資産減価償却率最小値テキスト">
          <a:extLst>
            <a:ext uri="{FF2B5EF4-FFF2-40B4-BE49-F238E27FC236}">
              <a16:creationId xmlns:a16="http://schemas.microsoft.com/office/drawing/2014/main" xmlns="" id="{825960D1-AC05-4A7B-AA20-BCB49EF81D83}"/>
            </a:ext>
          </a:extLst>
        </xdr:cNvPr>
        <xdr:cNvSpPr txBox="1"/>
      </xdr:nvSpPr>
      <xdr:spPr>
        <a:xfrm>
          <a:off x="14742160"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40" name="直線コネクタ 339">
          <a:extLst>
            <a:ext uri="{FF2B5EF4-FFF2-40B4-BE49-F238E27FC236}">
              <a16:creationId xmlns:a16="http://schemas.microsoft.com/office/drawing/2014/main" xmlns="" id="{8C06BB57-07DA-476B-9503-A4BAE5D54EFF}"/>
            </a:ext>
          </a:extLst>
        </xdr:cNvPr>
        <xdr:cNvCxnSpPr/>
      </xdr:nvCxnSpPr>
      <xdr:spPr>
        <a:xfrm>
          <a:off x="1461135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341" name="【保健センター・保健所】&#10;有形固定資産減価償却率最大値テキスト">
          <a:extLst>
            <a:ext uri="{FF2B5EF4-FFF2-40B4-BE49-F238E27FC236}">
              <a16:creationId xmlns:a16="http://schemas.microsoft.com/office/drawing/2014/main" xmlns="" id="{82E37D33-CB07-4C50-BD46-3F718639FF1C}"/>
            </a:ext>
          </a:extLst>
        </xdr:cNvPr>
        <xdr:cNvSpPr txBox="1"/>
      </xdr:nvSpPr>
      <xdr:spPr>
        <a:xfrm>
          <a:off x="14742160" y="9327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342" name="直線コネクタ 341">
          <a:extLst>
            <a:ext uri="{FF2B5EF4-FFF2-40B4-BE49-F238E27FC236}">
              <a16:creationId xmlns:a16="http://schemas.microsoft.com/office/drawing/2014/main" xmlns="" id="{562B4BAD-7553-4BBA-86B0-3CDB51CCBFEC}"/>
            </a:ext>
          </a:extLst>
        </xdr:cNvPr>
        <xdr:cNvCxnSpPr/>
      </xdr:nvCxnSpPr>
      <xdr:spPr>
        <a:xfrm>
          <a:off x="14611350" y="9555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168020</xdr:rowOff>
    </xdr:from>
    <xdr:ext cx="405111" cy="259045"/>
    <xdr:sp macro="" textlink="">
      <xdr:nvSpPr>
        <xdr:cNvPr id="343" name="【保健センター・保健所】&#10;有形固定資産減価償却率平均値テキスト">
          <a:extLst>
            <a:ext uri="{FF2B5EF4-FFF2-40B4-BE49-F238E27FC236}">
              <a16:creationId xmlns:a16="http://schemas.microsoft.com/office/drawing/2014/main" xmlns="" id="{94A6D849-5B29-4090-A192-7A5550108104}"/>
            </a:ext>
          </a:extLst>
        </xdr:cNvPr>
        <xdr:cNvSpPr txBox="1"/>
      </xdr:nvSpPr>
      <xdr:spPr>
        <a:xfrm>
          <a:off x="14742160" y="1011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344" name="フローチャート: 判断 343">
          <a:extLst>
            <a:ext uri="{FF2B5EF4-FFF2-40B4-BE49-F238E27FC236}">
              <a16:creationId xmlns:a16="http://schemas.microsoft.com/office/drawing/2014/main" xmlns="" id="{E417BAF9-0382-4AFC-8759-AE3C1B923F18}"/>
            </a:ext>
          </a:extLst>
        </xdr:cNvPr>
        <xdr:cNvSpPr/>
      </xdr:nvSpPr>
      <xdr:spPr>
        <a:xfrm>
          <a:off x="14649450" y="102587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345" name="フローチャート: 判断 344">
          <a:extLst>
            <a:ext uri="{FF2B5EF4-FFF2-40B4-BE49-F238E27FC236}">
              <a16:creationId xmlns:a16="http://schemas.microsoft.com/office/drawing/2014/main" xmlns="" id="{A7A4C117-0CA9-40DC-93D7-AA5924994B83}"/>
            </a:ext>
          </a:extLst>
        </xdr:cNvPr>
        <xdr:cNvSpPr/>
      </xdr:nvSpPr>
      <xdr:spPr>
        <a:xfrm>
          <a:off x="13887450" y="102587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346" name="フローチャート: 判断 345">
          <a:extLst>
            <a:ext uri="{FF2B5EF4-FFF2-40B4-BE49-F238E27FC236}">
              <a16:creationId xmlns:a16="http://schemas.microsoft.com/office/drawing/2014/main" xmlns="" id="{C60816CA-916E-4B57-990A-D25B6D040495}"/>
            </a:ext>
          </a:extLst>
        </xdr:cNvPr>
        <xdr:cNvSpPr/>
      </xdr:nvSpPr>
      <xdr:spPr>
        <a:xfrm>
          <a:off x="13089890" y="101820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347" name="フローチャート: 判断 346">
          <a:extLst>
            <a:ext uri="{FF2B5EF4-FFF2-40B4-BE49-F238E27FC236}">
              <a16:creationId xmlns:a16="http://schemas.microsoft.com/office/drawing/2014/main" xmlns="" id="{7E68AE50-6464-4949-BD73-1F04392B3F15}"/>
            </a:ext>
          </a:extLst>
        </xdr:cNvPr>
        <xdr:cNvSpPr/>
      </xdr:nvSpPr>
      <xdr:spPr>
        <a:xfrm>
          <a:off x="12303760" y="10188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348" name="フローチャート: 判断 347">
          <a:extLst>
            <a:ext uri="{FF2B5EF4-FFF2-40B4-BE49-F238E27FC236}">
              <a16:creationId xmlns:a16="http://schemas.microsoft.com/office/drawing/2014/main" xmlns="" id="{871CD75C-FFF6-44C5-9D8C-96D1261E9757}"/>
            </a:ext>
          </a:extLst>
        </xdr:cNvPr>
        <xdr:cNvSpPr/>
      </xdr:nvSpPr>
      <xdr:spPr>
        <a:xfrm>
          <a:off x="11487150" y="101629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xmlns="" id="{4EA90C47-C615-4D0B-8DFC-9FC40C56764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xmlns="" id="{36E7DB6E-B4E8-449E-A14D-CC8A7B7F2DF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xmlns="" id="{D515CE74-8EC0-4691-9B14-4AD6A14FAF4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xmlns="" id="{939FABFB-49E5-429D-8791-B2E3F69C673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xmlns="" id="{AE0B6BA4-2BFA-4BC9-BA76-4F526B3912C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354" name="楕円 353">
          <a:extLst>
            <a:ext uri="{FF2B5EF4-FFF2-40B4-BE49-F238E27FC236}">
              <a16:creationId xmlns:a16="http://schemas.microsoft.com/office/drawing/2014/main" xmlns="" id="{27801187-FEFE-4AE0-8FEF-694AF1B64C65}"/>
            </a:ext>
          </a:extLst>
        </xdr:cNvPr>
        <xdr:cNvSpPr/>
      </xdr:nvSpPr>
      <xdr:spPr>
        <a:xfrm>
          <a:off x="14649450" y="107339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355" name="【保健センター・保健所】&#10;有形固定資産減価償却率該当値テキスト">
          <a:extLst>
            <a:ext uri="{FF2B5EF4-FFF2-40B4-BE49-F238E27FC236}">
              <a16:creationId xmlns:a16="http://schemas.microsoft.com/office/drawing/2014/main" xmlns="" id="{461CD68D-E0E8-4BD3-BD7F-84DBF9A4C226}"/>
            </a:ext>
          </a:extLst>
        </xdr:cNvPr>
        <xdr:cNvSpPr txBox="1"/>
      </xdr:nvSpPr>
      <xdr:spPr>
        <a:xfrm>
          <a:off x="14742160" y="10716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87993</xdr:rowOff>
    </xdr:from>
    <xdr:to>
      <xdr:col>81</xdr:col>
      <xdr:colOff>101600</xdr:colOff>
      <xdr:row>63</xdr:row>
      <xdr:rowOff>18143</xdr:rowOff>
    </xdr:to>
    <xdr:sp macro="" textlink="">
      <xdr:nvSpPr>
        <xdr:cNvPr id="356" name="楕円 355">
          <a:extLst>
            <a:ext uri="{FF2B5EF4-FFF2-40B4-BE49-F238E27FC236}">
              <a16:creationId xmlns:a16="http://schemas.microsoft.com/office/drawing/2014/main" xmlns="" id="{F466031A-5A33-4A8B-B41C-F4A430E6A686}"/>
            </a:ext>
          </a:extLst>
        </xdr:cNvPr>
        <xdr:cNvSpPr/>
      </xdr:nvSpPr>
      <xdr:spPr>
        <a:xfrm>
          <a:off x="13887450" y="107217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138793</xdr:rowOff>
    </xdr:from>
    <xdr:to>
      <xdr:col>85</xdr:col>
      <xdr:colOff>127000</xdr:colOff>
      <xdr:row>62</xdr:row>
      <xdr:rowOff>156754</xdr:rowOff>
    </xdr:to>
    <xdr:cxnSp macro="">
      <xdr:nvCxnSpPr>
        <xdr:cNvPr id="357" name="直線コネクタ 356">
          <a:extLst>
            <a:ext uri="{FF2B5EF4-FFF2-40B4-BE49-F238E27FC236}">
              <a16:creationId xmlns:a16="http://schemas.microsoft.com/office/drawing/2014/main" xmlns="" id="{E651C2DE-2CF4-4CFB-9DA2-847A50CD475F}"/>
            </a:ext>
          </a:extLst>
        </xdr:cNvPr>
        <xdr:cNvCxnSpPr/>
      </xdr:nvCxnSpPr>
      <xdr:spPr>
        <a:xfrm>
          <a:off x="13942060" y="10764883"/>
          <a:ext cx="762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60234</xdr:rowOff>
    </xdr:from>
    <xdr:to>
      <xdr:col>76</xdr:col>
      <xdr:colOff>165100</xdr:colOff>
      <xdr:row>62</xdr:row>
      <xdr:rowOff>161834</xdr:rowOff>
    </xdr:to>
    <xdr:sp macro="" textlink="">
      <xdr:nvSpPr>
        <xdr:cNvPr id="358" name="楕円 357">
          <a:extLst>
            <a:ext uri="{FF2B5EF4-FFF2-40B4-BE49-F238E27FC236}">
              <a16:creationId xmlns:a16="http://schemas.microsoft.com/office/drawing/2014/main" xmlns="" id="{8FB189BE-20BA-403E-8FED-55A4A31DEC68}"/>
            </a:ext>
          </a:extLst>
        </xdr:cNvPr>
        <xdr:cNvSpPr/>
      </xdr:nvSpPr>
      <xdr:spPr>
        <a:xfrm>
          <a:off x="13089890" y="1068632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111034</xdr:rowOff>
    </xdr:from>
    <xdr:to>
      <xdr:col>81</xdr:col>
      <xdr:colOff>50800</xdr:colOff>
      <xdr:row>62</xdr:row>
      <xdr:rowOff>138793</xdr:rowOff>
    </xdr:to>
    <xdr:cxnSp macro="">
      <xdr:nvCxnSpPr>
        <xdr:cNvPr id="359" name="直線コネクタ 358">
          <a:extLst>
            <a:ext uri="{FF2B5EF4-FFF2-40B4-BE49-F238E27FC236}">
              <a16:creationId xmlns:a16="http://schemas.microsoft.com/office/drawing/2014/main" xmlns="" id="{7240BAC8-CECB-4599-8994-BD6482D071F6}"/>
            </a:ext>
          </a:extLst>
        </xdr:cNvPr>
        <xdr:cNvCxnSpPr/>
      </xdr:nvCxnSpPr>
      <xdr:spPr>
        <a:xfrm>
          <a:off x="13144500" y="10740934"/>
          <a:ext cx="79756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360" name="楕円 359">
          <a:extLst>
            <a:ext uri="{FF2B5EF4-FFF2-40B4-BE49-F238E27FC236}">
              <a16:creationId xmlns:a16="http://schemas.microsoft.com/office/drawing/2014/main" xmlns="" id="{C9EC6F4B-930D-48F5-9C9F-86C5E5D7EEC6}"/>
            </a:ext>
          </a:extLst>
        </xdr:cNvPr>
        <xdr:cNvSpPr/>
      </xdr:nvSpPr>
      <xdr:spPr>
        <a:xfrm>
          <a:off x="12303760" y="106588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111034</xdr:rowOff>
    </xdr:to>
    <xdr:cxnSp macro="">
      <xdr:nvCxnSpPr>
        <xdr:cNvPr id="361" name="直線コネクタ 360">
          <a:extLst>
            <a:ext uri="{FF2B5EF4-FFF2-40B4-BE49-F238E27FC236}">
              <a16:creationId xmlns:a16="http://schemas.microsoft.com/office/drawing/2014/main" xmlns="" id="{1115FE4F-E3A4-49AC-9969-2AABB41A8CB7}"/>
            </a:ext>
          </a:extLst>
        </xdr:cNvPr>
        <xdr:cNvCxnSpPr/>
      </xdr:nvCxnSpPr>
      <xdr:spPr>
        <a:xfrm>
          <a:off x="12346940" y="10713448"/>
          <a:ext cx="79756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3084</xdr:rowOff>
    </xdr:from>
    <xdr:to>
      <xdr:col>67</xdr:col>
      <xdr:colOff>101600</xdr:colOff>
      <xdr:row>62</xdr:row>
      <xdr:rowOff>104684</xdr:rowOff>
    </xdr:to>
    <xdr:sp macro="" textlink="">
      <xdr:nvSpPr>
        <xdr:cNvPr id="362" name="楕円 361">
          <a:extLst>
            <a:ext uri="{FF2B5EF4-FFF2-40B4-BE49-F238E27FC236}">
              <a16:creationId xmlns:a16="http://schemas.microsoft.com/office/drawing/2014/main" xmlns="" id="{CA61171B-BCE0-4FA4-B895-3BE718E1EC86}"/>
            </a:ext>
          </a:extLst>
        </xdr:cNvPr>
        <xdr:cNvSpPr/>
      </xdr:nvSpPr>
      <xdr:spPr>
        <a:xfrm>
          <a:off x="11487150" y="106329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53884</xdr:rowOff>
    </xdr:from>
    <xdr:to>
      <xdr:col>71</xdr:col>
      <xdr:colOff>177800</xdr:colOff>
      <xdr:row>62</xdr:row>
      <xdr:rowOff>81643</xdr:rowOff>
    </xdr:to>
    <xdr:cxnSp macro="">
      <xdr:nvCxnSpPr>
        <xdr:cNvPr id="363" name="直線コネクタ 362">
          <a:extLst>
            <a:ext uri="{FF2B5EF4-FFF2-40B4-BE49-F238E27FC236}">
              <a16:creationId xmlns:a16="http://schemas.microsoft.com/office/drawing/2014/main" xmlns="" id="{52D2D33F-A6FC-4EF4-9D24-EEAE7836EC4E}"/>
            </a:ext>
          </a:extLst>
        </xdr:cNvPr>
        <xdr:cNvCxnSpPr/>
      </xdr:nvCxnSpPr>
      <xdr:spPr>
        <a:xfrm>
          <a:off x="11541760" y="10687594"/>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xmlns="" id="{C1E5C98B-712F-4A2D-A0B2-1EB907955179}"/>
            </a:ext>
          </a:extLst>
        </xdr:cNvPr>
        <xdr:cNvSpPr txBox="1"/>
      </xdr:nvSpPr>
      <xdr:spPr>
        <a:xfrm>
          <a:off x="13738234" y="1003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365" name="n_2aveValue【保健センター・保健所】&#10;有形固定資産減価償却率">
          <a:extLst>
            <a:ext uri="{FF2B5EF4-FFF2-40B4-BE49-F238E27FC236}">
              <a16:creationId xmlns:a16="http://schemas.microsoft.com/office/drawing/2014/main" xmlns="" id="{C128B5F5-3B5E-4376-BCAA-9278DE71DFB6}"/>
            </a:ext>
          </a:extLst>
        </xdr:cNvPr>
        <xdr:cNvSpPr txBox="1"/>
      </xdr:nvSpPr>
      <xdr:spPr>
        <a:xfrm>
          <a:off x="12957184" y="996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366" name="n_3aveValue【保健センター・保健所】&#10;有形固定資産減価償却率">
          <a:extLst>
            <a:ext uri="{FF2B5EF4-FFF2-40B4-BE49-F238E27FC236}">
              <a16:creationId xmlns:a16="http://schemas.microsoft.com/office/drawing/2014/main" xmlns="" id="{51566D5E-5AC8-43DA-8E90-CB31CB0E9174}"/>
            </a:ext>
          </a:extLst>
        </xdr:cNvPr>
        <xdr:cNvSpPr txBox="1"/>
      </xdr:nvSpPr>
      <xdr:spPr>
        <a:xfrm>
          <a:off x="1217105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367" name="n_4aveValue【保健センター・保健所】&#10;有形固定資産減価償却率">
          <a:extLst>
            <a:ext uri="{FF2B5EF4-FFF2-40B4-BE49-F238E27FC236}">
              <a16:creationId xmlns:a16="http://schemas.microsoft.com/office/drawing/2014/main" xmlns="" id="{76D94DC6-689E-4D17-9124-1D7AADBBD013}"/>
            </a:ext>
          </a:extLst>
        </xdr:cNvPr>
        <xdr:cNvSpPr txBox="1"/>
      </xdr:nvSpPr>
      <xdr:spPr>
        <a:xfrm>
          <a:off x="11354444" y="993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9270</xdr:rowOff>
    </xdr:from>
    <xdr:ext cx="405111" cy="259045"/>
    <xdr:sp macro="" textlink="">
      <xdr:nvSpPr>
        <xdr:cNvPr id="368" name="n_1mainValue【保健センター・保健所】&#10;有形固定資産減価償却率">
          <a:extLst>
            <a:ext uri="{FF2B5EF4-FFF2-40B4-BE49-F238E27FC236}">
              <a16:creationId xmlns:a16="http://schemas.microsoft.com/office/drawing/2014/main" xmlns="" id="{BEE442EC-7831-46DC-8584-123084B7F559}"/>
            </a:ext>
          </a:extLst>
        </xdr:cNvPr>
        <xdr:cNvSpPr txBox="1"/>
      </xdr:nvSpPr>
      <xdr:spPr>
        <a:xfrm>
          <a:off x="13738234" y="1081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152961</xdr:rowOff>
    </xdr:from>
    <xdr:ext cx="405111" cy="259045"/>
    <xdr:sp macro="" textlink="">
      <xdr:nvSpPr>
        <xdr:cNvPr id="369" name="n_2mainValue【保健センター・保健所】&#10;有形固定資産減価償却率">
          <a:extLst>
            <a:ext uri="{FF2B5EF4-FFF2-40B4-BE49-F238E27FC236}">
              <a16:creationId xmlns:a16="http://schemas.microsoft.com/office/drawing/2014/main" xmlns="" id="{D972F18D-2425-454A-BD9E-7C7E03F9D994}"/>
            </a:ext>
          </a:extLst>
        </xdr:cNvPr>
        <xdr:cNvSpPr txBox="1"/>
      </xdr:nvSpPr>
      <xdr:spPr>
        <a:xfrm>
          <a:off x="1295718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370" name="n_3mainValue【保健センター・保健所】&#10;有形固定資産減価償却率">
          <a:extLst>
            <a:ext uri="{FF2B5EF4-FFF2-40B4-BE49-F238E27FC236}">
              <a16:creationId xmlns:a16="http://schemas.microsoft.com/office/drawing/2014/main" xmlns="" id="{0296EB76-7C4E-4971-B8D9-311377242BE8}"/>
            </a:ext>
          </a:extLst>
        </xdr:cNvPr>
        <xdr:cNvSpPr txBox="1"/>
      </xdr:nvSpPr>
      <xdr:spPr>
        <a:xfrm>
          <a:off x="12171054" y="1075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95811</xdr:rowOff>
    </xdr:from>
    <xdr:ext cx="405111" cy="259045"/>
    <xdr:sp macro="" textlink="">
      <xdr:nvSpPr>
        <xdr:cNvPr id="371" name="n_4mainValue【保健センター・保健所】&#10;有形固定資産減価償却率">
          <a:extLst>
            <a:ext uri="{FF2B5EF4-FFF2-40B4-BE49-F238E27FC236}">
              <a16:creationId xmlns:a16="http://schemas.microsoft.com/office/drawing/2014/main" xmlns="" id="{1159E06C-4996-4ACF-96D9-63861DD34D5E}"/>
            </a:ext>
          </a:extLst>
        </xdr:cNvPr>
        <xdr:cNvSpPr txBox="1"/>
      </xdr:nvSpPr>
      <xdr:spPr>
        <a:xfrm>
          <a:off x="11354444"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xmlns="" id="{0D510949-3696-41FF-B215-CB69A1351337}"/>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xmlns="" id="{5116FBF1-166E-4FF6-9981-61FEF07A3E8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xmlns="" id="{D18C39AF-2E4F-4086-BF8D-1BC1957AF30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xmlns="" id="{AF040EB3-4601-467A-A9BE-109F2DB70BC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xmlns="" id="{347356FA-8D6F-45BC-82FA-B361A176212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xmlns="" id="{13665CAE-6FFB-482E-908E-F87CCF6AADB0}"/>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xmlns="" id="{EFB4F26D-5103-4278-9583-A190DE45983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xmlns="" id="{16615794-26C2-43B8-AE9C-4F8D4991787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xmlns="" id="{37C6733E-13FC-4D0D-B417-94C65951696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xmlns="" id="{3CE6C2EC-69A9-4945-B9F4-577AFAAD3D7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2" name="直線コネクタ 381">
          <a:extLst>
            <a:ext uri="{FF2B5EF4-FFF2-40B4-BE49-F238E27FC236}">
              <a16:creationId xmlns:a16="http://schemas.microsoft.com/office/drawing/2014/main" xmlns="" id="{D8B4762E-AC87-4CDE-8E05-F9C3CF7D7531}"/>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xmlns="" id="{EEF69089-4674-49F3-B25B-09B4EA7DFDCE}"/>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4" name="直線コネクタ 383">
          <a:extLst>
            <a:ext uri="{FF2B5EF4-FFF2-40B4-BE49-F238E27FC236}">
              <a16:creationId xmlns:a16="http://schemas.microsoft.com/office/drawing/2014/main" xmlns="" id="{E8EE4564-722F-40F1-81C9-9294326C5ABE}"/>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5" name="テキスト ボックス 384">
          <a:extLst>
            <a:ext uri="{FF2B5EF4-FFF2-40B4-BE49-F238E27FC236}">
              <a16:creationId xmlns:a16="http://schemas.microsoft.com/office/drawing/2014/main" xmlns="" id="{D47457E3-A30C-4A39-A502-43ACD9F5C97E}"/>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xmlns="" id="{009BBC4A-5110-4064-8890-0324886E75EA}"/>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xmlns="" id="{18852085-37C5-4664-8F8B-2D175FF21A8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8" name="直線コネクタ 387">
          <a:extLst>
            <a:ext uri="{FF2B5EF4-FFF2-40B4-BE49-F238E27FC236}">
              <a16:creationId xmlns:a16="http://schemas.microsoft.com/office/drawing/2014/main" xmlns="" id="{1D1C93BF-AB32-49EB-97AA-67BD758B058C}"/>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9" name="テキスト ボックス 388">
          <a:extLst>
            <a:ext uri="{FF2B5EF4-FFF2-40B4-BE49-F238E27FC236}">
              <a16:creationId xmlns:a16="http://schemas.microsoft.com/office/drawing/2014/main" xmlns="" id="{155E031A-C907-4D36-894B-A35A428FA52A}"/>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0" name="直線コネクタ 389">
          <a:extLst>
            <a:ext uri="{FF2B5EF4-FFF2-40B4-BE49-F238E27FC236}">
              <a16:creationId xmlns:a16="http://schemas.microsoft.com/office/drawing/2014/main" xmlns="" id="{42A979EA-8F4F-4ED5-BF9E-8EB9BAEEE385}"/>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1" name="テキスト ボックス 390">
          <a:extLst>
            <a:ext uri="{FF2B5EF4-FFF2-40B4-BE49-F238E27FC236}">
              <a16:creationId xmlns:a16="http://schemas.microsoft.com/office/drawing/2014/main" xmlns="" id="{3CC8CF81-F237-4CAF-9F84-7B91BB213790}"/>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xmlns="" id="{7676B93F-4D8A-44B7-8253-0333CC55A97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xmlns="" id="{44F94AB8-13A1-4C27-828E-26F97C8D242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xmlns="" id="{FD45F5D9-0DBA-4FBA-85DB-E3EFEEBE970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395" name="直線コネクタ 394">
          <a:extLst>
            <a:ext uri="{FF2B5EF4-FFF2-40B4-BE49-F238E27FC236}">
              <a16:creationId xmlns:a16="http://schemas.microsoft.com/office/drawing/2014/main" xmlns="" id="{E05D7BE9-3CE5-4D67-95C0-B2149191270D}"/>
            </a:ext>
          </a:extLst>
        </xdr:cNvPr>
        <xdr:cNvCxnSpPr/>
      </xdr:nvCxnSpPr>
      <xdr:spPr>
        <a:xfrm flipV="1">
          <a:off x="19947254" y="97040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xmlns="" id="{5B72BDC9-1825-4E49-9766-48059B66F847}"/>
            </a:ext>
          </a:extLst>
        </xdr:cNvPr>
        <xdr:cNvSpPr txBox="1"/>
      </xdr:nvSpPr>
      <xdr:spPr>
        <a:xfrm>
          <a:off x="19985990"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397" name="直線コネクタ 396">
          <a:extLst>
            <a:ext uri="{FF2B5EF4-FFF2-40B4-BE49-F238E27FC236}">
              <a16:creationId xmlns:a16="http://schemas.microsoft.com/office/drawing/2014/main" xmlns="" id="{415522F3-C431-4500-B64E-504877FABA21}"/>
            </a:ext>
          </a:extLst>
        </xdr:cNvPr>
        <xdr:cNvCxnSpPr/>
      </xdr:nvCxnSpPr>
      <xdr:spPr>
        <a:xfrm>
          <a:off x="19885660" y="10970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xmlns="" id="{23E43E67-34B1-4FCD-8C64-60F2FEA2E012}"/>
            </a:ext>
          </a:extLst>
        </xdr:cNvPr>
        <xdr:cNvSpPr txBox="1"/>
      </xdr:nvSpPr>
      <xdr:spPr>
        <a:xfrm>
          <a:off x="1998599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399" name="直線コネクタ 398">
          <a:extLst>
            <a:ext uri="{FF2B5EF4-FFF2-40B4-BE49-F238E27FC236}">
              <a16:creationId xmlns:a16="http://schemas.microsoft.com/office/drawing/2014/main" xmlns="" id="{1023E071-A00F-454F-90E3-9760C56D874D}"/>
            </a:ext>
          </a:extLst>
        </xdr:cNvPr>
        <xdr:cNvCxnSpPr/>
      </xdr:nvCxnSpPr>
      <xdr:spPr>
        <a:xfrm>
          <a:off x="19885660" y="9704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xmlns="" id="{0CA1C5B2-374A-4734-AAB2-134FCE3E3E45}"/>
            </a:ext>
          </a:extLst>
        </xdr:cNvPr>
        <xdr:cNvSpPr txBox="1"/>
      </xdr:nvSpPr>
      <xdr:spPr>
        <a:xfrm>
          <a:off x="1998599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401" name="フローチャート: 判断 400">
          <a:extLst>
            <a:ext uri="{FF2B5EF4-FFF2-40B4-BE49-F238E27FC236}">
              <a16:creationId xmlns:a16="http://schemas.microsoft.com/office/drawing/2014/main" xmlns="" id="{A320EA1B-A21D-4EFC-ABF4-F4E629156D67}"/>
            </a:ext>
          </a:extLst>
        </xdr:cNvPr>
        <xdr:cNvSpPr/>
      </xdr:nvSpPr>
      <xdr:spPr>
        <a:xfrm>
          <a:off x="19904710" y="1056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402" name="フローチャート: 判断 401">
          <a:extLst>
            <a:ext uri="{FF2B5EF4-FFF2-40B4-BE49-F238E27FC236}">
              <a16:creationId xmlns:a16="http://schemas.microsoft.com/office/drawing/2014/main" xmlns="" id="{7F34DC8C-0D52-41F0-A094-60D05084978D}"/>
            </a:ext>
          </a:extLst>
        </xdr:cNvPr>
        <xdr:cNvSpPr/>
      </xdr:nvSpPr>
      <xdr:spPr>
        <a:xfrm>
          <a:off x="19161760" y="105733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403" name="フローチャート: 判断 402">
          <a:extLst>
            <a:ext uri="{FF2B5EF4-FFF2-40B4-BE49-F238E27FC236}">
              <a16:creationId xmlns:a16="http://schemas.microsoft.com/office/drawing/2014/main" xmlns="" id="{A45817A0-D200-4CE2-83A4-E9DDA4F1A1A4}"/>
            </a:ext>
          </a:extLst>
        </xdr:cNvPr>
        <xdr:cNvSpPr/>
      </xdr:nvSpPr>
      <xdr:spPr>
        <a:xfrm>
          <a:off x="18345150" y="10451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404" name="フローチャート: 判断 403">
          <a:extLst>
            <a:ext uri="{FF2B5EF4-FFF2-40B4-BE49-F238E27FC236}">
              <a16:creationId xmlns:a16="http://schemas.microsoft.com/office/drawing/2014/main" xmlns="" id="{32FE80E1-E91B-4B03-B926-0D45900BADA0}"/>
            </a:ext>
          </a:extLst>
        </xdr:cNvPr>
        <xdr:cNvSpPr/>
      </xdr:nvSpPr>
      <xdr:spPr>
        <a:xfrm>
          <a:off x="17547590" y="1047623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405" name="フローチャート: 判断 404">
          <a:extLst>
            <a:ext uri="{FF2B5EF4-FFF2-40B4-BE49-F238E27FC236}">
              <a16:creationId xmlns:a16="http://schemas.microsoft.com/office/drawing/2014/main" xmlns="" id="{FE5916A4-D103-4DBE-8055-E8E67F9C6C06}"/>
            </a:ext>
          </a:extLst>
        </xdr:cNvPr>
        <xdr:cNvSpPr/>
      </xdr:nvSpPr>
      <xdr:spPr>
        <a:xfrm>
          <a:off x="16761460" y="10613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xmlns="" id="{217553B2-76AE-47AB-9DAA-195093C7B74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xmlns="" id="{15978F3C-5FBC-424F-8437-5D178C2F0C1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xmlns="" id="{B44750EB-62F9-423D-BF79-C4281BC6249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xmlns="" id="{F718DE89-C63C-45A6-891F-461663DC981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xmlns="" id="{1708347A-AD71-4457-BAD1-8A587B4A8EA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23495</xdr:rowOff>
    </xdr:from>
    <xdr:to>
      <xdr:col>116</xdr:col>
      <xdr:colOff>114300</xdr:colOff>
      <xdr:row>63</xdr:row>
      <xdr:rowOff>125095</xdr:rowOff>
    </xdr:to>
    <xdr:sp macro="" textlink="">
      <xdr:nvSpPr>
        <xdr:cNvPr id="411" name="楕円 410">
          <a:extLst>
            <a:ext uri="{FF2B5EF4-FFF2-40B4-BE49-F238E27FC236}">
              <a16:creationId xmlns:a16="http://schemas.microsoft.com/office/drawing/2014/main" xmlns="" id="{61B62696-274D-42B8-8973-C066CEFD8DE8}"/>
            </a:ext>
          </a:extLst>
        </xdr:cNvPr>
        <xdr:cNvSpPr/>
      </xdr:nvSpPr>
      <xdr:spPr>
        <a:xfrm>
          <a:off x="19904710" y="108210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109872</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xmlns="" id="{99C48146-4D0A-47D6-B8AF-3D0AB31B6EEE}"/>
            </a:ext>
          </a:extLst>
        </xdr:cNvPr>
        <xdr:cNvSpPr txBox="1"/>
      </xdr:nvSpPr>
      <xdr:spPr>
        <a:xfrm>
          <a:off x="1998599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27305</xdr:rowOff>
    </xdr:from>
    <xdr:to>
      <xdr:col>112</xdr:col>
      <xdr:colOff>38100</xdr:colOff>
      <xdr:row>63</xdr:row>
      <xdr:rowOff>128905</xdr:rowOff>
    </xdr:to>
    <xdr:sp macro="" textlink="">
      <xdr:nvSpPr>
        <xdr:cNvPr id="413" name="楕円 412">
          <a:extLst>
            <a:ext uri="{FF2B5EF4-FFF2-40B4-BE49-F238E27FC236}">
              <a16:creationId xmlns:a16="http://schemas.microsoft.com/office/drawing/2014/main" xmlns="" id="{648A859E-90A6-4423-A87B-F2BE8DC6851A}"/>
            </a:ext>
          </a:extLst>
        </xdr:cNvPr>
        <xdr:cNvSpPr/>
      </xdr:nvSpPr>
      <xdr:spPr>
        <a:xfrm>
          <a:off x="19161760" y="108267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74295</xdr:rowOff>
    </xdr:from>
    <xdr:to>
      <xdr:col>116</xdr:col>
      <xdr:colOff>63500</xdr:colOff>
      <xdr:row>63</xdr:row>
      <xdr:rowOff>78105</xdr:rowOff>
    </xdr:to>
    <xdr:cxnSp macro="">
      <xdr:nvCxnSpPr>
        <xdr:cNvPr id="414" name="直線コネクタ 413">
          <a:extLst>
            <a:ext uri="{FF2B5EF4-FFF2-40B4-BE49-F238E27FC236}">
              <a16:creationId xmlns:a16="http://schemas.microsoft.com/office/drawing/2014/main" xmlns="" id="{87346294-B5F3-4DD2-9CD7-66A0FA001746}"/>
            </a:ext>
          </a:extLst>
        </xdr:cNvPr>
        <xdr:cNvCxnSpPr/>
      </xdr:nvCxnSpPr>
      <xdr:spPr>
        <a:xfrm flipV="1">
          <a:off x="19204940" y="1087564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415" name="楕円 414">
          <a:extLst>
            <a:ext uri="{FF2B5EF4-FFF2-40B4-BE49-F238E27FC236}">
              <a16:creationId xmlns:a16="http://schemas.microsoft.com/office/drawing/2014/main" xmlns="" id="{7E491E29-3FEF-4841-ACFB-EAE04827E170}"/>
            </a:ext>
          </a:extLst>
        </xdr:cNvPr>
        <xdr:cNvSpPr/>
      </xdr:nvSpPr>
      <xdr:spPr>
        <a:xfrm>
          <a:off x="18345150" y="108286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78105</xdr:rowOff>
    </xdr:from>
    <xdr:to>
      <xdr:col>111</xdr:col>
      <xdr:colOff>177800</xdr:colOff>
      <xdr:row>63</xdr:row>
      <xdr:rowOff>80010</xdr:rowOff>
    </xdr:to>
    <xdr:cxnSp macro="">
      <xdr:nvCxnSpPr>
        <xdr:cNvPr id="416" name="直線コネクタ 415">
          <a:extLst>
            <a:ext uri="{FF2B5EF4-FFF2-40B4-BE49-F238E27FC236}">
              <a16:creationId xmlns:a16="http://schemas.microsoft.com/office/drawing/2014/main" xmlns="" id="{E3AD3BB2-55B4-4AA0-BAC3-3DBFF4059C31}"/>
            </a:ext>
          </a:extLst>
        </xdr:cNvPr>
        <xdr:cNvCxnSpPr/>
      </xdr:nvCxnSpPr>
      <xdr:spPr>
        <a:xfrm flipV="1">
          <a:off x="18399760" y="1087945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134620</xdr:rowOff>
    </xdr:to>
    <xdr:sp macro="" textlink="">
      <xdr:nvSpPr>
        <xdr:cNvPr id="417" name="楕円 416">
          <a:extLst>
            <a:ext uri="{FF2B5EF4-FFF2-40B4-BE49-F238E27FC236}">
              <a16:creationId xmlns:a16="http://schemas.microsoft.com/office/drawing/2014/main" xmlns="" id="{0EEC4201-F2E9-46CE-B6CC-1A1DEF665DF4}"/>
            </a:ext>
          </a:extLst>
        </xdr:cNvPr>
        <xdr:cNvSpPr/>
      </xdr:nvSpPr>
      <xdr:spPr>
        <a:xfrm>
          <a:off x="17547590" y="108324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83820</xdr:rowOff>
    </xdr:to>
    <xdr:cxnSp macro="">
      <xdr:nvCxnSpPr>
        <xdr:cNvPr id="418" name="直線コネクタ 417">
          <a:extLst>
            <a:ext uri="{FF2B5EF4-FFF2-40B4-BE49-F238E27FC236}">
              <a16:creationId xmlns:a16="http://schemas.microsoft.com/office/drawing/2014/main" xmlns="" id="{4FA0C59E-C83A-41CE-B488-2563E0317DB7}"/>
            </a:ext>
          </a:extLst>
        </xdr:cNvPr>
        <xdr:cNvCxnSpPr/>
      </xdr:nvCxnSpPr>
      <xdr:spPr>
        <a:xfrm flipV="1">
          <a:off x="17602200" y="1088326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419" name="楕円 418">
          <a:extLst>
            <a:ext uri="{FF2B5EF4-FFF2-40B4-BE49-F238E27FC236}">
              <a16:creationId xmlns:a16="http://schemas.microsoft.com/office/drawing/2014/main" xmlns="" id="{F849D307-B6E4-4FCC-B3F2-AD0B1F912643}"/>
            </a:ext>
          </a:extLst>
        </xdr:cNvPr>
        <xdr:cNvSpPr/>
      </xdr:nvSpPr>
      <xdr:spPr>
        <a:xfrm>
          <a:off x="16761460" y="10838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87630</xdr:rowOff>
    </xdr:to>
    <xdr:cxnSp macro="">
      <xdr:nvCxnSpPr>
        <xdr:cNvPr id="420" name="直線コネクタ 419">
          <a:extLst>
            <a:ext uri="{FF2B5EF4-FFF2-40B4-BE49-F238E27FC236}">
              <a16:creationId xmlns:a16="http://schemas.microsoft.com/office/drawing/2014/main" xmlns="" id="{B9125A52-38C6-462E-9C61-3AA904ACBEF6}"/>
            </a:ext>
          </a:extLst>
        </xdr:cNvPr>
        <xdr:cNvCxnSpPr/>
      </xdr:nvCxnSpPr>
      <xdr:spPr>
        <a:xfrm flipV="1">
          <a:off x="16804640" y="108870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421" name="n_1aveValue【保健センター・保健所】&#10;一人当たり面積">
          <a:extLst>
            <a:ext uri="{FF2B5EF4-FFF2-40B4-BE49-F238E27FC236}">
              <a16:creationId xmlns:a16="http://schemas.microsoft.com/office/drawing/2014/main" xmlns="" id="{10918CBC-D9B2-4098-ACF1-2010593C717F}"/>
            </a:ext>
          </a:extLst>
        </xdr:cNvPr>
        <xdr:cNvSpPr txBox="1"/>
      </xdr:nvSpPr>
      <xdr:spPr>
        <a:xfrm>
          <a:off x="18982132"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422" name="n_2aveValue【保健センター・保健所】&#10;一人当たり面積">
          <a:extLst>
            <a:ext uri="{FF2B5EF4-FFF2-40B4-BE49-F238E27FC236}">
              <a16:creationId xmlns:a16="http://schemas.microsoft.com/office/drawing/2014/main" xmlns="" id="{5A2A373F-7F1F-49CB-9F85-FFF55C942B77}"/>
            </a:ext>
          </a:extLst>
        </xdr:cNvPr>
        <xdr:cNvSpPr txBox="1"/>
      </xdr:nvSpPr>
      <xdr:spPr>
        <a:xfrm>
          <a:off x="18182032"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423" name="n_3aveValue【保健センター・保健所】&#10;一人当たり面積">
          <a:extLst>
            <a:ext uri="{FF2B5EF4-FFF2-40B4-BE49-F238E27FC236}">
              <a16:creationId xmlns:a16="http://schemas.microsoft.com/office/drawing/2014/main" xmlns="" id="{E87B7EA1-2536-4039-B4C6-D21D45AA7507}"/>
            </a:ext>
          </a:extLst>
        </xdr:cNvPr>
        <xdr:cNvSpPr txBox="1"/>
      </xdr:nvSpPr>
      <xdr:spPr>
        <a:xfrm>
          <a:off x="17384472"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424" name="n_4aveValue【保健センター・保健所】&#10;一人当たり面積">
          <a:extLst>
            <a:ext uri="{FF2B5EF4-FFF2-40B4-BE49-F238E27FC236}">
              <a16:creationId xmlns:a16="http://schemas.microsoft.com/office/drawing/2014/main" xmlns="" id="{B0182C64-BE8C-42A0-BCD2-DD201CECA1F1}"/>
            </a:ext>
          </a:extLst>
        </xdr:cNvPr>
        <xdr:cNvSpPr txBox="1"/>
      </xdr:nvSpPr>
      <xdr:spPr>
        <a:xfrm>
          <a:off x="1658881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120032</xdr:rowOff>
    </xdr:from>
    <xdr:ext cx="469744" cy="259045"/>
    <xdr:sp macro="" textlink="">
      <xdr:nvSpPr>
        <xdr:cNvPr id="425" name="n_1mainValue【保健センター・保健所】&#10;一人当たり面積">
          <a:extLst>
            <a:ext uri="{FF2B5EF4-FFF2-40B4-BE49-F238E27FC236}">
              <a16:creationId xmlns:a16="http://schemas.microsoft.com/office/drawing/2014/main" xmlns="" id="{1877C18A-1D99-4478-9578-E5BEEBC5F516}"/>
            </a:ext>
          </a:extLst>
        </xdr:cNvPr>
        <xdr:cNvSpPr txBox="1"/>
      </xdr:nvSpPr>
      <xdr:spPr>
        <a:xfrm>
          <a:off x="18982132"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426" name="n_2mainValue【保健センター・保健所】&#10;一人当たり面積">
          <a:extLst>
            <a:ext uri="{FF2B5EF4-FFF2-40B4-BE49-F238E27FC236}">
              <a16:creationId xmlns:a16="http://schemas.microsoft.com/office/drawing/2014/main" xmlns="" id="{A054A3CD-8056-4135-AB0A-35C03027368E}"/>
            </a:ext>
          </a:extLst>
        </xdr:cNvPr>
        <xdr:cNvSpPr txBox="1"/>
      </xdr:nvSpPr>
      <xdr:spPr>
        <a:xfrm>
          <a:off x="18182032"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125747</xdr:rowOff>
    </xdr:from>
    <xdr:ext cx="469744" cy="259045"/>
    <xdr:sp macro="" textlink="">
      <xdr:nvSpPr>
        <xdr:cNvPr id="427" name="n_3mainValue【保健センター・保健所】&#10;一人当たり面積">
          <a:extLst>
            <a:ext uri="{FF2B5EF4-FFF2-40B4-BE49-F238E27FC236}">
              <a16:creationId xmlns:a16="http://schemas.microsoft.com/office/drawing/2014/main" xmlns="" id="{BDCC5C9B-C020-4F11-AB86-C76285A970F8}"/>
            </a:ext>
          </a:extLst>
        </xdr:cNvPr>
        <xdr:cNvSpPr txBox="1"/>
      </xdr:nvSpPr>
      <xdr:spPr>
        <a:xfrm>
          <a:off x="17384472"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428" name="n_4mainValue【保健センター・保健所】&#10;一人当たり面積">
          <a:extLst>
            <a:ext uri="{FF2B5EF4-FFF2-40B4-BE49-F238E27FC236}">
              <a16:creationId xmlns:a16="http://schemas.microsoft.com/office/drawing/2014/main" xmlns="" id="{C01966EA-A6C5-4825-9EA3-9D171B66B120}"/>
            </a:ext>
          </a:extLst>
        </xdr:cNvPr>
        <xdr:cNvSpPr txBox="1"/>
      </xdr:nvSpPr>
      <xdr:spPr>
        <a:xfrm>
          <a:off x="1658881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xmlns="" id="{D814059A-0984-441C-AD65-7060C27BE1C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xmlns="" id="{16BAE592-1F10-4911-B429-5BD19FEE485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xmlns="" id="{BCE798D7-EFE9-40DC-B197-EAF222A8EFF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xmlns="" id="{83695754-FD80-42AE-99BE-BE5E71B381C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xmlns="" id="{F3B2F23E-B77C-4F61-AB24-E805BCB1021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xmlns="" id="{CE669B12-1470-4C91-B810-6B7F674B537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xmlns="" id="{3704A660-83DF-40BA-8ABF-5840A19E42E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xmlns="" id="{47732C00-06C4-4246-9F0B-E7A7ED7E05A1}"/>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xmlns="" id="{74BEF89C-3A02-497B-96F2-3D89104E3AFD}"/>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xmlns="" id="{90D91569-7D76-4455-878E-5F33DA7B1B8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xmlns="" id="{785CDC36-E413-455D-B6F4-71AAAF2F34A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a:extLst>
            <a:ext uri="{FF2B5EF4-FFF2-40B4-BE49-F238E27FC236}">
              <a16:creationId xmlns:a16="http://schemas.microsoft.com/office/drawing/2014/main" xmlns="" id="{C41D561E-563F-46DA-9BBE-047ED3B79F7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a:extLst>
            <a:ext uri="{FF2B5EF4-FFF2-40B4-BE49-F238E27FC236}">
              <a16:creationId xmlns:a16="http://schemas.microsoft.com/office/drawing/2014/main" xmlns="" id="{C54CF91A-60A4-4D33-B2DC-0377AA5807E5}"/>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a:extLst>
            <a:ext uri="{FF2B5EF4-FFF2-40B4-BE49-F238E27FC236}">
              <a16:creationId xmlns:a16="http://schemas.microsoft.com/office/drawing/2014/main" xmlns="" id="{14A7A7D9-F1C6-4F83-BE4B-85F2177C0B00}"/>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a:extLst>
            <a:ext uri="{FF2B5EF4-FFF2-40B4-BE49-F238E27FC236}">
              <a16:creationId xmlns:a16="http://schemas.microsoft.com/office/drawing/2014/main" xmlns="" id="{C8F95D93-85E0-4427-8D1B-6E82AFB147C5}"/>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a:extLst>
            <a:ext uri="{FF2B5EF4-FFF2-40B4-BE49-F238E27FC236}">
              <a16:creationId xmlns:a16="http://schemas.microsoft.com/office/drawing/2014/main" xmlns="" id="{6D33C22B-A71E-47B2-814A-B5398A13B247}"/>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a:extLst>
            <a:ext uri="{FF2B5EF4-FFF2-40B4-BE49-F238E27FC236}">
              <a16:creationId xmlns:a16="http://schemas.microsoft.com/office/drawing/2014/main" xmlns="" id="{0E729EB0-72C8-4B4D-83D4-94F39900D6CC}"/>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a:extLst>
            <a:ext uri="{FF2B5EF4-FFF2-40B4-BE49-F238E27FC236}">
              <a16:creationId xmlns:a16="http://schemas.microsoft.com/office/drawing/2014/main" xmlns="" id="{3402A739-4CA8-4988-B797-D15D7ADD0194}"/>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a:extLst>
            <a:ext uri="{FF2B5EF4-FFF2-40B4-BE49-F238E27FC236}">
              <a16:creationId xmlns:a16="http://schemas.microsoft.com/office/drawing/2014/main" xmlns="" id="{F8B42013-16E1-4B53-B8B4-55366A3781C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a:extLst>
            <a:ext uri="{FF2B5EF4-FFF2-40B4-BE49-F238E27FC236}">
              <a16:creationId xmlns:a16="http://schemas.microsoft.com/office/drawing/2014/main" xmlns="" id="{AE5C7F74-C63F-4F5F-9CB8-38F4872FB524}"/>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a:extLst>
            <a:ext uri="{FF2B5EF4-FFF2-40B4-BE49-F238E27FC236}">
              <a16:creationId xmlns:a16="http://schemas.microsoft.com/office/drawing/2014/main" xmlns="" id="{27E380D3-7531-425C-B5C0-20574485AB87}"/>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a:extLst>
            <a:ext uri="{FF2B5EF4-FFF2-40B4-BE49-F238E27FC236}">
              <a16:creationId xmlns:a16="http://schemas.microsoft.com/office/drawing/2014/main" xmlns="" id="{8CE21A7A-26F4-45F2-B281-58AD1F716DE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a:extLst>
            <a:ext uri="{FF2B5EF4-FFF2-40B4-BE49-F238E27FC236}">
              <a16:creationId xmlns:a16="http://schemas.microsoft.com/office/drawing/2014/main" xmlns="" id="{45604453-49B9-493C-88A3-3F1AF82397FC}"/>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xmlns="" id="{8A8784E1-8EB4-422A-8D3F-24A554BB36C8}"/>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xmlns="" id="{A18E28F5-A046-47C3-AA0B-B6255A5B68D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454" name="直線コネクタ 453">
          <a:extLst>
            <a:ext uri="{FF2B5EF4-FFF2-40B4-BE49-F238E27FC236}">
              <a16:creationId xmlns:a16="http://schemas.microsoft.com/office/drawing/2014/main" xmlns="" id="{BCE53C67-2C00-44FF-8714-45E3712AACC8}"/>
            </a:ext>
          </a:extLst>
        </xdr:cNvPr>
        <xdr:cNvCxnSpPr/>
      </xdr:nvCxnSpPr>
      <xdr:spPr>
        <a:xfrm flipV="1">
          <a:off x="14703424" y="13496381"/>
          <a:ext cx="0" cy="1420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5" name="【消防施設】&#10;有形固定資産減価償却率最小値テキスト">
          <a:extLst>
            <a:ext uri="{FF2B5EF4-FFF2-40B4-BE49-F238E27FC236}">
              <a16:creationId xmlns:a16="http://schemas.microsoft.com/office/drawing/2014/main" xmlns="" id="{8B1B5923-0F4F-4AD3-A125-F4046935E891}"/>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6" name="直線コネクタ 455">
          <a:extLst>
            <a:ext uri="{FF2B5EF4-FFF2-40B4-BE49-F238E27FC236}">
              <a16:creationId xmlns:a16="http://schemas.microsoft.com/office/drawing/2014/main" xmlns="" id="{543974DA-3A87-45F1-8CE6-5F2A84E634E4}"/>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457" name="【消防施設】&#10;有形固定資産減価償却率最大値テキスト">
          <a:extLst>
            <a:ext uri="{FF2B5EF4-FFF2-40B4-BE49-F238E27FC236}">
              <a16:creationId xmlns:a16="http://schemas.microsoft.com/office/drawing/2014/main" xmlns="" id="{D3B63BDD-EF33-45C2-81A6-ADF2C3FDCA74}"/>
            </a:ext>
          </a:extLst>
        </xdr:cNvPr>
        <xdr:cNvSpPr txBox="1"/>
      </xdr:nvSpPr>
      <xdr:spPr>
        <a:xfrm>
          <a:off x="14742160" y="1326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458" name="直線コネクタ 457">
          <a:extLst>
            <a:ext uri="{FF2B5EF4-FFF2-40B4-BE49-F238E27FC236}">
              <a16:creationId xmlns:a16="http://schemas.microsoft.com/office/drawing/2014/main" xmlns="" id="{BDBB57ED-8825-48E3-9C08-DF7CB0B0D770}"/>
            </a:ext>
          </a:extLst>
        </xdr:cNvPr>
        <xdr:cNvCxnSpPr/>
      </xdr:nvCxnSpPr>
      <xdr:spPr>
        <a:xfrm>
          <a:off x="14611350" y="1349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459" name="【消防施設】&#10;有形固定資産減価償却率平均値テキスト">
          <a:extLst>
            <a:ext uri="{FF2B5EF4-FFF2-40B4-BE49-F238E27FC236}">
              <a16:creationId xmlns:a16="http://schemas.microsoft.com/office/drawing/2014/main" xmlns="" id="{F129BADB-C88F-48BF-800D-991DD4CC4B75}"/>
            </a:ext>
          </a:extLst>
        </xdr:cNvPr>
        <xdr:cNvSpPr txBox="1"/>
      </xdr:nvSpPr>
      <xdr:spPr>
        <a:xfrm>
          <a:off x="14742160" y="14222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460" name="フローチャート: 判断 459">
          <a:extLst>
            <a:ext uri="{FF2B5EF4-FFF2-40B4-BE49-F238E27FC236}">
              <a16:creationId xmlns:a16="http://schemas.microsoft.com/office/drawing/2014/main" xmlns="" id="{12DCB6AD-F1CB-4D45-8394-9016456C429B}"/>
            </a:ext>
          </a:extLst>
        </xdr:cNvPr>
        <xdr:cNvSpPr/>
      </xdr:nvSpPr>
      <xdr:spPr>
        <a:xfrm>
          <a:off x="14649450" y="142459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61" name="フローチャート: 判断 460">
          <a:extLst>
            <a:ext uri="{FF2B5EF4-FFF2-40B4-BE49-F238E27FC236}">
              <a16:creationId xmlns:a16="http://schemas.microsoft.com/office/drawing/2014/main" xmlns="" id="{70F3D004-53C9-4D00-9255-F5B84DCC65FB}"/>
            </a:ext>
          </a:extLst>
        </xdr:cNvPr>
        <xdr:cNvSpPr/>
      </xdr:nvSpPr>
      <xdr:spPr>
        <a:xfrm>
          <a:off x="13887450" y="1417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62" name="フローチャート: 判断 461">
          <a:extLst>
            <a:ext uri="{FF2B5EF4-FFF2-40B4-BE49-F238E27FC236}">
              <a16:creationId xmlns:a16="http://schemas.microsoft.com/office/drawing/2014/main" xmlns="" id="{3BA2F741-14EE-4034-9725-4919ECA796D9}"/>
            </a:ext>
          </a:extLst>
        </xdr:cNvPr>
        <xdr:cNvSpPr/>
      </xdr:nvSpPr>
      <xdr:spPr>
        <a:xfrm>
          <a:off x="13089890" y="141803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63" name="フローチャート: 判断 462">
          <a:extLst>
            <a:ext uri="{FF2B5EF4-FFF2-40B4-BE49-F238E27FC236}">
              <a16:creationId xmlns:a16="http://schemas.microsoft.com/office/drawing/2014/main" xmlns="" id="{9AD02056-4C51-4442-B54A-3C3504AD994E}"/>
            </a:ext>
          </a:extLst>
        </xdr:cNvPr>
        <xdr:cNvSpPr/>
      </xdr:nvSpPr>
      <xdr:spPr>
        <a:xfrm>
          <a:off x="12303760" y="142010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464" name="フローチャート: 判断 463">
          <a:extLst>
            <a:ext uri="{FF2B5EF4-FFF2-40B4-BE49-F238E27FC236}">
              <a16:creationId xmlns:a16="http://schemas.microsoft.com/office/drawing/2014/main" xmlns="" id="{2BDA56C7-C49D-4F69-9D45-51579A1012E7}"/>
            </a:ext>
          </a:extLst>
        </xdr:cNvPr>
        <xdr:cNvSpPr/>
      </xdr:nvSpPr>
      <xdr:spPr>
        <a:xfrm>
          <a:off x="11487150" y="1419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0E3BF096-632E-4906-BA36-F51CABA166C0}"/>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83F281E5-A3BA-4741-BB03-9FBD6AE65A89}"/>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xmlns="" id="{5DCA0DA7-23A1-4AC5-ABE3-04E5BE697F6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xmlns="" id="{CA8D7781-0A5B-41DB-9886-F6BC2D289625}"/>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xmlns="" id="{D23659F7-43DB-440C-8637-EF26C18A94A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470" name="楕円 469">
          <a:extLst>
            <a:ext uri="{FF2B5EF4-FFF2-40B4-BE49-F238E27FC236}">
              <a16:creationId xmlns:a16="http://schemas.microsoft.com/office/drawing/2014/main" xmlns="" id="{7FBF853E-E57B-4A11-8D4E-2956AEEEBEDC}"/>
            </a:ext>
          </a:extLst>
        </xdr:cNvPr>
        <xdr:cNvSpPr/>
      </xdr:nvSpPr>
      <xdr:spPr>
        <a:xfrm>
          <a:off x="14649450" y="1381487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117946</xdr:rowOff>
    </xdr:from>
    <xdr:ext cx="405111" cy="259045"/>
    <xdr:sp macro="" textlink="">
      <xdr:nvSpPr>
        <xdr:cNvPr id="471" name="【消防施設】&#10;有形固定資産減価償却率該当値テキスト">
          <a:extLst>
            <a:ext uri="{FF2B5EF4-FFF2-40B4-BE49-F238E27FC236}">
              <a16:creationId xmlns:a16="http://schemas.microsoft.com/office/drawing/2014/main" xmlns="" id="{86EC1218-D1D1-4BAF-B42A-100A7C1B3879}"/>
            </a:ext>
          </a:extLst>
        </xdr:cNvPr>
        <xdr:cNvSpPr txBox="1"/>
      </xdr:nvSpPr>
      <xdr:spPr>
        <a:xfrm>
          <a:off x="14742160" y="1366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60779</xdr:rowOff>
    </xdr:from>
    <xdr:to>
      <xdr:col>81</xdr:col>
      <xdr:colOff>101600</xdr:colOff>
      <xdr:row>80</xdr:row>
      <xdr:rowOff>162379</xdr:rowOff>
    </xdr:to>
    <xdr:sp macro="" textlink="">
      <xdr:nvSpPr>
        <xdr:cNvPr id="472" name="楕円 471">
          <a:extLst>
            <a:ext uri="{FF2B5EF4-FFF2-40B4-BE49-F238E27FC236}">
              <a16:creationId xmlns:a16="http://schemas.microsoft.com/office/drawing/2014/main" xmlns="" id="{27B8BB6B-7D80-4AF6-9BAC-4FF2575FE8A2}"/>
            </a:ext>
          </a:extLst>
        </xdr:cNvPr>
        <xdr:cNvSpPr/>
      </xdr:nvSpPr>
      <xdr:spPr>
        <a:xfrm>
          <a:off x="13887450" y="137729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111579</xdr:rowOff>
    </xdr:from>
    <xdr:to>
      <xdr:col>85</xdr:col>
      <xdr:colOff>127000</xdr:colOff>
      <xdr:row>80</xdr:row>
      <xdr:rowOff>145869</xdr:rowOff>
    </xdr:to>
    <xdr:cxnSp macro="">
      <xdr:nvCxnSpPr>
        <xdr:cNvPr id="473" name="直線コネクタ 472">
          <a:extLst>
            <a:ext uri="{FF2B5EF4-FFF2-40B4-BE49-F238E27FC236}">
              <a16:creationId xmlns:a16="http://schemas.microsoft.com/office/drawing/2014/main" xmlns="" id="{718CD649-B6E5-4735-A193-DDB092F2583B}"/>
            </a:ext>
          </a:extLst>
        </xdr:cNvPr>
        <xdr:cNvCxnSpPr/>
      </xdr:nvCxnSpPr>
      <xdr:spPr>
        <a:xfrm>
          <a:off x="13942060" y="1382757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474" name="楕円 473">
          <a:extLst>
            <a:ext uri="{FF2B5EF4-FFF2-40B4-BE49-F238E27FC236}">
              <a16:creationId xmlns:a16="http://schemas.microsoft.com/office/drawing/2014/main" xmlns="" id="{7336F74C-1A68-474A-AF93-7247F3548A54}"/>
            </a:ext>
          </a:extLst>
        </xdr:cNvPr>
        <xdr:cNvSpPr/>
      </xdr:nvSpPr>
      <xdr:spPr>
        <a:xfrm>
          <a:off x="13089890" y="1373377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80</xdr:row>
      <xdr:rowOff>111579</xdr:rowOff>
    </xdr:to>
    <xdr:cxnSp macro="">
      <xdr:nvCxnSpPr>
        <xdr:cNvPr id="475" name="直線コネクタ 474">
          <a:extLst>
            <a:ext uri="{FF2B5EF4-FFF2-40B4-BE49-F238E27FC236}">
              <a16:creationId xmlns:a16="http://schemas.microsoft.com/office/drawing/2014/main" xmlns="" id="{DD493B43-E838-436A-A7C7-4CBE1ED82402}"/>
            </a:ext>
          </a:extLst>
        </xdr:cNvPr>
        <xdr:cNvCxnSpPr/>
      </xdr:nvCxnSpPr>
      <xdr:spPr>
        <a:xfrm>
          <a:off x="13144500" y="13786484"/>
          <a:ext cx="797560" cy="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476" name="楕円 475">
          <a:extLst>
            <a:ext uri="{FF2B5EF4-FFF2-40B4-BE49-F238E27FC236}">
              <a16:creationId xmlns:a16="http://schemas.microsoft.com/office/drawing/2014/main" xmlns="" id="{82AF2191-47B2-4B63-8449-EC8DB7C5A6A1}"/>
            </a:ext>
          </a:extLst>
        </xdr:cNvPr>
        <xdr:cNvSpPr/>
      </xdr:nvSpPr>
      <xdr:spPr>
        <a:xfrm>
          <a:off x="12303760" y="140709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72389</xdr:rowOff>
    </xdr:from>
    <xdr:to>
      <xdr:col>76</xdr:col>
      <xdr:colOff>114300</xdr:colOff>
      <xdr:row>82</xdr:row>
      <xdr:rowOff>60961</xdr:rowOff>
    </xdr:to>
    <xdr:cxnSp macro="">
      <xdr:nvCxnSpPr>
        <xdr:cNvPr id="477" name="直線コネクタ 476">
          <a:extLst>
            <a:ext uri="{FF2B5EF4-FFF2-40B4-BE49-F238E27FC236}">
              <a16:creationId xmlns:a16="http://schemas.microsoft.com/office/drawing/2014/main" xmlns="" id="{8730824A-FAD4-4040-A25D-016163A902A3}"/>
            </a:ext>
          </a:extLst>
        </xdr:cNvPr>
        <xdr:cNvCxnSpPr/>
      </xdr:nvCxnSpPr>
      <xdr:spPr>
        <a:xfrm flipV="1">
          <a:off x="12346940" y="13786484"/>
          <a:ext cx="797560" cy="32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142421</xdr:rowOff>
    </xdr:from>
    <xdr:to>
      <xdr:col>67</xdr:col>
      <xdr:colOff>101600</xdr:colOff>
      <xdr:row>82</xdr:row>
      <xdr:rowOff>72571</xdr:rowOff>
    </xdr:to>
    <xdr:sp macro="" textlink="">
      <xdr:nvSpPr>
        <xdr:cNvPr id="478" name="楕円 477">
          <a:extLst>
            <a:ext uri="{FF2B5EF4-FFF2-40B4-BE49-F238E27FC236}">
              <a16:creationId xmlns:a16="http://schemas.microsoft.com/office/drawing/2014/main" xmlns="" id="{B2F62159-04BD-4C44-AB7C-3801218B668E}"/>
            </a:ext>
          </a:extLst>
        </xdr:cNvPr>
        <xdr:cNvSpPr/>
      </xdr:nvSpPr>
      <xdr:spPr>
        <a:xfrm>
          <a:off x="11487150" y="140279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21771</xdr:rowOff>
    </xdr:from>
    <xdr:to>
      <xdr:col>71</xdr:col>
      <xdr:colOff>177800</xdr:colOff>
      <xdr:row>82</xdr:row>
      <xdr:rowOff>60961</xdr:rowOff>
    </xdr:to>
    <xdr:cxnSp macro="">
      <xdr:nvCxnSpPr>
        <xdr:cNvPr id="479" name="直線コネクタ 478">
          <a:extLst>
            <a:ext uri="{FF2B5EF4-FFF2-40B4-BE49-F238E27FC236}">
              <a16:creationId xmlns:a16="http://schemas.microsoft.com/office/drawing/2014/main" xmlns="" id="{86342ED0-6319-4734-AB0C-BB04AFDA759D}"/>
            </a:ext>
          </a:extLst>
        </xdr:cNvPr>
        <xdr:cNvCxnSpPr/>
      </xdr:nvCxnSpPr>
      <xdr:spPr>
        <a:xfrm>
          <a:off x="11541760" y="14076861"/>
          <a:ext cx="80518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80" name="n_1aveValue【消防施設】&#10;有形固定資産減価償却率">
          <a:extLst>
            <a:ext uri="{FF2B5EF4-FFF2-40B4-BE49-F238E27FC236}">
              <a16:creationId xmlns:a16="http://schemas.microsoft.com/office/drawing/2014/main" xmlns="" id="{610ED078-D3F9-4D41-8AC3-6C8BD4018226}"/>
            </a:ext>
          </a:extLst>
        </xdr:cNvPr>
        <xdr:cNvSpPr txBox="1"/>
      </xdr:nvSpPr>
      <xdr:spPr>
        <a:xfrm>
          <a:off x="1373823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481" name="n_2aveValue【消防施設】&#10;有形固定資産減価償却率">
          <a:extLst>
            <a:ext uri="{FF2B5EF4-FFF2-40B4-BE49-F238E27FC236}">
              <a16:creationId xmlns:a16="http://schemas.microsoft.com/office/drawing/2014/main" xmlns="" id="{7268BE4C-5503-4369-8840-7071ADDAE38E}"/>
            </a:ext>
          </a:extLst>
        </xdr:cNvPr>
        <xdr:cNvSpPr txBox="1"/>
      </xdr:nvSpPr>
      <xdr:spPr>
        <a:xfrm>
          <a:off x="1295718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482" name="n_3aveValue【消防施設】&#10;有形固定資産減価償却率">
          <a:extLst>
            <a:ext uri="{FF2B5EF4-FFF2-40B4-BE49-F238E27FC236}">
              <a16:creationId xmlns:a16="http://schemas.microsoft.com/office/drawing/2014/main" xmlns="" id="{06A812B9-9016-49E6-8528-C7CC9DFE2603}"/>
            </a:ext>
          </a:extLst>
        </xdr:cNvPr>
        <xdr:cNvSpPr txBox="1"/>
      </xdr:nvSpPr>
      <xdr:spPr>
        <a:xfrm>
          <a:off x="12171054" y="1429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483" name="n_4aveValue【消防施設】&#10;有形固定資産減価償却率">
          <a:extLst>
            <a:ext uri="{FF2B5EF4-FFF2-40B4-BE49-F238E27FC236}">
              <a16:creationId xmlns:a16="http://schemas.microsoft.com/office/drawing/2014/main" xmlns="" id="{BF412028-E206-4FC1-9895-8DD151C01392}"/>
            </a:ext>
          </a:extLst>
        </xdr:cNvPr>
        <xdr:cNvSpPr txBox="1"/>
      </xdr:nvSpPr>
      <xdr:spPr>
        <a:xfrm>
          <a:off x="11354444" y="1428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7456</xdr:rowOff>
    </xdr:from>
    <xdr:ext cx="405111" cy="259045"/>
    <xdr:sp macro="" textlink="">
      <xdr:nvSpPr>
        <xdr:cNvPr id="484" name="n_1mainValue【消防施設】&#10;有形固定資産減価償却率">
          <a:extLst>
            <a:ext uri="{FF2B5EF4-FFF2-40B4-BE49-F238E27FC236}">
              <a16:creationId xmlns:a16="http://schemas.microsoft.com/office/drawing/2014/main" xmlns="" id="{7D38B21B-0676-4DE4-8A4E-0B1814B40E14}"/>
            </a:ext>
          </a:extLst>
        </xdr:cNvPr>
        <xdr:cNvSpPr txBox="1"/>
      </xdr:nvSpPr>
      <xdr:spPr>
        <a:xfrm>
          <a:off x="13738234" y="1355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485" name="n_2mainValue【消防施設】&#10;有形固定資産減価償却率">
          <a:extLst>
            <a:ext uri="{FF2B5EF4-FFF2-40B4-BE49-F238E27FC236}">
              <a16:creationId xmlns:a16="http://schemas.microsoft.com/office/drawing/2014/main" xmlns="" id="{D09DC832-8551-4FB3-B3A2-C9DD8AA40BA2}"/>
            </a:ext>
          </a:extLst>
        </xdr:cNvPr>
        <xdr:cNvSpPr txBox="1"/>
      </xdr:nvSpPr>
      <xdr:spPr>
        <a:xfrm>
          <a:off x="12957184" y="1350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128288</xdr:rowOff>
    </xdr:from>
    <xdr:ext cx="405111" cy="259045"/>
    <xdr:sp macro="" textlink="">
      <xdr:nvSpPr>
        <xdr:cNvPr id="486" name="n_3mainValue【消防施設】&#10;有形固定資産減価償却率">
          <a:extLst>
            <a:ext uri="{FF2B5EF4-FFF2-40B4-BE49-F238E27FC236}">
              <a16:creationId xmlns:a16="http://schemas.microsoft.com/office/drawing/2014/main" xmlns="" id="{1B102119-8C0D-494B-A9F0-954739D5555E}"/>
            </a:ext>
          </a:extLst>
        </xdr:cNvPr>
        <xdr:cNvSpPr txBox="1"/>
      </xdr:nvSpPr>
      <xdr:spPr>
        <a:xfrm>
          <a:off x="1217105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487" name="n_4mainValue【消防施設】&#10;有形固定資産減価償却率">
          <a:extLst>
            <a:ext uri="{FF2B5EF4-FFF2-40B4-BE49-F238E27FC236}">
              <a16:creationId xmlns:a16="http://schemas.microsoft.com/office/drawing/2014/main" xmlns="" id="{C341C6AC-AA31-42A5-AE05-2C6D1799799F}"/>
            </a:ext>
          </a:extLst>
        </xdr:cNvPr>
        <xdr:cNvSpPr txBox="1"/>
      </xdr:nvSpPr>
      <xdr:spPr>
        <a:xfrm>
          <a:off x="1135444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xmlns="" id="{EE10F3A4-1FF7-4741-A2F0-0EDA2E48568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xmlns="" id="{106859D1-41A7-461E-9B16-6646D689038F}"/>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xmlns="" id="{DEF9D9C7-B332-4CA5-8FA2-0351C104F95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xmlns="" id="{275C18E5-0B05-47C6-867D-98E866DB196C}"/>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xmlns="" id="{00E8FA83-C68A-4EA1-877E-82961AB13CF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xmlns="" id="{FB5C8280-F8B4-4D5F-8D0C-CAFD3604B6A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xmlns="" id="{D3C5FDC7-39D7-4548-B324-22EA14542FA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xmlns="" id="{F3E45416-E394-4D5F-87BA-4B526F8B161F}"/>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a:extLst>
            <a:ext uri="{FF2B5EF4-FFF2-40B4-BE49-F238E27FC236}">
              <a16:creationId xmlns:a16="http://schemas.microsoft.com/office/drawing/2014/main" xmlns="" id="{86D90C27-2B86-4118-AE19-D9D9FBF729B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a:extLst>
            <a:ext uri="{FF2B5EF4-FFF2-40B4-BE49-F238E27FC236}">
              <a16:creationId xmlns:a16="http://schemas.microsoft.com/office/drawing/2014/main" xmlns="" id="{0E3A2128-766A-4BC9-B19B-1A7D606F0B1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a:extLst>
            <a:ext uri="{FF2B5EF4-FFF2-40B4-BE49-F238E27FC236}">
              <a16:creationId xmlns:a16="http://schemas.microsoft.com/office/drawing/2014/main" xmlns="" id="{AAE8DCBB-33FD-41BE-B3E5-EA98A817BB28}"/>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a:extLst>
            <a:ext uri="{FF2B5EF4-FFF2-40B4-BE49-F238E27FC236}">
              <a16:creationId xmlns:a16="http://schemas.microsoft.com/office/drawing/2014/main" xmlns="" id="{5D6FDE35-6B3B-4352-86A2-51D7D0BBA352}"/>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a:extLst>
            <a:ext uri="{FF2B5EF4-FFF2-40B4-BE49-F238E27FC236}">
              <a16:creationId xmlns:a16="http://schemas.microsoft.com/office/drawing/2014/main" xmlns="" id="{425ED838-1B67-4A65-8213-999FCE4DBF94}"/>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a:extLst>
            <a:ext uri="{FF2B5EF4-FFF2-40B4-BE49-F238E27FC236}">
              <a16:creationId xmlns:a16="http://schemas.microsoft.com/office/drawing/2014/main" xmlns="" id="{A71B67B1-3D91-456C-818C-12D2F5C55F48}"/>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a:extLst>
            <a:ext uri="{FF2B5EF4-FFF2-40B4-BE49-F238E27FC236}">
              <a16:creationId xmlns:a16="http://schemas.microsoft.com/office/drawing/2014/main" xmlns="" id="{DE49D36A-2E2B-4DC9-B28F-578912549C7B}"/>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a:extLst>
            <a:ext uri="{FF2B5EF4-FFF2-40B4-BE49-F238E27FC236}">
              <a16:creationId xmlns:a16="http://schemas.microsoft.com/office/drawing/2014/main" xmlns="" id="{9B079882-3E1F-4DF2-9007-D3832E79982C}"/>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a:extLst>
            <a:ext uri="{FF2B5EF4-FFF2-40B4-BE49-F238E27FC236}">
              <a16:creationId xmlns:a16="http://schemas.microsoft.com/office/drawing/2014/main" xmlns="" id="{A2F6C0DE-DCF2-4C69-BCD3-152ADA87C75C}"/>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a:extLst>
            <a:ext uri="{FF2B5EF4-FFF2-40B4-BE49-F238E27FC236}">
              <a16:creationId xmlns:a16="http://schemas.microsoft.com/office/drawing/2014/main" xmlns="" id="{6EDEF673-AEE2-4DE5-98A5-FA4EAE2C9533}"/>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xmlns="" id="{296A9620-B5A9-4FC3-BCEE-2CC92D74E88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xmlns="" id="{516AB6F7-649B-426E-8D44-644C168ECBE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xmlns="" id="{033C9544-8492-4E92-9663-9B27F0A9031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509" name="直線コネクタ 508">
          <a:extLst>
            <a:ext uri="{FF2B5EF4-FFF2-40B4-BE49-F238E27FC236}">
              <a16:creationId xmlns:a16="http://schemas.microsoft.com/office/drawing/2014/main" xmlns="" id="{AF4AD203-C73C-4BA8-9DD8-5CC079F99495}"/>
            </a:ext>
          </a:extLst>
        </xdr:cNvPr>
        <xdr:cNvCxnSpPr/>
      </xdr:nvCxnSpPr>
      <xdr:spPr>
        <a:xfrm flipV="1">
          <a:off x="19947254" y="1357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10" name="【消防施設】&#10;一人当たり面積最小値テキスト">
          <a:extLst>
            <a:ext uri="{FF2B5EF4-FFF2-40B4-BE49-F238E27FC236}">
              <a16:creationId xmlns:a16="http://schemas.microsoft.com/office/drawing/2014/main" xmlns="" id="{5B250748-2E99-4258-BA80-90E0DC00ED53}"/>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11" name="直線コネクタ 510">
          <a:extLst>
            <a:ext uri="{FF2B5EF4-FFF2-40B4-BE49-F238E27FC236}">
              <a16:creationId xmlns:a16="http://schemas.microsoft.com/office/drawing/2014/main" xmlns="" id="{50459A51-EB32-4332-89E0-9328AA0086AA}"/>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512" name="【消防施設】&#10;一人当たり面積最大値テキスト">
          <a:extLst>
            <a:ext uri="{FF2B5EF4-FFF2-40B4-BE49-F238E27FC236}">
              <a16:creationId xmlns:a16="http://schemas.microsoft.com/office/drawing/2014/main" xmlns="" id="{25AA3C48-A409-4A67-A9AF-FAA0D07FBA9A}"/>
            </a:ext>
          </a:extLst>
        </xdr:cNvPr>
        <xdr:cNvSpPr txBox="1"/>
      </xdr:nvSpPr>
      <xdr:spPr>
        <a:xfrm>
          <a:off x="1998599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513" name="直線コネクタ 512">
          <a:extLst>
            <a:ext uri="{FF2B5EF4-FFF2-40B4-BE49-F238E27FC236}">
              <a16:creationId xmlns:a16="http://schemas.microsoft.com/office/drawing/2014/main" xmlns="" id="{FA364E08-21B8-47BF-A64E-7560B7044732}"/>
            </a:ext>
          </a:extLst>
        </xdr:cNvPr>
        <xdr:cNvCxnSpPr/>
      </xdr:nvCxnSpPr>
      <xdr:spPr>
        <a:xfrm>
          <a:off x="19885660" y="13573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514" name="【消防施設】&#10;一人当たり面積平均値テキスト">
          <a:extLst>
            <a:ext uri="{FF2B5EF4-FFF2-40B4-BE49-F238E27FC236}">
              <a16:creationId xmlns:a16="http://schemas.microsoft.com/office/drawing/2014/main" xmlns="" id="{C5C82AFD-BCBD-4976-89AA-99FC978D2B4B}"/>
            </a:ext>
          </a:extLst>
        </xdr:cNvPr>
        <xdr:cNvSpPr txBox="1"/>
      </xdr:nvSpPr>
      <xdr:spPr>
        <a:xfrm>
          <a:off x="1998599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515" name="フローチャート: 判断 514">
          <a:extLst>
            <a:ext uri="{FF2B5EF4-FFF2-40B4-BE49-F238E27FC236}">
              <a16:creationId xmlns:a16="http://schemas.microsoft.com/office/drawing/2014/main" xmlns="" id="{99F86F39-DCDE-40D9-B8BD-7B1A0854C7EA}"/>
            </a:ext>
          </a:extLst>
        </xdr:cNvPr>
        <xdr:cNvSpPr/>
      </xdr:nvSpPr>
      <xdr:spPr>
        <a:xfrm>
          <a:off x="1990471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16" name="フローチャート: 判断 515">
          <a:extLst>
            <a:ext uri="{FF2B5EF4-FFF2-40B4-BE49-F238E27FC236}">
              <a16:creationId xmlns:a16="http://schemas.microsoft.com/office/drawing/2014/main" xmlns="" id="{CCB14AB1-FBAE-479E-8421-EEFBDF672F91}"/>
            </a:ext>
          </a:extLst>
        </xdr:cNvPr>
        <xdr:cNvSpPr/>
      </xdr:nvSpPr>
      <xdr:spPr>
        <a:xfrm>
          <a:off x="191617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517" name="フローチャート: 判断 516">
          <a:extLst>
            <a:ext uri="{FF2B5EF4-FFF2-40B4-BE49-F238E27FC236}">
              <a16:creationId xmlns:a16="http://schemas.microsoft.com/office/drawing/2014/main" xmlns="" id="{14DFFAC4-DC0C-4E0E-93EC-F71058928C58}"/>
            </a:ext>
          </a:extLst>
        </xdr:cNvPr>
        <xdr:cNvSpPr/>
      </xdr:nvSpPr>
      <xdr:spPr>
        <a:xfrm>
          <a:off x="18345150" y="144051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518" name="フローチャート: 判断 517">
          <a:extLst>
            <a:ext uri="{FF2B5EF4-FFF2-40B4-BE49-F238E27FC236}">
              <a16:creationId xmlns:a16="http://schemas.microsoft.com/office/drawing/2014/main" xmlns="" id="{32039407-D347-4C27-A5D5-3B5650A4D4DD}"/>
            </a:ext>
          </a:extLst>
        </xdr:cNvPr>
        <xdr:cNvSpPr/>
      </xdr:nvSpPr>
      <xdr:spPr>
        <a:xfrm>
          <a:off x="17547590" y="144092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9" name="フローチャート: 判断 518">
          <a:extLst>
            <a:ext uri="{FF2B5EF4-FFF2-40B4-BE49-F238E27FC236}">
              <a16:creationId xmlns:a16="http://schemas.microsoft.com/office/drawing/2014/main" xmlns="" id="{A8E21990-FBD4-437A-B9A2-06D54FAE9C29}"/>
            </a:ext>
          </a:extLst>
        </xdr:cNvPr>
        <xdr:cNvSpPr/>
      </xdr:nvSpPr>
      <xdr:spPr>
        <a:xfrm>
          <a:off x="167614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xmlns="" id="{1D00C007-AFA5-479F-A5F5-23A510919899}"/>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ABB9ED67-1F6D-47C1-AEDA-64EF131AA21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122E01E4-4F0D-4495-B00D-B73B1B61151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8FBE219A-9A94-41E1-AFD2-2E7FE0009CD5}"/>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59AEE153-8614-4358-82D9-BDF047520CD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25" name="楕円 524">
          <a:extLst>
            <a:ext uri="{FF2B5EF4-FFF2-40B4-BE49-F238E27FC236}">
              <a16:creationId xmlns:a16="http://schemas.microsoft.com/office/drawing/2014/main" xmlns="" id="{29FB00D4-654F-4FDF-BE51-651D4C38026E}"/>
            </a:ext>
          </a:extLst>
        </xdr:cNvPr>
        <xdr:cNvSpPr/>
      </xdr:nvSpPr>
      <xdr:spPr>
        <a:xfrm>
          <a:off x="19904710" y="14404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148607</xdr:rowOff>
    </xdr:from>
    <xdr:ext cx="469744" cy="259045"/>
    <xdr:sp macro="" textlink="">
      <xdr:nvSpPr>
        <xdr:cNvPr id="526" name="【消防施設】&#10;一人当たり面積該当値テキスト">
          <a:extLst>
            <a:ext uri="{FF2B5EF4-FFF2-40B4-BE49-F238E27FC236}">
              <a16:creationId xmlns:a16="http://schemas.microsoft.com/office/drawing/2014/main" xmlns="" id="{B607E9BD-1AF3-4E49-90E4-B519B322471A}"/>
            </a:ext>
          </a:extLst>
        </xdr:cNvPr>
        <xdr:cNvSpPr txBox="1"/>
      </xdr:nvSpPr>
      <xdr:spPr>
        <a:xfrm>
          <a:off x="19985990"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xdr:rowOff>
    </xdr:from>
    <xdr:to>
      <xdr:col>112</xdr:col>
      <xdr:colOff>38100</xdr:colOff>
      <xdr:row>84</xdr:row>
      <xdr:rowOff>114046</xdr:rowOff>
    </xdr:to>
    <xdr:sp macro="" textlink="">
      <xdr:nvSpPr>
        <xdr:cNvPr id="527" name="楕円 526">
          <a:extLst>
            <a:ext uri="{FF2B5EF4-FFF2-40B4-BE49-F238E27FC236}">
              <a16:creationId xmlns:a16="http://schemas.microsoft.com/office/drawing/2014/main" xmlns="" id="{8B16F85A-5644-401D-BF5B-5552F5AFEB84}"/>
            </a:ext>
          </a:extLst>
        </xdr:cNvPr>
        <xdr:cNvSpPr/>
      </xdr:nvSpPr>
      <xdr:spPr>
        <a:xfrm>
          <a:off x="19161760" y="1441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49530</xdr:rowOff>
    </xdr:from>
    <xdr:to>
      <xdr:col>116</xdr:col>
      <xdr:colOff>63500</xdr:colOff>
      <xdr:row>84</xdr:row>
      <xdr:rowOff>63246</xdr:rowOff>
    </xdr:to>
    <xdr:cxnSp macro="">
      <xdr:nvCxnSpPr>
        <xdr:cNvPr id="528" name="直線コネクタ 527">
          <a:extLst>
            <a:ext uri="{FF2B5EF4-FFF2-40B4-BE49-F238E27FC236}">
              <a16:creationId xmlns:a16="http://schemas.microsoft.com/office/drawing/2014/main" xmlns="" id="{D55419A4-E176-41BC-9F4C-337FA5696BDE}"/>
            </a:ext>
          </a:extLst>
        </xdr:cNvPr>
        <xdr:cNvCxnSpPr/>
      </xdr:nvCxnSpPr>
      <xdr:spPr>
        <a:xfrm flipV="1">
          <a:off x="19204940" y="14455140"/>
          <a:ext cx="7429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xdr:rowOff>
    </xdr:from>
    <xdr:to>
      <xdr:col>107</xdr:col>
      <xdr:colOff>101600</xdr:colOff>
      <xdr:row>84</xdr:row>
      <xdr:rowOff>118618</xdr:rowOff>
    </xdr:to>
    <xdr:sp macro="" textlink="">
      <xdr:nvSpPr>
        <xdr:cNvPr id="529" name="楕円 528">
          <a:extLst>
            <a:ext uri="{FF2B5EF4-FFF2-40B4-BE49-F238E27FC236}">
              <a16:creationId xmlns:a16="http://schemas.microsoft.com/office/drawing/2014/main" xmlns="" id="{30F98AD3-8138-4252-A602-03524A212C59}"/>
            </a:ext>
          </a:extLst>
        </xdr:cNvPr>
        <xdr:cNvSpPr/>
      </xdr:nvSpPr>
      <xdr:spPr>
        <a:xfrm>
          <a:off x="18345150" y="1442262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63246</xdr:rowOff>
    </xdr:from>
    <xdr:to>
      <xdr:col>111</xdr:col>
      <xdr:colOff>177800</xdr:colOff>
      <xdr:row>84</xdr:row>
      <xdr:rowOff>67818</xdr:rowOff>
    </xdr:to>
    <xdr:cxnSp macro="">
      <xdr:nvCxnSpPr>
        <xdr:cNvPr id="530" name="直線コネクタ 529">
          <a:extLst>
            <a:ext uri="{FF2B5EF4-FFF2-40B4-BE49-F238E27FC236}">
              <a16:creationId xmlns:a16="http://schemas.microsoft.com/office/drawing/2014/main" xmlns="" id="{17E7C97B-A8F3-4D94-AF51-0F0FF3763BFA}"/>
            </a:ext>
          </a:extLst>
        </xdr:cNvPr>
        <xdr:cNvCxnSpPr/>
      </xdr:nvCxnSpPr>
      <xdr:spPr>
        <a:xfrm flipV="1">
          <a:off x="18399760" y="14461236"/>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31" name="楕円 530">
          <a:extLst>
            <a:ext uri="{FF2B5EF4-FFF2-40B4-BE49-F238E27FC236}">
              <a16:creationId xmlns:a16="http://schemas.microsoft.com/office/drawing/2014/main" xmlns="" id="{2049A118-FF79-4813-A7CA-1C2C81F9140E}"/>
            </a:ext>
          </a:extLst>
        </xdr:cNvPr>
        <xdr:cNvSpPr/>
      </xdr:nvSpPr>
      <xdr:spPr>
        <a:xfrm>
          <a:off x="17547590" y="144218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67818</xdr:rowOff>
    </xdr:from>
    <xdr:to>
      <xdr:col>107</xdr:col>
      <xdr:colOff>50800</xdr:colOff>
      <xdr:row>84</xdr:row>
      <xdr:rowOff>74676</xdr:rowOff>
    </xdr:to>
    <xdr:cxnSp macro="">
      <xdr:nvCxnSpPr>
        <xdr:cNvPr id="532" name="直線コネクタ 531">
          <a:extLst>
            <a:ext uri="{FF2B5EF4-FFF2-40B4-BE49-F238E27FC236}">
              <a16:creationId xmlns:a16="http://schemas.microsoft.com/office/drawing/2014/main" xmlns="" id="{9BF4F7B4-7319-4E2A-A611-8AC51A2FD692}"/>
            </a:ext>
          </a:extLst>
        </xdr:cNvPr>
        <xdr:cNvCxnSpPr/>
      </xdr:nvCxnSpPr>
      <xdr:spPr>
        <a:xfrm flipV="1">
          <a:off x="17602200" y="14467713"/>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28448</xdr:rowOff>
    </xdr:from>
    <xdr:to>
      <xdr:col>98</xdr:col>
      <xdr:colOff>38100</xdr:colOff>
      <xdr:row>84</xdr:row>
      <xdr:rowOff>130048</xdr:rowOff>
    </xdr:to>
    <xdr:sp macro="" textlink="">
      <xdr:nvSpPr>
        <xdr:cNvPr id="533" name="楕円 532">
          <a:extLst>
            <a:ext uri="{FF2B5EF4-FFF2-40B4-BE49-F238E27FC236}">
              <a16:creationId xmlns:a16="http://schemas.microsoft.com/office/drawing/2014/main" xmlns="" id="{E997346C-C8DE-48F9-A60D-5BF79FA71361}"/>
            </a:ext>
          </a:extLst>
        </xdr:cNvPr>
        <xdr:cNvSpPr/>
      </xdr:nvSpPr>
      <xdr:spPr>
        <a:xfrm>
          <a:off x="16761460" y="1442834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79248</xdr:rowOff>
    </xdr:to>
    <xdr:cxnSp macro="">
      <xdr:nvCxnSpPr>
        <xdr:cNvPr id="534" name="直線コネクタ 533">
          <a:extLst>
            <a:ext uri="{FF2B5EF4-FFF2-40B4-BE49-F238E27FC236}">
              <a16:creationId xmlns:a16="http://schemas.microsoft.com/office/drawing/2014/main" xmlns="" id="{1F201583-6907-45EA-BB97-FCCCAF07855B}"/>
            </a:ext>
          </a:extLst>
        </xdr:cNvPr>
        <xdr:cNvCxnSpPr/>
      </xdr:nvCxnSpPr>
      <xdr:spPr>
        <a:xfrm flipV="1">
          <a:off x="16804640" y="14476476"/>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535" name="n_1aveValue【消防施設】&#10;一人当たり面積">
          <a:extLst>
            <a:ext uri="{FF2B5EF4-FFF2-40B4-BE49-F238E27FC236}">
              <a16:creationId xmlns:a16="http://schemas.microsoft.com/office/drawing/2014/main" xmlns="" id="{93AFC975-6A5D-49AF-AF80-C0D381B06AA7}"/>
            </a:ext>
          </a:extLst>
        </xdr:cNvPr>
        <xdr:cNvSpPr txBox="1"/>
      </xdr:nvSpPr>
      <xdr:spPr>
        <a:xfrm>
          <a:off x="18982132"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536" name="n_2aveValue【消防施設】&#10;一人当たり面積">
          <a:extLst>
            <a:ext uri="{FF2B5EF4-FFF2-40B4-BE49-F238E27FC236}">
              <a16:creationId xmlns:a16="http://schemas.microsoft.com/office/drawing/2014/main" xmlns="" id="{678C0EFA-B4F9-4C9D-87A7-2DAEF901EC5D}"/>
            </a:ext>
          </a:extLst>
        </xdr:cNvPr>
        <xdr:cNvSpPr txBox="1"/>
      </xdr:nvSpPr>
      <xdr:spPr>
        <a:xfrm>
          <a:off x="18182032"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537" name="n_3aveValue【消防施設】&#10;一人当たり面積">
          <a:extLst>
            <a:ext uri="{FF2B5EF4-FFF2-40B4-BE49-F238E27FC236}">
              <a16:creationId xmlns:a16="http://schemas.microsoft.com/office/drawing/2014/main" xmlns="" id="{B10910D4-0B27-4B23-867D-9EAEBD7E12F5}"/>
            </a:ext>
          </a:extLst>
        </xdr:cNvPr>
        <xdr:cNvSpPr txBox="1"/>
      </xdr:nvSpPr>
      <xdr:spPr>
        <a:xfrm>
          <a:off x="17384472" y="141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538" name="n_4aveValue【消防施設】&#10;一人当たり面積">
          <a:extLst>
            <a:ext uri="{FF2B5EF4-FFF2-40B4-BE49-F238E27FC236}">
              <a16:creationId xmlns:a16="http://schemas.microsoft.com/office/drawing/2014/main" xmlns="" id="{493FC52F-4917-4DD1-806B-31ED6F0687BD}"/>
            </a:ext>
          </a:extLst>
        </xdr:cNvPr>
        <xdr:cNvSpPr txBox="1"/>
      </xdr:nvSpPr>
      <xdr:spPr>
        <a:xfrm>
          <a:off x="1658881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105173</xdr:rowOff>
    </xdr:from>
    <xdr:ext cx="469744" cy="259045"/>
    <xdr:sp macro="" textlink="">
      <xdr:nvSpPr>
        <xdr:cNvPr id="539" name="n_1mainValue【消防施設】&#10;一人当たり面積">
          <a:extLst>
            <a:ext uri="{FF2B5EF4-FFF2-40B4-BE49-F238E27FC236}">
              <a16:creationId xmlns:a16="http://schemas.microsoft.com/office/drawing/2014/main" xmlns="" id="{81E1464A-5FC8-4969-8C51-19D7319663D3}"/>
            </a:ext>
          </a:extLst>
        </xdr:cNvPr>
        <xdr:cNvSpPr txBox="1"/>
      </xdr:nvSpPr>
      <xdr:spPr>
        <a:xfrm>
          <a:off x="18982132" y="145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109745</xdr:rowOff>
    </xdr:from>
    <xdr:ext cx="469744" cy="259045"/>
    <xdr:sp macro="" textlink="">
      <xdr:nvSpPr>
        <xdr:cNvPr id="540" name="n_2mainValue【消防施設】&#10;一人当たり面積">
          <a:extLst>
            <a:ext uri="{FF2B5EF4-FFF2-40B4-BE49-F238E27FC236}">
              <a16:creationId xmlns:a16="http://schemas.microsoft.com/office/drawing/2014/main" xmlns="" id="{3C304377-2299-4327-921C-8E03D2608014}"/>
            </a:ext>
          </a:extLst>
        </xdr:cNvPr>
        <xdr:cNvSpPr txBox="1"/>
      </xdr:nvSpPr>
      <xdr:spPr>
        <a:xfrm>
          <a:off x="18182032" y="145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541" name="n_3mainValue【消防施設】&#10;一人当たり面積">
          <a:extLst>
            <a:ext uri="{FF2B5EF4-FFF2-40B4-BE49-F238E27FC236}">
              <a16:creationId xmlns:a16="http://schemas.microsoft.com/office/drawing/2014/main" xmlns="" id="{B88F7FA6-0B5C-49D4-9873-5324ADF2F07F}"/>
            </a:ext>
          </a:extLst>
        </xdr:cNvPr>
        <xdr:cNvSpPr txBox="1"/>
      </xdr:nvSpPr>
      <xdr:spPr>
        <a:xfrm>
          <a:off x="17384472"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542" name="n_4mainValue【消防施設】&#10;一人当たり面積">
          <a:extLst>
            <a:ext uri="{FF2B5EF4-FFF2-40B4-BE49-F238E27FC236}">
              <a16:creationId xmlns:a16="http://schemas.microsoft.com/office/drawing/2014/main" xmlns="" id="{30E4E7C7-A183-477F-9722-DE0D30F10011}"/>
            </a:ext>
          </a:extLst>
        </xdr:cNvPr>
        <xdr:cNvSpPr txBox="1"/>
      </xdr:nvSpPr>
      <xdr:spPr>
        <a:xfrm>
          <a:off x="16588817" y="1452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xmlns="" id="{737CCFC5-BDA8-4A89-A7E7-ED23FB8103D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xmlns="" id="{3600F566-0680-45C4-89F9-94D9D0C79499}"/>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xmlns="" id="{3D071357-6002-4A02-BF77-DF5F150D9EB4}"/>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xmlns="" id="{51FE34D3-B82C-43B1-8BCF-7F093B165C8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xmlns="" id="{197BE6DF-0137-4188-B87F-143A2C5719F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xmlns="" id="{04917ECC-3681-4D41-B07B-7C027E38B13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xmlns="" id="{C460B87B-255C-4B54-8342-E43EB22D9D6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xmlns="" id="{085332F6-E395-48A3-8F25-48397CED968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xmlns="" id="{72F234EC-DB88-4A67-B80D-CE9D64E0186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xmlns="" id="{808F23F4-7A08-4B46-A69C-B6124014EA1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xmlns="" id="{4F61F6CE-A509-4C47-B334-24FCB598FF4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xmlns="" id="{103DB008-1BAB-4444-9CB4-B18678EB134A}"/>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xmlns="" id="{D8865F7E-CA34-46B8-B086-AE0295D015FD}"/>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xmlns="" id="{EF6F0FE8-A190-43B5-B2FB-1E5463CDDA4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xmlns="" id="{CC84C2E9-ABEC-4234-8504-182531F6B1B1}"/>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xmlns="" id="{1C667025-E2E4-41FC-BCD3-8A23E7E624FA}"/>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xmlns="" id="{0216EE88-5FF1-47BC-9C34-311F65E0505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xmlns="" id="{E419B3B4-52E5-4E52-8706-C60FA4C73A0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xmlns="" id="{FFC3F056-1A03-4292-BCD4-44DB1B0B0B0D}"/>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xmlns="" id="{35FB520F-7869-4B39-9AD2-5956D8C1302D}"/>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xmlns="" id="{EC736C97-9477-47BE-BA7C-DE24963ED9D1}"/>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xmlns="" id="{6BCF225D-3F7D-4484-8470-4095A9E2F73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xmlns="" id="{3EB7C201-79E0-462B-B11D-77FD17D225C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xmlns="" id="{196FE86C-B721-4061-8453-63D4411D776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xmlns="" id="{8AE97038-D957-4CE8-826A-C396CE83CCC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568" name="直線コネクタ 567">
          <a:extLst>
            <a:ext uri="{FF2B5EF4-FFF2-40B4-BE49-F238E27FC236}">
              <a16:creationId xmlns:a16="http://schemas.microsoft.com/office/drawing/2014/main" xmlns="" id="{641EB9C8-7AAC-444F-BDF1-07C974F96190}"/>
            </a:ext>
          </a:extLst>
        </xdr:cNvPr>
        <xdr:cNvCxnSpPr/>
      </xdr:nvCxnSpPr>
      <xdr:spPr>
        <a:xfrm flipV="1">
          <a:off x="14703424" y="17148266"/>
          <a:ext cx="0" cy="155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9" name="【庁舎】&#10;有形固定資産減価償却率最小値テキスト">
          <a:extLst>
            <a:ext uri="{FF2B5EF4-FFF2-40B4-BE49-F238E27FC236}">
              <a16:creationId xmlns:a16="http://schemas.microsoft.com/office/drawing/2014/main" xmlns="" id="{EA381E40-7467-48E8-8632-98CA37617780}"/>
            </a:ext>
          </a:extLst>
        </xdr:cNvPr>
        <xdr:cNvSpPr txBox="1"/>
      </xdr:nvSpPr>
      <xdr:spPr>
        <a:xfrm>
          <a:off x="1474216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70" name="直線コネクタ 569">
          <a:extLst>
            <a:ext uri="{FF2B5EF4-FFF2-40B4-BE49-F238E27FC236}">
              <a16:creationId xmlns:a16="http://schemas.microsoft.com/office/drawing/2014/main" xmlns="" id="{E3914A00-63DF-4156-96CF-D3B60E76447F}"/>
            </a:ext>
          </a:extLst>
        </xdr:cNvPr>
        <xdr:cNvCxnSpPr/>
      </xdr:nvCxnSpPr>
      <xdr:spPr>
        <a:xfrm>
          <a:off x="1461135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571" name="【庁舎】&#10;有形固定資産減価償却率最大値テキスト">
          <a:extLst>
            <a:ext uri="{FF2B5EF4-FFF2-40B4-BE49-F238E27FC236}">
              <a16:creationId xmlns:a16="http://schemas.microsoft.com/office/drawing/2014/main" xmlns="" id="{64CA5D7C-B4E2-4CDD-BF5A-865347434BD4}"/>
            </a:ext>
          </a:extLst>
        </xdr:cNvPr>
        <xdr:cNvSpPr txBox="1"/>
      </xdr:nvSpPr>
      <xdr:spPr>
        <a:xfrm>
          <a:off x="1474216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572" name="直線コネクタ 571">
          <a:extLst>
            <a:ext uri="{FF2B5EF4-FFF2-40B4-BE49-F238E27FC236}">
              <a16:creationId xmlns:a16="http://schemas.microsoft.com/office/drawing/2014/main" xmlns="" id="{F710D86D-D329-4F6A-AD69-3AF3738A097E}"/>
            </a:ext>
          </a:extLst>
        </xdr:cNvPr>
        <xdr:cNvCxnSpPr/>
      </xdr:nvCxnSpPr>
      <xdr:spPr>
        <a:xfrm>
          <a:off x="14611350" y="1714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573" name="【庁舎】&#10;有形固定資産減価償却率平均値テキスト">
          <a:extLst>
            <a:ext uri="{FF2B5EF4-FFF2-40B4-BE49-F238E27FC236}">
              <a16:creationId xmlns:a16="http://schemas.microsoft.com/office/drawing/2014/main" xmlns="" id="{8915AAC2-6522-4FD6-A2D3-C821E980C70E}"/>
            </a:ext>
          </a:extLst>
        </xdr:cNvPr>
        <xdr:cNvSpPr txBox="1"/>
      </xdr:nvSpPr>
      <xdr:spPr>
        <a:xfrm>
          <a:off x="14742160" y="17890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74" name="フローチャート: 判断 573">
          <a:extLst>
            <a:ext uri="{FF2B5EF4-FFF2-40B4-BE49-F238E27FC236}">
              <a16:creationId xmlns:a16="http://schemas.microsoft.com/office/drawing/2014/main" xmlns="" id="{E490A3D1-5582-4016-A684-DB514B37543D}"/>
            </a:ext>
          </a:extLst>
        </xdr:cNvPr>
        <xdr:cNvSpPr/>
      </xdr:nvSpPr>
      <xdr:spPr>
        <a:xfrm>
          <a:off x="14649450" y="179084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5" name="フローチャート: 判断 574">
          <a:extLst>
            <a:ext uri="{FF2B5EF4-FFF2-40B4-BE49-F238E27FC236}">
              <a16:creationId xmlns:a16="http://schemas.microsoft.com/office/drawing/2014/main" xmlns="" id="{FF925C6C-A332-488F-BF58-E90CB0656ACF}"/>
            </a:ext>
          </a:extLst>
        </xdr:cNvPr>
        <xdr:cNvSpPr/>
      </xdr:nvSpPr>
      <xdr:spPr>
        <a:xfrm>
          <a:off x="13887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76" name="フローチャート: 判断 575">
          <a:extLst>
            <a:ext uri="{FF2B5EF4-FFF2-40B4-BE49-F238E27FC236}">
              <a16:creationId xmlns:a16="http://schemas.microsoft.com/office/drawing/2014/main" xmlns="" id="{2E66EDDD-A976-408A-BFE4-4B2FCEE9DC40}"/>
            </a:ext>
          </a:extLst>
        </xdr:cNvPr>
        <xdr:cNvSpPr/>
      </xdr:nvSpPr>
      <xdr:spPr>
        <a:xfrm>
          <a:off x="13089890" y="179275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577" name="フローチャート: 判断 576">
          <a:extLst>
            <a:ext uri="{FF2B5EF4-FFF2-40B4-BE49-F238E27FC236}">
              <a16:creationId xmlns:a16="http://schemas.microsoft.com/office/drawing/2014/main" xmlns="" id="{50A7FD18-FFF0-4BC6-ADE4-A5AE7A7C5422}"/>
            </a:ext>
          </a:extLst>
        </xdr:cNvPr>
        <xdr:cNvSpPr/>
      </xdr:nvSpPr>
      <xdr:spPr>
        <a:xfrm>
          <a:off x="12303760" y="179734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8" name="フローチャート: 判断 577">
          <a:extLst>
            <a:ext uri="{FF2B5EF4-FFF2-40B4-BE49-F238E27FC236}">
              <a16:creationId xmlns:a16="http://schemas.microsoft.com/office/drawing/2014/main" xmlns="" id="{0B488787-E87E-480E-82EB-FCD5601F9D08}"/>
            </a:ext>
          </a:extLst>
        </xdr:cNvPr>
        <xdr:cNvSpPr/>
      </xdr:nvSpPr>
      <xdr:spPr>
        <a:xfrm>
          <a:off x="11487150" y="17924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B534E75C-7798-4384-8CBF-D85C592B0DC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D1C274FF-0883-43A7-AA20-940193E6C78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7F567B54-BC60-4339-BC76-E2087148930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xmlns="" id="{BC7A6A05-609C-401F-A679-CDF7720EC2B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xmlns="" id="{A18A1314-CE97-49D1-A8E3-2B198DCA9B9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85816</xdr:rowOff>
    </xdr:from>
    <xdr:to>
      <xdr:col>85</xdr:col>
      <xdr:colOff>177800</xdr:colOff>
      <xdr:row>101</xdr:row>
      <xdr:rowOff>15966</xdr:rowOff>
    </xdr:to>
    <xdr:sp macro="" textlink="">
      <xdr:nvSpPr>
        <xdr:cNvPr id="584" name="楕円 583">
          <a:extLst>
            <a:ext uri="{FF2B5EF4-FFF2-40B4-BE49-F238E27FC236}">
              <a16:creationId xmlns:a16="http://schemas.microsoft.com/office/drawing/2014/main" xmlns="" id="{7D1EBFE7-61DD-4CF3-B963-C28F436277CC}"/>
            </a:ext>
          </a:extLst>
        </xdr:cNvPr>
        <xdr:cNvSpPr/>
      </xdr:nvSpPr>
      <xdr:spPr>
        <a:xfrm>
          <a:off x="14649450" y="172327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108693</xdr:rowOff>
    </xdr:from>
    <xdr:ext cx="405111" cy="259045"/>
    <xdr:sp macro="" textlink="">
      <xdr:nvSpPr>
        <xdr:cNvPr id="585" name="【庁舎】&#10;有形固定資産減価償却率該当値テキスト">
          <a:extLst>
            <a:ext uri="{FF2B5EF4-FFF2-40B4-BE49-F238E27FC236}">
              <a16:creationId xmlns:a16="http://schemas.microsoft.com/office/drawing/2014/main" xmlns="" id="{B7460C25-65DA-4B00-A2E8-B6EAE3ECCE19}"/>
            </a:ext>
          </a:extLst>
        </xdr:cNvPr>
        <xdr:cNvSpPr txBox="1"/>
      </xdr:nvSpPr>
      <xdr:spPr>
        <a:xfrm>
          <a:off x="14742160" y="1708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22134</xdr:rowOff>
    </xdr:from>
    <xdr:to>
      <xdr:col>81</xdr:col>
      <xdr:colOff>101600</xdr:colOff>
      <xdr:row>100</xdr:row>
      <xdr:rowOff>123734</xdr:rowOff>
    </xdr:to>
    <xdr:sp macro="" textlink="">
      <xdr:nvSpPr>
        <xdr:cNvPr id="586" name="楕円 585">
          <a:extLst>
            <a:ext uri="{FF2B5EF4-FFF2-40B4-BE49-F238E27FC236}">
              <a16:creationId xmlns:a16="http://schemas.microsoft.com/office/drawing/2014/main" xmlns="" id="{7302E4C8-69B3-44CD-9034-6C90AF5EE8A7}"/>
            </a:ext>
          </a:extLst>
        </xdr:cNvPr>
        <xdr:cNvSpPr/>
      </xdr:nvSpPr>
      <xdr:spPr>
        <a:xfrm>
          <a:off x="13887450" y="171633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72934</xdr:rowOff>
    </xdr:from>
    <xdr:to>
      <xdr:col>85</xdr:col>
      <xdr:colOff>127000</xdr:colOff>
      <xdr:row>100</xdr:row>
      <xdr:rowOff>136616</xdr:rowOff>
    </xdr:to>
    <xdr:cxnSp macro="">
      <xdr:nvCxnSpPr>
        <xdr:cNvPr id="587" name="直線コネクタ 586">
          <a:extLst>
            <a:ext uri="{FF2B5EF4-FFF2-40B4-BE49-F238E27FC236}">
              <a16:creationId xmlns:a16="http://schemas.microsoft.com/office/drawing/2014/main" xmlns="" id="{DC0AD5F5-2E33-4DE0-A057-D585278B9FC1}"/>
            </a:ext>
          </a:extLst>
        </xdr:cNvPr>
        <xdr:cNvCxnSpPr/>
      </xdr:nvCxnSpPr>
      <xdr:spPr>
        <a:xfrm>
          <a:off x="13942060" y="17217934"/>
          <a:ext cx="762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588" name="楕円 587">
          <a:extLst>
            <a:ext uri="{FF2B5EF4-FFF2-40B4-BE49-F238E27FC236}">
              <a16:creationId xmlns:a16="http://schemas.microsoft.com/office/drawing/2014/main" xmlns="" id="{842016E5-864B-4953-B70D-657EE5CE141D}"/>
            </a:ext>
          </a:extLst>
        </xdr:cNvPr>
        <xdr:cNvSpPr/>
      </xdr:nvSpPr>
      <xdr:spPr>
        <a:xfrm>
          <a:off x="13089890" y="1710889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72934</xdr:rowOff>
    </xdr:to>
    <xdr:cxnSp macro="">
      <xdr:nvCxnSpPr>
        <xdr:cNvPr id="589" name="直線コネクタ 588">
          <a:extLst>
            <a:ext uri="{FF2B5EF4-FFF2-40B4-BE49-F238E27FC236}">
              <a16:creationId xmlns:a16="http://schemas.microsoft.com/office/drawing/2014/main" xmlns="" id="{CFC98733-4D0F-4401-996A-99BEEAE9D826}"/>
            </a:ext>
          </a:extLst>
        </xdr:cNvPr>
        <xdr:cNvCxnSpPr/>
      </xdr:nvCxnSpPr>
      <xdr:spPr>
        <a:xfrm>
          <a:off x="13144500" y="17157791"/>
          <a:ext cx="797560" cy="6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590" name="楕円 589">
          <a:extLst>
            <a:ext uri="{FF2B5EF4-FFF2-40B4-BE49-F238E27FC236}">
              <a16:creationId xmlns:a16="http://schemas.microsoft.com/office/drawing/2014/main" xmlns="" id="{11A4E911-1B4F-4C36-BFE0-273860E6AAE4}"/>
            </a:ext>
          </a:extLst>
        </xdr:cNvPr>
        <xdr:cNvSpPr/>
      </xdr:nvSpPr>
      <xdr:spPr>
        <a:xfrm>
          <a:off x="12303760" y="1826876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10886</xdr:rowOff>
    </xdr:from>
    <xdr:to>
      <xdr:col>76</xdr:col>
      <xdr:colOff>114300</xdr:colOff>
      <xdr:row>106</xdr:row>
      <xdr:rowOff>149679</xdr:rowOff>
    </xdr:to>
    <xdr:cxnSp macro="">
      <xdr:nvCxnSpPr>
        <xdr:cNvPr id="591" name="直線コネクタ 590">
          <a:extLst>
            <a:ext uri="{FF2B5EF4-FFF2-40B4-BE49-F238E27FC236}">
              <a16:creationId xmlns:a16="http://schemas.microsoft.com/office/drawing/2014/main" xmlns="" id="{0C838592-DA8B-4240-9E35-31C010EECF6E}"/>
            </a:ext>
          </a:extLst>
        </xdr:cNvPr>
        <xdr:cNvCxnSpPr/>
      </xdr:nvCxnSpPr>
      <xdr:spPr>
        <a:xfrm flipV="1">
          <a:off x="12346940" y="17157791"/>
          <a:ext cx="797560" cy="116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136434</xdr:rowOff>
    </xdr:from>
    <xdr:to>
      <xdr:col>67</xdr:col>
      <xdr:colOff>101600</xdr:colOff>
      <xdr:row>107</xdr:row>
      <xdr:rowOff>66584</xdr:rowOff>
    </xdr:to>
    <xdr:sp macro="" textlink="">
      <xdr:nvSpPr>
        <xdr:cNvPr id="592" name="楕円 591">
          <a:extLst>
            <a:ext uri="{FF2B5EF4-FFF2-40B4-BE49-F238E27FC236}">
              <a16:creationId xmlns:a16="http://schemas.microsoft.com/office/drawing/2014/main" xmlns="" id="{E6A26D5A-D2C4-4F40-A7E3-9906E3C01478}"/>
            </a:ext>
          </a:extLst>
        </xdr:cNvPr>
        <xdr:cNvSpPr/>
      </xdr:nvSpPr>
      <xdr:spPr>
        <a:xfrm>
          <a:off x="11487150" y="183063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149679</xdr:rowOff>
    </xdr:from>
    <xdr:to>
      <xdr:col>71</xdr:col>
      <xdr:colOff>177800</xdr:colOff>
      <xdr:row>107</xdr:row>
      <xdr:rowOff>15784</xdr:rowOff>
    </xdr:to>
    <xdr:cxnSp macro="">
      <xdr:nvCxnSpPr>
        <xdr:cNvPr id="593" name="直線コネクタ 592">
          <a:extLst>
            <a:ext uri="{FF2B5EF4-FFF2-40B4-BE49-F238E27FC236}">
              <a16:creationId xmlns:a16="http://schemas.microsoft.com/office/drawing/2014/main" xmlns="" id="{9972C08C-443D-443C-8C6B-1D0378CEB08E}"/>
            </a:ext>
          </a:extLst>
        </xdr:cNvPr>
        <xdr:cNvCxnSpPr/>
      </xdr:nvCxnSpPr>
      <xdr:spPr>
        <a:xfrm flipV="1">
          <a:off x="11541760" y="18323379"/>
          <a:ext cx="80518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594" name="n_1aveValue【庁舎】&#10;有形固定資産減価償却率">
          <a:extLst>
            <a:ext uri="{FF2B5EF4-FFF2-40B4-BE49-F238E27FC236}">
              <a16:creationId xmlns:a16="http://schemas.microsoft.com/office/drawing/2014/main" xmlns="" id="{886DD0D8-D45F-4CBD-90AF-258EC317A01A}"/>
            </a:ext>
          </a:extLst>
        </xdr:cNvPr>
        <xdr:cNvSpPr txBox="1"/>
      </xdr:nvSpPr>
      <xdr:spPr>
        <a:xfrm>
          <a:off x="1373823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595" name="n_2aveValue【庁舎】&#10;有形固定資産減価償却率">
          <a:extLst>
            <a:ext uri="{FF2B5EF4-FFF2-40B4-BE49-F238E27FC236}">
              <a16:creationId xmlns:a16="http://schemas.microsoft.com/office/drawing/2014/main" xmlns="" id="{1B6080C8-1D1C-46EC-A323-CABCAEDC4C58}"/>
            </a:ext>
          </a:extLst>
        </xdr:cNvPr>
        <xdr:cNvSpPr txBox="1"/>
      </xdr:nvSpPr>
      <xdr:spPr>
        <a:xfrm>
          <a:off x="12957184" y="1802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91276</xdr:rowOff>
    </xdr:from>
    <xdr:ext cx="405111" cy="259045"/>
    <xdr:sp macro="" textlink="">
      <xdr:nvSpPr>
        <xdr:cNvPr id="596" name="n_3aveValue【庁舎】&#10;有形固定資産減価償却率">
          <a:extLst>
            <a:ext uri="{FF2B5EF4-FFF2-40B4-BE49-F238E27FC236}">
              <a16:creationId xmlns:a16="http://schemas.microsoft.com/office/drawing/2014/main" xmlns="" id="{62FC2221-B692-458F-93D7-F4E4FABDCFBF}"/>
            </a:ext>
          </a:extLst>
        </xdr:cNvPr>
        <xdr:cNvSpPr txBox="1"/>
      </xdr:nvSpPr>
      <xdr:spPr>
        <a:xfrm>
          <a:off x="12171054" y="1775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7" name="n_4aveValue【庁舎】&#10;有形固定資産減価償却率">
          <a:extLst>
            <a:ext uri="{FF2B5EF4-FFF2-40B4-BE49-F238E27FC236}">
              <a16:creationId xmlns:a16="http://schemas.microsoft.com/office/drawing/2014/main" xmlns="" id="{0913BE7A-88C0-4D1C-8555-C98E00DD3ACC}"/>
            </a:ext>
          </a:extLst>
        </xdr:cNvPr>
        <xdr:cNvSpPr txBox="1"/>
      </xdr:nvSpPr>
      <xdr:spPr>
        <a:xfrm>
          <a:off x="11354444" y="177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140261</xdr:rowOff>
    </xdr:from>
    <xdr:ext cx="340478" cy="259045"/>
    <xdr:sp macro="" textlink="">
      <xdr:nvSpPr>
        <xdr:cNvPr id="598" name="n_1mainValue【庁舎】&#10;有形固定資産減価償却率">
          <a:extLst>
            <a:ext uri="{FF2B5EF4-FFF2-40B4-BE49-F238E27FC236}">
              <a16:creationId xmlns:a16="http://schemas.microsoft.com/office/drawing/2014/main" xmlns="" id="{E7896CF5-A68D-4CCD-BFB9-E24798DB2759}"/>
            </a:ext>
          </a:extLst>
        </xdr:cNvPr>
        <xdr:cNvSpPr txBox="1"/>
      </xdr:nvSpPr>
      <xdr:spPr>
        <a:xfrm>
          <a:off x="13770551" y="169385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78213</xdr:rowOff>
    </xdr:from>
    <xdr:ext cx="340478" cy="259045"/>
    <xdr:sp macro="" textlink="">
      <xdr:nvSpPr>
        <xdr:cNvPr id="599" name="n_2mainValue【庁舎】&#10;有形固定資産減価償却率">
          <a:extLst>
            <a:ext uri="{FF2B5EF4-FFF2-40B4-BE49-F238E27FC236}">
              <a16:creationId xmlns:a16="http://schemas.microsoft.com/office/drawing/2014/main" xmlns="" id="{EA1E0770-DFDE-4A4D-B68C-E0B102332CF5}"/>
            </a:ext>
          </a:extLst>
        </xdr:cNvPr>
        <xdr:cNvSpPr txBox="1"/>
      </xdr:nvSpPr>
      <xdr:spPr>
        <a:xfrm>
          <a:off x="1298950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600" name="n_3mainValue【庁舎】&#10;有形固定資産減価償却率">
          <a:extLst>
            <a:ext uri="{FF2B5EF4-FFF2-40B4-BE49-F238E27FC236}">
              <a16:creationId xmlns:a16="http://schemas.microsoft.com/office/drawing/2014/main" xmlns="" id="{6280D9A0-67E9-4A06-B0B0-D20BB49C62E5}"/>
            </a:ext>
          </a:extLst>
        </xdr:cNvPr>
        <xdr:cNvSpPr txBox="1"/>
      </xdr:nvSpPr>
      <xdr:spPr>
        <a:xfrm>
          <a:off x="12171054" y="1836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57711</xdr:rowOff>
    </xdr:from>
    <xdr:ext cx="405111" cy="259045"/>
    <xdr:sp macro="" textlink="">
      <xdr:nvSpPr>
        <xdr:cNvPr id="601" name="n_4mainValue【庁舎】&#10;有形固定資産減価償却率">
          <a:extLst>
            <a:ext uri="{FF2B5EF4-FFF2-40B4-BE49-F238E27FC236}">
              <a16:creationId xmlns:a16="http://schemas.microsoft.com/office/drawing/2014/main" xmlns="" id="{24FA1FA2-163D-4F99-A5D3-8CB1C02116EC}"/>
            </a:ext>
          </a:extLst>
        </xdr:cNvPr>
        <xdr:cNvSpPr txBox="1"/>
      </xdr:nvSpPr>
      <xdr:spPr>
        <a:xfrm>
          <a:off x="11354444" y="1839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xmlns="" id="{0CE5B2A4-F200-4879-A860-6ACFD9E80E4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xmlns="" id="{7F57DFC4-7B2B-4EFD-8B38-2B441935B9D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xmlns="" id="{BB6BE3BF-3FE4-418B-A2D8-D3CFB7B2C3E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xmlns="" id="{4D4D5F3B-BDE3-477F-9503-937E1F038A2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xmlns="" id="{59586988-98D7-40FC-BC5D-80384A8BA4A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xmlns="" id="{0AD60764-C0CB-4D2B-969E-B56D3BAB28A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xmlns="" id="{B2684EAF-FD6B-45F6-9B7C-9F122F088ED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xmlns="" id="{16E6FC88-C629-42E6-9A65-BE6427644A5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xmlns="" id="{9DE463BF-2732-430E-88BD-61E550C2921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xmlns="" id="{7F78BF58-D31E-408D-9AD7-00867089B0E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2" name="直線コネクタ 611">
          <a:extLst>
            <a:ext uri="{FF2B5EF4-FFF2-40B4-BE49-F238E27FC236}">
              <a16:creationId xmlns:a16="http://schemas.microsoft.com/office/drawing/2014/main" xmlns="" id="{749E738E-D612-4DFB-BDE8-20BDB54EADC1}"/>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3" name="テキスト ボックス 612">
          <a:extLst>
            <a:ext uri="{FF2B5EF4-FFF2-40B4-BE49-F238E27FC236}">
              <a16:creationId xmlns:a16="http://schemas.microsoft.com/office/drawing/2014/main" xmlns="" id="{1744A227-3FDE-4A17-85CC-1254C0E5C9C6}"/>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4" name="直線コネクタ 613">
          <a:extLst>
            <a:ext uri="{FF2B5EF4-FFF2-40B4-BE49-F238E27FC236}">
              <a16:creationId xmlns:a16="http://schemas.microsoft.com/office/drawing/2014/main" xmlns="" id="{EED19C24-48EF-46EB-B831-E36F5CBFA85F}"/>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5" name="テキスト ボックス 614">
          <a:extLst>
            <a:ext uri="{FF2B5EF4-FFF2-40B4-BE49-F238E27FC236}">
              <a16:creationId xmlns:a16="http://schemas.microsoft.com/office/drawing/2014/main" xmlns="" id="{0519B099-218E-4F13-94C1-6436FBAB39D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6" name="直線コネクタ 615">
          <a:extLst>
            <a:ext uri="{FF2B5EF4-FFF2-40B4-BE49-F238E27FC236}">
              <a16:creationId xmlns:a16="http://schemas.microsoft.com/office/drawing/2014/main" xmlns="" id="{A817501A-4E2A-474C-9E42-3D885DF2D5F2}"/>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7" name="テキスト ボックス 616">
          <a:extLst>
            <a:ext uri="{FF2B5EF4-FFF2-40B4-BE49-F238E27FC236}">
              <a16:creationId xmlns:a16="http://schemas.microsoft.com/office/drawing/2014/main" xmlns="" id="{5283A899-F36E-4032-AB79-26A6C1CB952B}"/>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8" name="直線コネクタ 617">
          <a:extLst>
            <a:ext uri="{FF2B5EF4-FFF2-40B4-BE49-F238E27FC236}">
              <a16:creationId xmlns:a16="http://schemas.microsoft.com/office/drawing/2014/main" xmlns="" id="{B934F751-BD83-4C2C-8A8F-77DA24FDE639}"/>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9" name="テキスト ボックス 618">
          <a:extLst>
            <a:ext uri="{FF2B5EF4-FFF2-40B4-BE49-F238E27FC236}">
              <a16:creationId xmlns:a16="http://schemas.microsoft.com/office/drawing/2014/main" xmlns="" id="{64530E90-AAF7-4AF1-A46E-1AF5479161D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0" name="直線コネクタ 619">
          <a:extLst>
            <a:ext uri="{FF2B5EF4-FFF2-40B4-BE49-F238E27FC236}">
              <a16:creationId xmlns:a16="http://schemas.microsoft.com/office/drawing/2014/main" xmlns="" id="{3DF8641E-082E-4877-8D93-AD8F6BA0FA56}"/>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1" name="テキスト ボックス 620">
          <a:extLst>
            <a:ext uri="{FF2B5EF4-FFF2-40B4-BE49-F238E27FC236}">
              <a16:creationId xmlns:a16="http://schemas.microsoft.com/office/drawing/2014/main" xmlns="" id="{E49CADDE-1650-48A8-A6CB-0CEBED9AEF2F}"/>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2" name="直線コネクタ 621">
          <a:extLst>
            <a:ext uri="{FF2B5EF4-FFF2-40B4-BE49-F238E27FC236}">
              <a16:creationId xmlns:a16="http://schemas.microsoft.com/office/drawing/2014/main" xmlns="" id="{0886F303-F2DB-4196-83F3-3B6681A987A7}"/>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3" name="テキスト ボックス 622">
          <a:extLst>
            <a:ext uri="{FF2B5EF4-FFF2-40B4-BE49-F238E27FC236}">
              <a16:creationId xmlns:a16="http://schemas.microsoft.com/office/drawing/2014/main" xmlns="" id="{DB60B8B2-B304-4AF2-87EF-ACC394F0F9D5}"/>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xmlns="" id="{3265C622-ADFF-4DC4-97FD-147016A2691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xmlns="" id="{1E8E1B26-A03F-47BB-BEBE-CFA702C5810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xmlns="" id="{2E48F429-B50B-4E9A-97C7-C4CDA207551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627" name="直線コネクタ 626">
          <a:extLst>
            <a:ext uri="{FF2B5EF4-FFF2-40B4-BE49-F238E27FC236}">
              <a16:creationId xmlns:a16="http://schemas.microsoft.com/office/drawing/2014/main" xmlns="" id="{B931EF5F-6FB9-4004-BA66-F6B4A6A89F0E}"/>
            </a:ext>
          </a:extLst>
        </xdr:cNvPr>
        <xdr:cNvCxnSpPr/>
      </xdr:nvCxnSpPr>
      <xdr:spPr>
        <a:xfrm flipV="1">
          <a:off x="19947254" y="17249775"/>
          <a:ext cx="0" cy="125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28" name="【庁舎】&#10;一人当たり面積最小値テキスト">
          <a:extLst>
            <a:ext uri="{FF2B5EF4-FFF2-40B4-BE49-F238E27FC236}">
              <a16:creationId xmlns:a16="http://schemas.microsoft.com/office/drawing/2014/main" xmlns="" id="{A4A71A3D-0745-454F-9C77-107B63823AFE}"/>
            </a:ext>
          </a:extLst>
        </xdr:cNvPr>
        <xdr:cNvSpPr txBox="1"/>
      </xdr:nvSpPr>
      <xdr:spPr>
        <a:xfrm>
          <a:off x="19985990"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29" name="直線コネクタ 628">
          <a:extLst>
            <a:ext uri="{FF2B5EF4-FFF2-40B4-BE49-F238E27FC236}">
              <a16:creationId xmlns:a16="http://schemas.microsoft.com/office/drawing/2014/main" xmlns="" id="{256D8989-C405-49DD-8FAC-9FB86B9EB589}"/>
            </a:ext>
          </a:extLst>
        </xdr:cNvPr>
        <xdr:cNvCxnSpPr/>
      </xdr:nvCxnSpPr>
      <xdr:spPr>
        <a:xfrm>
          <a:off x="19885660" y="1850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630" name="【庁舎】&#10;一人当たり面積最大値テキスト">
          <a:extLst>
            <a:ext uri="{FF2B5EF4-FFF2-40B4-BE49-F238E27FC236}">
              <a16:creationId xmlns:a16="http://schemas.microsoft.com/office/drawing/2014/main" xmlns="" id="{F5A4CF08-63F9-4511-AB56-2C4727816BAA}"/>
            </a:ext>
          </a:extLst>
        </xdr:cNvPr>
        <xdr:cNvSpPr txBox="1"/>
      </xdr:nvSpPr>
      <xdr:spPr>
        <a:xfrm>
          <a:off x="19985990" y="1703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631" name="直線コネクタ 630">
          <a:extLst>
            <a:ext uri="{FF2B5EF4-FFF2-40B4-BE49-F238E27FC236}">
              <a16:creationId xmlns:a16="http://schemas.microsoft.com/office/drawing/2014/main" xmlns="" id="{CC4C135D-2F69-438B-9DC3-86DE757947F1}"/>
            </a:ext>
          </a:extLst>
        </xdr:cNvPr>
        <xdr:cNvCxnSpPr/>
      </xdr:nvCxnSpPr>
      <xdr:spPr>
        <a:xfrm>
          <a:off x="19885660" y="17249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632" name="【庁舎】&#10;一人当たり面積平均値テキスト">
          <a:extLst>
            <a:ext uri="{FF2B5EF4-FFF2-40B4-BE49-F238E27FC236}">
              <a16:creationId xmlns:a16="http://schemas.microsoft.com/office/drawing/2014/main" xmlns="" id="{1F9CF875-CA6A-4311-9FA9-6645619C74C2}"/>
            </a:ext>
          </a:extLst>
        </xdr:cNvPr>
        <xdr:cNvSpPr txBox="1"/>
      </xdr:nvSpPr>
      <xdr:spPr>
        <a:xfrm>
          <a:off x="19985990" y="17886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633" name="フローチャート: 判断 632">
          <a:extLst>
            <a:ext uri="{FF2B5EF4-FFF2-40B4-BE49-F238E27FC236}">
              <a16:creationId xmlns:a16="http://schemas.microsoft.com/office/drawing/2014/main" xmlns="" id="{9FB6F7F2-3354-4C47-BAF2-D7A9149DA052}"/>
            </a:ext>
          </a:extLst>
        </xdr:cNvPr>
        <xdr:cNvSpPr/>
      </xdr:nvSpPr>
      <xdr:spPr>
        <a:xfrm>
          <a:off x="19904710" y="180295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634" name="フローチャート: 判断 633">
          <a:extLst>
            <a:ext uri="{FF2B5EF4-FFF2-40B4-BE49-F238E27FC236}">
              <a16:creationId xmlns:a16="http://schemas.microsoft.com/office/drawing/2014/main" xmlns="" id="{2C70EAC6-2722-4E27-826D-79F02985CB8D}"/>
            </a:ext>
          </a:extLst>
        </xdr:cNvPr>
        <xdr:cNvSpPr/>
      </xdr:nvSpPr>
      <xdr:spPr>
        <a:xfrm>
          <a:off x="19161760" y="18049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635" name="フローチャート: 判断 634">
          <a:extLst>
            <a:ext uri="{FF2B5EF4-FFF2-40B4-BE49-F238E27FC236}">
              <a16:creationId xmlns:a16="http://schemas.microsoft.com/office/drawing/2014/main" xmlns="" id="{4E511DF6-6E5C-4E72-839A-193A87B99056}"/>
            </a:ext>
          </a:extLst>
        </xdr:cNvPr>
        <xdr:cNvSpPr/>
      </xdr:nvSpPr>
      <xdr:spPr>
        <a:xfrm>
          <a:off x="18345150" y="180592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636" name="フローチャート: 判断 635">
          <a:extLst>
            <a:ext uri="{FF2B5EF4-FFF2-40B4-BE49-F238E27FC236}">
              <a16:creationId xmlns:a16="http://schemas.microsoft.com/office/drawing/2014/main" xmlns="" id="{7DBF9A62-0BD9-4211-A4D9-A86E774F6809}"/>
            </a:ext>
          </a:extLst>
        </xdr:cNvPr>
        <xdr:cNvSpPr/>
      </xdr:nvSpPr>
      <xdr:spPr>
        <a:xfrm>
          <a:off x="17547590" y="1811310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637" name="フローチャート: 判断 636">
          <a:extLst>
            <a:ext uri="{FF2B5EF4-FFF2-40B4-BE49-F238E27FC236}">
              <a16:creationId xmlns:a16="http://schemas.microsoft.com/office/drawing/2014/main" xmlns="" id="{95DFED79-BE2D-4867-B972-6875F8527A92}"/>
            </a:ext>
          </a:extLst>
        </xdr:cNvPr>
        <xdr:cNvSpPr/>
      </xdr:nvSpPr>
      <xdr:spPr>
        <a:xfrm>
          <a:off x="16761460" y="180973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BC046E30-34C8-45BB-A180-800B736DDD2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41DB579A-C222-4834-8DDD-4ADCC528ECA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362D41D4-85B9-402B-8243-7787AE4243B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F2D80B57-0A63-42C8-BE95-5C9A62E9535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xmlns="" id="{18892CB5-77F2-4C48-A13F-68601D6B217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643" name="楕円 642">
          <a:extLst>
            <a:ext uri="{FF2B5EF4-FFF2-40B4-BE49-F238E27FC236}">
              <a16:creationId xmlns:a16="http://schemas.microsoft.com/office/drawing/2014/main" xmlns="" id="{BA8BFEC0-1996-47E6-8EAC-918576968BCF}"/>
            </a:ext>
          </a:extLst>
        </xdr:cNvPr>
        <xdr:cNvSpPr/>
      </xdr:nvSpPr>
      <xdr:spPr>
        <a:xfrm>
          <a:off x="19904710" y="181416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119759</xdr:rowOff>
    </xdr:from>
    <xdr:ext cx="469744" cy="259045"/>
    <xdr:sp macro="" textlink="">
      <xdr:nvSpPr>
        <xdr:cNvPr id="644" name="【庁舎】&#10;一人当たり面積該当値テキスト">
          <a:extLst>
            <a:ext uri="{FF2B5EF4-FFF2-40B4-BE49-F238E27FC236}">
              <a16:creationId xmlns:a16="http://schemas.microsoft.com/office/drawing/2014/main" xmlns="" id="{EEC2E4C4-3826-4971-AA0E-081FEDFDB210}"/>
            </a:ext>
          </a:extLst>
        </xdr:cNvPr>
        <xdr:cNvSpPr txBox="1"/>
      </xdr:nvSpPr>
      <xdr:spPr>
        <a:xfrm>
          <a:off x="19985990" y="1812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153307</xdr:rowOff>
    </xdr:from>
    <xdr:to>
      <xdr:col>112</xdr:col>
      <xdr:colOff>38100</xdr:colOff>
      <xdr:row>106</xdr:row>
      <xdr:rowOff>83457</xdr:rowOff>
    </xdr:to>
    <xdr:sp macro="" textlink="">
      <xdr:nvSpPr>
        <xdr:cNvPr id="645" name="楕円 644">
          <a:extLst>
            <a:ext uri="{FF2B5EF4-FFF2-40B4-BE49-F238E27FC236}">
              <a16:creationId xmlns:a16="http://schemas.microsoft.com/office/drawing/2014/main" xmlns="" id="{C86FD319-078C-40DD-8457-15AB4E73A0E0}"/>
            </a:ext>
          </a:extLst>
        </xdr:cNvPr>
        <xdr:cNvSpPr/>
      </xdr:nvSpPr>
      <xdr:spPr>
        <a:xfrm>
          <a:off x="19161760" y="181555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32657</xdr:rowOff>
    </xdr:to>
    <xdr:cxnSp macro="">
      <xdr:nvCxnSpPr>
        <xdr:cNvPr id="646" name="直線コネクタ 645">
          <a:extLst>
            <a:ext uri="{FF2B5EF4-FFF2-40B4-BE49-F238E27FC236}">
              <a16:creationId xmlns:a16="http://schemas.microsoft.com/office/drawing/2014/main" xmlns="" id="{56F5B020-5655-4A0F-B912-9E2042809903}"/>
            </a:ext>
          </a:extLst>
        </xdr:cNvPr>
        <xdr:cNvCxnSpPr/>
      </xdr:nvCxnSpPr>
      <xdr:spPr>
        <a:xfrm flipV="1">
          <a:off x="19204940" y="18190572"/>
          <a:ext cx="74295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162016</xdr:rowOff>
    </xdr:from>
    <xdr:to>
      <xdr:col>107</xdr:col>
      <xdr:colOff>101600</xdr:colOff>
      <xdr:row>106</xdr:row>
      <xdr:rowOff>92166</xdr:rowOff>
    </xdr:to>
    <xdr:sp macro="" textlink="">
      <xdr:nvSpPr>
        <xdr:cNvPr id="647" name="楕円 646">
          <a:extLst>
            <a:ext uri="{FF2B5EF4-FFF2-40B4-BE49-F238E27FC236}">
              <a16:creationId xmlns:a16="http://schemas.microsoft.com/office/drawing/2014/main" xmlns="" id="{C0F5B013-45FE-4AE7-96E6-3E813050E745}"/>
            </a:ext>
          </a:extLst>
        </xdr:cNvPr>
        <xdr:cNvSpPr/>
      </xdr:nvSpPr>
      <xdr:spPr>
        <a:xfrm>
          <a:off x="18345150" y="181661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32657</xdr:rowOff>
    </xdr:from>
    <xdr:to>
      <xdr:col>111</xdr:col>
      <xdr:colOff>177800</xdr:colOff>
      <xdr:row>106</xdr:row>
      <xdr:rowOff>41366</xdr:rowOff>
    </xdr:to>
    <xdr:cxnSp macro="">
      <xdr:nvCxnSpPr>
        <xdr:cNvPr id="648" name="直線コネクタ 647">
          <a:extLst>
            <a:ext uri="{FF2B5EF4-FFF2-40B4-BE49-F238E27FC236}">
              <a16:creationId xmlns:a16="http://schemas.microsoft.com/office/drawing/2014/main" xmlns="" id="{B2760F8B-742E-4366-9A58-9C63CE7B05AD}"/>
            </a:ext>
          </a:extLst>
        </xdr:cNvPr>
        <xdr:cNvCxnSpPr/>
      </xdr:nvCxnSpPr>
      <xdr:spPr>
        <a:xfrm flipV="1">
          <a:off x="18399760" y="18204452"/>
          <a:ext cx="80518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16148</xdr:rowOff>
    </xdr:from>
    <xdr:to>
      <xdr:col>102</xdr:col>
      <xdr:colOff>165100</xdr:colOff>
      <xdr:row>107</xdr:row>
      <xdr:rowOff>117748</xdr:rowOff>
    </xdr:to>
    <xdr:sp macro="" textlink="">
      <xdr:nvSpPr>
        <xdr:cNvPr id="649" name="楕円 648">
          <a:extLst>
            <a:ext uri="{FF2B5EF4-FFF2-40B4-BE49-F238E27FC236}">
              <a16:creationId xmlns:a16="http://schemas.microsoft.com/office/drawing/2014/main" xmlns="" id="{9312BED6-475D-4A25-A630-A52ED32C2864}"/>
            </a:ext>
          </a:extLst>
        </xdr:cNvPr>
        <xdr:cNvSpPr/>
      </xdr:nvSpPr>
      <xdr:spPr>
        <a:xfrm>
          <a:off x="17547590" y="1836510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41366</xdr:rowOff>
    </xdr:from>
    <xdr:to>
      <xdr:col>107</xdr:col>
      <xdr:colOff>50800</xdr:colOff>
      <xdr:row>107</xdr:row>
      <xdr:rowOff>66948</xdr:rowOff>
    </xdr:to>
    <xdr:cxnSp macro="">
      <xdr:nvCxnSpPr>
        <xdr:cNvPr id="650" name="直線コネクタ 649">
          <a:extLst>
            <a:ext uri="{FF2B5EF4-FFF2-40B4-BE49-F238E27FC236}">
              <a16:creationId xmlns:a16="http://schemas.microsoft.com/office/drawing/2014/main" xmlns="" id="{840BBA10-5346-42A9-8F49-8A22525FC916}"/>
            </a:ext>
          </a:extLst>
        </xdr:cNvPr>
        <xdr:cNvCxnSpPr/>
      </xdr:nvCxnSpPr>
      <xdr:spPr>
        <a:xfrm flipV="1">
          <a:off x="17602200" y="18215066"/>
          <a:ext cx="797560" cy="19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24856</xdr:rowOff>
    </xdr:from>
    <xdr:to>
      <xdr:col>98</xdr:col>
      <xdr:colOff>38100</xdr:colOff>
      <xdr:row>107</xdr:row>
      <xdr:rowOff>126456</xdr:rowOff>
    </xdr:to>
    <xdr:sp macro="" textlink="">
      <xdr:nvSpPr>
        <xdr:cNvPr id="651" name="楕円 650">
          <a:extLst>
            <a:ext uri="{FF2B5EF4-FFF2-40B4-BE49-F238E27FC236}">
              <a16:creationId xmlns:a16="http://schemas.microsoft.com/office/drawing/2014/main" xmlns="" id="{CB03FCF8-8343-4D41-BD17-BEE17B494C2E}"/>
            </a:ext>
          </a:extLst>
        </xdr:cNvPr>
        <xdr:cNvSpPr/>
      </xdr:nvSpPr>
      <xdr:spPr>
        <a:xfrm>
          <a:off x="16761460" y="1836619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66948</xdr:rowOff>
    </xdr:from>
    <xdr:to>
      <xdr:col>102</xdr:col>
      <xdr:colOff>114300</xdr:colOff>
      <xdr:row>107</xdr:row>
      <xdr:rowOff>75656</xdr:rowOff>
    </xdr:to>
    <xdr:cxnSp macro="">
      <xdr:nvCxnSpPr>
        <xdr:cNvPr id="652" name="直線コネクタ 651">
          <a:extLst>
            <a:ext uri="{FF2B5EF4-FFF2-40B4-BE49-F238E27FC236}">
              <a16:creationId xmlns:a16="http://schemas.microsoft.com/office/drawing/2014/main" xmlns="" id="{2CCE7431-428E-4615-B215-7EF8529A60BC}"/>
            </a:ext>
          </a:extLst>
        </xdr:cNvPr>
        <xdr:cNvCxnSpPr/>
      </xdr:nvCxnSpPr>
      <xdr:spPr>
        <a:xfrm flipV="1">
          <a:off x="16804640" y="18410193"/>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653" name="n_1aveValue【庁舎】&#10;一人当たり面積">
          <a:extLst>
            <a:ext uri="{FF2B5EF4-FFF2-40B4-BE49-F238E27FC236}">
              <a16:creationId xmlns:a16="http://schemas.microsoft.com/office/drawing/2014/main" xmlns="" id="{048C532F-64EB-4410-A528-2A8C2993997C}"/>
            </a:ext>
          </a:extLst>
        </xdr:cNvPr>
        <xdr:cNvSpPr txBox="1"/>
      </xdr:nvSpPr>
      <xdr:spPr>
        <a:xfrm>
          <a:off x="18982132" y="1782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654" name="n_2aveValue【庁舎】&#10;一人当たり面積">
          <a:extLst>
            <a:ext uri="{FF2B5EF4-FFF2-40B4-BE49-F238E27FC236}">
              <a16:creationId xmlns:a16="http://schemas.microsoft.com/office/drawing/2014/main" xmlns="" id="{8848F5D8-D4E2-4A08-B622-464FD34AE415}"/>
            </a:ext>
          </a:extLst>
        </xdr:cNvPr>
        <xdr:cNvSpPr txBox="1"/>
      </xdr:nvSpPr>
      <xdr:spPr>
        <a:xfrm>
          <a:off x="18182032" y="178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655" name="n_3aveValue【庁舎】&#10;一人当たり面積">
          <a:extLst>
            <a:ext uri="{FF2B5EF4-FFF2-40B4-BE49-F238E27FC236}">
              <a16:creationId xmlns:a16="http://schemas.microsoft.com/office/drawing/2014/main" xmlns="" id="{A4AF84E9-A92D-4152-BCF3-01FFE6337C87}"/>
            </a:ext>
          </a:extLst>
        </xdr:cNvPr>
        <xdr:cNvSpPr txBox="1"/>
      </xdr:nvSpPr>
      <xdr:spPr>
        <a:xfrm>
          <a:off x="17384472" y="1788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656" name="n_4aveValue【庁舎】&#10;一人当たり面積">
          <a:extLst>
            <a:ext uri="{FF2B5EF4-FFF2-40B4-BE49-F238E27FC236}">
              <a16:creationId xmlns:a16="http://schemas.microsoft.com/office/drawing/2014/main" xmlns="" id="{A0826373-60B4-40AE-B753-247B7B45CE9A}"/>
            </a:ext>
          </a:extLst>
        </xdr:cNvPr>
        <xdr:cNvSpPr txBox="1"/>
      </xdr:nvSpPr>
      <xdr:spPr>
        <a:xfrm>
          <a:off x="16588817" y="178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74584</xdr:rowOff>
    </xdr:from>
    <xdr:ext cx="469744" cy="259045"/>
    <xdr:sp macro="" textlink="">
      <xdr:nvSpPr>
        <xdr:cNvPr id="657" name="n_1mainValue【庁舎】&#10;一人当たり面積">
          <a:extLst>
            <a:ext uri="{FF2B5EF4-FFF2-40B4-BE49-F238E27FC236}">
              <a16:creationId xmlns:a16="http://schemas.microsoft.com/office/drawing/2014/main" xmlns="" id="{6BE26AD2-EBBA-4DA8-80E1-275A5B63115B}"/>
            </a:ext>
          </a:extLst>
        </xdr:cNvPr>
        <xdr:cNvSpPr txBox="1"/>
      </xdr:nvSpPr>
      <xdr:spPr>
        <a:xfrm>
          <a:off x="18982132" y="182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83293</xdr:rowOff>
    </xdr:from>
    <xdr:ext cx="469744" cy="259045"/>
    <xdr:sp macro="" textlink="">
      <xdr:nvSpPr>
        <xdr:cNvPr id="658" name="n_2mainValue【庁舎】&#10;一人当たり面積">
          <a:extLst>
            <a:ext uri="{FF2B5EF4-FFF2-40B4-BE49-F238E27FC236}">
              <a16:creationId xmlns:a16="http://schemas.microsoft.com/office/drawing/2014/main" xmlns="" id="{BA618453-7FAE-423D-A57B-8DDAE8106E4B}"/>
            </a:ext>
          </a:extLst>
        </xdr:cNvPr>
        <xdr:cNvSpPr txBox="1"/>
      </xdr:nvSpPr>
      <xdr:spPr>
        <a:xfrm>
          <a:off x="18182032" y="182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108875</xdr:rowOff>
    </xdr:from>
    <xdr:ext cx="469744" cy="259045"/>
    <xdr:sp macro="" textlink="">
      <xdr:nvSpPr>
        <xdr:cNvPr id="659" name="n_3mainValue【庁舎】&#10;一人当たり面積">
          <a:extLst>
            <a:ext uri="{FF2B5EF4-FFF2-40B4-BE49-F238E27FC236}">
              <a16:creationId xmlns:a16="http://schemas.microsoft.com/office/drawing/2014/main" xmlns="" id="{E5206651-D4C7-424C-BA48-50D891013859}"/>
            </a:ext>
          </a:extLst>
        </xdr:cNvPr>
        <xdr:cNvSpPr txBox="1"/>
      </xdr:nvSpPr>
      <xdr:spPr>
        <a:xfrm>
          <a:off x="17384472" y="1845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117583</xdr:rowOff>
    </xdr:from>
    <xdr:ext cx="469744" cy="259045"/>
    <xdr:sp macro="" textlink="">
      <xdr:nvSpPr>
        <xdr:cNvPr id="660" name="n_4mainValue【庁舎】&#10;一人当たり面積">
          <a:extLst>
            <a:ext uri="{FF2B5EF4-FFF2-40B4-BE49-F238E27FC236}">
              <a16:creationId xmlns:a16="http://schemas.microsoft.com/office/drawing/2014/main" xmlns="" id="{D0EA88CF-B78C-4711-9983-92128AFA0744}"/>
            </a:ext>
          </a:extLst>
        </xdr:cNvPr>
        <xdr:cNvSpPr txBox="1"/>
      </xdr:nvSpPr>
      <xdr:spPr>
        <a:xfrm>
          <a:off x="1658881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xmlns="" id="{1B596B10-76C2-4A8D-AA72-0669ED971DD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xmlns="" id="{3863791D-EF55-4571-9A03-728A9F875B0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xmlns="" id="{97D8F1CC-F53F-4470-AC9B-C1E017BB144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類似団体と比較して有形固定資産減価償却率が低くなっている施設は消防施設、庁舎である。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体育館については、２施設共に築３５年以上を経過していることに加え、避難所に指定されていることもあり、今後全面的な改修が必要となる。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小竹町は炭鉱閉山後、人口減少が続いていることや特化した産業が無いこと等の要因から財政基盤がぜい弱で類似団体内での平均値を０．０</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コロナ禍において</a:t>
          </a:r>
          <a:r>
            <a:rPr kumimoji="1" lang="ja-JP" altLang="en-US" sz="1100" b="0" i="0" u="none" strike="noStrike" kern="0" cap="none" spc="0" normalizeH="0" baseline="0" noProof="0">
              <a:ln>
                <a:noFill/>
              </a:ln>
              <a:solidFill>
                <a:prstClr val="black"/>
              </a:solidFill>
              <a:effectLst/>
              <a:uLnTx/>
              <a:uFillTx/>
              <a:latin typeface="+mn-lt"/>
              <a:ea typeface="+mn-ea"/>
              <a:cs typeface="+mn-cs"/>
            </a:rPr>
            <a:t>減少していた</a:t>
          </a:r>
          <a:r>
            <a:rPr kumimoji="1" lang="ja-JP" altLang="ja-JP" sz="1100" b="0" i="0" u="none" strike="noStrike" kern="0" cap="none" spc="0" normalizeH="0" baseline="0" noProof="0">
              <a:ln>
                <a:noFill/>
              </a:ln>
              <a:solidFill>
                <a:prstClr val="black"/>
              </a:solidFill>
              <a:effectLst/>
              <a:uLnTx/>
              <a:uFillTx/>
              <a:latin typeface="+mn-lt"/>
              <a:ea typeface="+mn-ea"/>
              <a:cs typeface="+mn-cs"/>
            </a:rPr>
            <a:t>税収</a:t>
          </a:r>
          <a:r>
            <a:rPr kumimoji="1" lang="ja-JP" altLang="en-US" sz="1100" b="0" i="0" u="none" strike="noStrike" kern="0" cap="none" spc="0" normalizeH="0" baseline="0" noProof="0">
              <a:ln>
                <a:noFill/>
              </a:ln>
              <a:solidFill>
                <a:prstClr val="black"/>
              </a:solidFill>
              <a:effectLst/>
              <a:uLnTx/>
              <a:uFillTx/>
              <a:latin typeface="+mn-lt"/>
              <a:ea typeface="+mn-ea"/>
              <a:cs typeface="+mn-cs"/>
            </a:rPr>
            <a:t>については回復傾向にあるが、基準財政需要額に大幅な上昇が見られたことに</a:t>
          </a:r>
          <a:r>
            <a:rPr kumimoji="1" lang="ja-JP" altLang="ja-JP" sz="1100" b="0" i="0" u="none" strike="noStrike" kern="0" cap="none" spc="0" normalizeH="0" baseline="0" noProof="0">
              <a:ln>
                <a:noFill/>
              </a:ln>
              <a:solidFill>
                <a:prstClr val="black"/>
              </a:solidFill>
              <a:effectLst/>
              <a:uLnTx/>
              <a:uFillTx/>
              <a:latin typeface="+mn-lt"/>
              <a:ea typeface="+mn-ea"/>
              <a:cs typeface="+mn-cs"/>
            </a:rPr>
            <a:t>伴い</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前年度と比較し</a:t>
          </a:r>
          <a:r>
            <a:rPr kumimoji="1" lang="ja-JP" altLang="ja-JP" sz="1100" b="0" i="0" u="none" strike="noStrike" kern="0" cap="none" spc="0" normalizeH="0" baseline="0" noProof="0">
              <a:ln>
                <a:noFill/>
              </a:ln>
              <a:solidFill>
                <a:prstClr val="black"/>
              </a:solidFill>
              <a:effectLst/>
              <a:uLnTx/>
              <a:uFillTx/>
              <a:latin typeface="+mn-lt"/>
              <a:ea typeface="+mn-ea"/>
              <a:cs typeface="+mn-cs"/>
            </a:rPr>
            <a:t>０．０</a:t>
          </a:r>
          <a:r>
            <a:rPr kumimoji="1" lang="ja-JP" altLang="en-US" sz="1100" b="0" i="0" u="none" strike="noStrike" kern="0" cap="none" spc="0" normalizeH="0" baseline="0" noProof="0">
              <a:ln>
                <a:noFill/>
              </a:ln>
              <a:solidFill>
                <a:prstClr val="black"/>
              </a:solidFill>
              <a:effectLst/>
              <a:uLnTx/>
              <a:uFillTx/>
              <a:latin typeface="+mn-lt"/>
              <a:ea typeface="+mn-ea"/>
              <a:cs typeface="+mn-cs"/>
            </a:rPr>
            <a:t>１ポイント減少した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。行政改革に基づき各種経費の抑制を断行し、税の徴収強化により税収の増加と確保に努め、財政基盤の安定を図る。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年度からの交付税の大幅な上昇に伴い近年経常収支比率は回復傾向にはあるが、依然として</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公債費が高い水準で推移していることや一部事務組合に係る負担金が固定化し、一般会計を圧迫している状況が、財政構造の硬直化に繋がっている。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投資的事業の抑制する</a:t>
          </a:r>
          <a:r>
            <a:rPr kumimoji="1" lang="ja-JP" altLang="en-US" sz="1100" b="0" i="0" u="none" strike="noStrike" kern="0" cap="none" spc="0" normalizeH="0" baseline="0" noProof="0">
              <a:ln>
                <a:noFill/>
              </a:ln>
              <a:solidFill>
                <a:prstClr val="black"/>
              </a:solidFill>
              <a:effectLst/>
              <a:uLnTx/>
              <a:uFillTx/>
              <a:latin typeface="+mn-lt"/>
              <a:ea typeface="+mn-ea"/>
              <a:cs typeface="+mn-cs"/>
            </a:rPr>
            <a:t>べく、</a:t>
          </a:r>
          <a:r>
            <a:rPr kumimoji="1" lang="ja-JP" altLang="ja-JP" sz="1100" b="0" i="0" u="none" strike="noStrike" kern="0" cap="none" spc="0" normalizeH="0" baseline="0" noProof="0">
              <a:ln>
                <a:noFill/>
              </a:ln>
              <a:solidFill>
                <a:prstClr val="black"/>
              </a:solidFill>
              <a:effectLst/>
              <a:uLnTx/>
              <a:uFillTx/>
              <a:latin typeface="+mn-lt"/>
              <a:ea typeface="+mn-ea"/>
              <a:cs typeface="+mn-cs"/>
            </a:rPr>
            <a:t>事業縮小や凍結を踏まえた検討を行い、</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公債費を抑制することで</a:t>
          </a: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経常収支比率の改善を図る。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63500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00251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03630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43942</xdr:rowOff>
    </xdr:from>
    <xdr:to>
      <xdr:col>15</xdr:col>
      <xdr:colOff>82550</xdr:colOff>
      <xdr:row>66</xdr:row>
      <xdr:rowOff>106680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13596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43942</xdr:rowOff>
    </xdr:from>
    <xdr:to>
      <xdr:col>11</xdr:col>
      <xdr:colOff>31750</xdr:colOff>
      <xdr:row>66</xdr:row>
      <xdr:rowOff>87376</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13596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164592</xdr:rowOff>
    </xdr:from>
    <xdr:to>
      <xdr:col>11</xdr:col>
      <xdr:colOff>82550</xdr:colOff>
      <xdr:row>66</xdr:row>
      <xdr:rowOff>94742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79519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36576</xdr:rowOff>
    </xdr:from>
    <xdr:to>
      <xdr:col>7</xdr:col>
      <xdr:colOff>31750</xdr:colOff>
      <xdr:row>66</xdr:row>
      <xdr:rowOff>138176</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122953</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本町の人口１人当たり人件費・物件費等決算額が類似団体内での平均値を下回っている要因は物件費であり、これは行政改革に基づき経費の削減に努めた結果である。今後も継続して経費削減を徹底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130321</xdr:rowOff>
    </xdr:from>
    <xdr:to>
      <xdr:col>23</xdr:col>
      <xdr:colOff>133350</xdr:colOff>
      <xdr:row>80</xdr:row>
      <xdr:rowOff>169152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3846321"/>
          <a:ext cx="838200" cy="3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94979</xdr:rowOff>
    </xdr:from>
    <xdr:to>
      <xdr:col>19</xdr:col>
      <xdr:colOff>133350</xdr:colOff>
      <xdr:row>80</xdr:row>
      <xdr:rowOff>130321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3810979"/>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45768</xdr:rowOff>
    </xdr:from>
    <xdr:to>
      <xdr:col>15</xdr:col>
      <xdr:colOff>82550</xdr:colOff>
      <xdr:row>80</xdr:row>
      <xdr:rowOff>94979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3761768"/>
          <a:ext cx="8890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25112</xdr:rowOff>
    </xdr:from>
    <xdr:to>
      <xdr:col>11</xdr:col>
      <xdr:colOff>31750</xdr:colOff>
      <xdr:row>80</xdr:row>
      <xdr:rowOff>45768</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3741112"/>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118352</xdr:rowOff>
    </xdr:from>
    <xdr:to>
      <xdr:col>23</xdr:col>
      <xdr:colOff>184150</xdr:colOff>
      <xdr:row>81</xdr:row>
      <xdr:rowOff>48502</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38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134879</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36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79521</xdr:rowOff>
    </xdr:from>
    <xdr:to>
      <xdr:col>19</xdr:col>
      <xdr:colOff>184150</xdr:colOff>
      <xdr:row>81</xdr:row>
      <xdr:rowOff>9671</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37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19848</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356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44179</xdr:rowOff>
    </xdr:from>
    <xdr:to>
      <xdr:col>15</xdr:col>
      <xdr:colOff>133350</xdr:colOff>
      <xdr:row>80</xdr:row>
      <xdr:rowOff>145779</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3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155956</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352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166418</xdr:rowOff>
    </xdr:from>
    <xdr:to>
      <xdr:col>11</xdr:col>
      <xdr:colOff>82550</xdr:colOff>
      <xdr:row>80</xdr:row>
      <xdr:rowOff>96568</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7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106745</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34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145762</xdr:rowOff>
    </xdr:from>
    <xdr:to>
      <xdr:col>7</xdr:col>
      <xdr:colOff>31750</xdr:colOff>
      <xdr:row>80</xdr:row>
      <xdr:rowOff>75912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6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86089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345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0" lang="en-US" altLang="ja-JP" sz="1100" b="0" i="0" u="none" strike="noStrike" kern="0" cap="none" spc="0" normalizeH="0" baseline="0" noProof="0">
              <a:ln>
                <a:noFill/>
              </a:ln>
              <a:solidFill>
                <a:prstClr val="black"/>
              </a:solidFill>
              <a:effectLst/>
              <a:uLnTx/>
              <a:uFillTx/>
              <a:latin typeface="+mn-lt"/>
              <a:ea typeface="+mn-ea"/>
              <a:cs typeface="+mn-cs"/>
            </a:rPr>
            <a:t>0.1</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国の動向に合わせて、適正な給与水準の維持に努める。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86</xdr:row>
      <xdr:rowOff>32657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7313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32657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147562</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6739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147562</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3512800" y="1477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79422</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65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昨年に比べ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0.11</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しているが、類似団体平均を下回っている。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今後も適正な定員管理に努める。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43645</xdr:rowOff>
    </xdr:from>
    <xdr:to>
      <xdr:col>81</xdr:col>
      <xdr:colOff>44450</xdr:colOff>
      <xdr:row>62</xdr:row>
      <xdr:rowOff>52494</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6179800" y="10673545"/>
          <a:ext cx="8382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52494</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6622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32385</xdr:rowOff>
    </xdr:from>
    <xdr:to>
      <xdr:col>72</xdr:col>
      <xdr:colOff>203200</xdr:colOff>
      <xdr:row>62</xdr:row>
      <xdr:rowOff>44450</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4401800" y="106622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146727</xdr:rowOff>
    </xdr:from>
    <xdr:to>
      <xdr:col>68</xdr:col>
      <xdr:colOff>152400</xdr:colOff>
      <xdr:row>62</xdr:row>
      <xdr:rowOff>44450</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605177"/>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164295</xdr:rowOff>
    </xdr:from>
    <xdr:to>
      <xdr:col>81</xdr:col>
      <xdr:colOff>95250</xdr:colOff>
      <xdr:row>62</xdr:row>
      <xdr:rowOff>94445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9372</xdr:rowOff>
    </xdr:from>
    <xdr:ext cx="762000" cy="259045"/>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104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113471</xdr:rowOff>
    </xdr:from>
    <xdr:ext cx="7366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93362</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95927</xdr:rowOff>
    </xdr:from>
    <xdr:to>
      <xdr:col>64</xdr:col>
      <xdr:colOff>152400</xdr:colOff>
      <xdr:row>62</xdr:row>
      <xdr:rowOff>26077</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5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36254</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1032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大型事業の起債償還終了による元利償還金の大幅な減少に伴い、前年度より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％改善し、類似団体</a:t>
          </a:r>
          <a:r>
            <a:rPr kumimoji="1" lang="ja-JP" altLang="ja-JP" sz="1100" b="0" i="0" u="none" strike="noStrike" kern="0" cap="none" spc="0" normalizeH="0" baseline="0" noProof="0">
              <a:ln>
                <a:noFill/>
              </a:ln>
              <a:solidFill>
                <a:prstClr val="black"/>
              </a:solidFill>
              <a:effectLst/>
              <a:uLnTx/>
              <a:uFillTx/>
              <a:latin typeface="+mn-lt"/>
              <a:ea typeface="+mn-ea"/>
              <a:cs typeface="+mn-cs"/>
            </a:rPr>
            <a:t>平均値を</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今後は町営住宅建設事業の実施により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元利償還金の増加が見込まれることから、投資的事業の計画的な実施により、起債の抑制に努める。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9463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138938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54356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1683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3556</xdr:rowOff>
    </xdr:from>
    <xdr:to>
      <xdr:col>64</xdr:col>
      <xdr:colOff>152400</xdr:colOff>
      <xdr:row>42</xdr:row>
      <xdr:rowOff>105156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89933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比率算出式の分子となる地方債残高の減少、退職手当負担見込額の減少と分</a:t>
          </a:r>
          <a:r>
            <a:rPr kumimoji="0" lang="ja-JP" altLang="en-US" sz="1100" b="0" i="0" u="none" strike="noStrike" kern="0" cap="none" spc="0" normalizeH="0" baseline="0" noProof="0">
              <a:ln>
                <a:noFill/>
              </a:ln>
              <a:solidFill>
                <a:prstClr val="black"/>
              </a:solidFill>
              <a:effectLst/>
              <a:uLnTx/>
              <a:uFillTx/>
              <a:latin typeface="+mn-lt"/>
              <a:ea typeface="+mn-ea"/>
              <a:cs typeface="+mn-cs"/>
            </a:rPr>
            <a:t>子</a:t>
          </a:r>
          <a:r>
            <a:rPr kumimoji="0" lang="ja-JP" altLang="ja-JP" sz="1100" b="0" i="0" u="none" strike="noStrike" kern="0" cap="none" spc="0" normalizeH="0" baseline="0" noProof="0">
              <a:ln>
                <a:noFill/>
              </a:ln>
              <a:solidFill>
                <a:prstClr val="black"/>
              </a:solidFill>
              <a:effectLst/>
              <a:uLnTx/>
              <a:uFillTx/>
              <a:latin typeface="+mn-lt"/>
              <a:ea typeface="+mn-ea"/>
              <a:cs typeface="+mn-cs"/>
            </a:rPr>
            <a:t>となる充当可能基金の増加により当該比率が減少した。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しかしながら類似団体と比較してもかなり高い数値であることや公営企業債等繰入額は増加しており、今後も増加していくことが見込まれる、投資的事業を計画的に実施し、起債の抑制に努める。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5927</xdr:rowOff>
    </xdr:from>
    <xdr:to>
      <xdr:col>81</xdr:col>
      <xdr:colOff>44450</xdr:colOff>
      <xdr:row>20</xdr:row>
      <xdr:rowOff>82479</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6179800" y="3263477"/>
          <a:ext cx="838200" cy="2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82479</xdr:rowOff>
    </xdr:from>
    <xdr:to>
      <xdr:col>77</xdr:col>
      <xdr:colOff>44450</xdr:colOff>
      <xdr:row>21</xdr:row>
      <xdr:rowOff>120156</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3511479"/>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120156</xdr:rowOff>
    </xdr:from>
    <xdr:to>
      <xdr:col>72</xdr:col>
      <xdr:colOff>203200</xdr:colOff>
      <xdr:row>22</xdr:row>
      <xdr:rowOff>14393</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3720606"/>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14393</xdr:rowOff>
    </xdr:from>
    <xdr:to>
      <xdr:col>68</xdr:col>
      <xdr:colOff>152400</xdr:colOff>
      <xdr:row>23</xdr:row>
      <xdr:rowOff>48048</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3512800" y="3786293"/>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126577</xdr:rowOff>
    </xdr:from>
    <xdr:to>
      <xdr:col>81</xdr:col>
      <xdr:colOff>95250</xdr:colOff>
      <xdr:row>19</xdr:row>
      <xdr:rowOff>56727</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98654</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318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31679</xdr:rowOff>
    </xdr:from>
    <xdr:to>
      <xdr:col>77</xdr:col>
      <xdr:colOff>95250</xdr:colOff>
      <xdr:row>20</xdr:row>
      <xdr:rowOff>133279</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3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118056</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3547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69356</xdr:rowOff>
    </xdr:from>
    <xdr:to>
      <xdr:col>73</xdr:col>
      <xdr:colOff>44450</xdr:colOff>
      <xdr:row>21</xdr:row>
      <xdr:rowOff>170956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36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155733</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37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135043</xdr:rowOff>
    </xdr:from>
    <xdr:to>
      <xdr:col>68</xdr:col>
      <xdr:colOff>203200</xdr:colOff>
      <xdr:row>22</xdr:row>
      <xdr:rowOff>65193</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49970</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168698</xdr:rowOff>
    </xdr:from>
    <xdr:to>
      <xdr:col>64</xdr:col>
      <xdr:colOff>152400</xdr:colOff>
      <xdr:row>23</xdr:row>
      <xdr:rowOff>98848</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39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83625</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4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ポイント減少したが、未だ類似団体平均を上回っている。</a:t>
          </a:r>
          <a:endParaRPr lang="ja-JP" altLang="ja-JP" sz="1400">
            <a:effectLst/>
          </a:endParaRPr>
        </a:p>
        <a:p>
          <a:r>
            <a:rPr kumimoji="1" lang="ja-JP" altLang="ja-JP" sz="1100">
              <a:solidFill>
                <a:schemeClr val="dk1"/>
              </a:solidFill>
              <a:effectLst/>
              <a:latin typeface="+mn-lt"/>
              <a:ea typeface="+mn-ea"/>
              <a:cs typeface="+mn-cs"/>
            </a:rPr>
            <a:t>人件費の抑制は、行財政改革を進めるうえで避けられない課題である。</a:t>
          </a:r>
          <a:endParaRPr lang="ja-JP" altLang="ja-JP" sz="1400">
            <a:effectLst/>
          </a:endParaRPr>
        </a:p>
        <a:p>
          <a:r>
            <a:rPr kumimoji="1" lang="ja-JP" altLang="ja-JP" sz="1100">
              <a:solidFill>
                <a:schemeClr val="dk1"/>
              </a:solidFill>
              <a:effectLst/>
              <a:latin typeface="+mn-lt"/>
              <a:ea typeface="+mn-ea"/>
              <a:cs typeface="+mn-cs"/>
            </a:rPr>
            <a:t>今後も業務の効率化を図り、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年度に策定した人材管理計画に基づき、人件費の抑制に努める。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119380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619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6344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6725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619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しており、直近の年度の数値を見ても類似団体内の平均値より低い水準で推移している。引き続き全体コストの削減を図る。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133858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691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161290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6918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35560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774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83058</xdr:rowOff>
    </xdr:from>
    <xdr:to>
      <xdr:col>82</xdr:col>
      <xdr:colOff>158750</xdr:colOff>
      <xdr:row>16</xdr:row>
      <xdr:rowOff>13208</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163085</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5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高齢者及び障がい者福祉に係る費用の増加が予想され、扶助費の増大が懸念される。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3987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9785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88900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1320800" y="997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その他に係る経常収支比率が類似団体を上回っているのは、繰出金の増加が主な要因である。これまで実施してきた公共下水道事業の公債費の増加によるものであるため、経費を節減するとともに収入の確保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168910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5671800" y="9857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168910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3893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161290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988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、依然として公営企業会計に対する繰出金や一部事務組合に係る負担金が高額のまま推移しているため、類似団体平均を上回っている。</a:t>
          </a:r>
          <a:endParaRPr lang="ja-JP" altLang="ja-JP" sz="1400">
            <a:effectLst/>
          </a:endParaRPr>
        </a:p>
        <a:p>
          <a:r>
            <a:rPr kumimoji="1" lang="ja-JP" altLang="en-US" sz="1100">
              <a:solidFill>
                <a:schemeClr val="dk1"/>
              </a:solidFill>
              <a:effectLst/>
              <a:latin typeface="+mn-lt"/>
              <a:ea typeface="+mn-ea"/>
              <a:cs typeface="+mn-cs"/>
            </a:rPr>
            <a:t>　今後も公営企業会計への補助金の増加が懸念されるため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補助金事業の</a:t>
          </a:r>
          <a:r>
            <a:rPr kumimoji="1" lang="ja-JP" altLang="ja-JP" sz="1100">
              <a:solidFill>
                <a:schemeClr val="dk1"/>
              </a:solidFill>
              <a:effectLst/>
              <a:latin typeface="+mn-lt"/>
              <a:ea typeface="+mn-ea"/>
              <a:cs typeface="+mn-cs"/>
            </a:rPr>
            <a:t>必要性等を十分に吟味した上で見直しを行い、削減を図る。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115570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5671800" y="64180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30988</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4782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8128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004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に比べて公債費率が</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状況にある。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は町営住宅建設事業の実施により公債費率が上昇していく事が</a:t>
          </a:r>
          <a:r>
            <a:rPr kumimoji="1" lang="ja-JP" altLang="ja-JP" sz="1100">
              <a:solidFill>
                <a:schemeClr val="dk1"/>
              </a:solidFill>
              <a:effectLst/>
              <a:latin typeface="+mn-lt"/>
              <a:ea typeface="+mn-ea"/>
              <a:cs typeface="+mn-cs"/>
            </a:rPr>
            <a:t>見込まれることから、新規起債を抑制し、公債費の逓減に努める。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115570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3987800" y="13092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149861</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098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180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27939</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206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xdr:rowOff>
    </xdr:from>
    <xdr:to>
      <xdr:col>24</xdr:col>
      <xdr:colOff>76200</xdr:colOff>
      <xdr:row>76</xdr:row>
      <xdr:rowOff>113030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27957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しているが、経費の節減・削減は言うに及ばず各特別会計の経営改善を促し、一般会計への負担の軽減に努める。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50800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3972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79</xdr:row>
      <xdr:rowOff>123189</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4782800" y="133972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123189</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5915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58420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591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136868</xdr:rowOff>
    </xdr:from>
    <xdr:to>
      <xdr:col>29</xdr:col>
      <xdr:colOff>127000</xdr:colOff>
      <xdr:row>15</xdr:row>
      <xdr:rowOff>142682</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756243"/>
          <a:ext cx="647700" cy="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142682</xdr:rowOff>
    </xdr:from>
    <xdr:to>
      <xdr:col>26</xdr:col>
      <xdr:colOff>50800</xdr:colOff>
      <xdr:row>15</xdr:row>
      <xdr:rowOff>147246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762057"/>
          <a:ext cx="6985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147246</xdr:rowOff>
    </xdr:from>
    <xdr:to>
      <xdr:col>22</xdr:col>
      <xdr:colOff>114300</xdr:colOff>
      <xdr:row>17</xdr:row>
      <xdr:rowOff>851</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766621"/>
          <a:ext cx="698500" cy="19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851</xdr:rowOff>
    </xdr:from>
    <xdr:to>
      <xdr:col>18</xdr:col>
      <xdr:colOff>177800</xdr:colOff>
      <xdr:row>17</xdr:row>
      <xdr:rowOff>42830</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963126"/>
          <a:ext cx="698500" cy="41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86068</xdr:rowOff>
    </xdr:from>
    <xdr:to>
      <xdr:col>29</xdr:col>
      <xdr:colOff>177800</xdr:colOff>
      <xdr:row>16</xdr:row>
      <xdr:rowOff>16218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705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58145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67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91882</xdr:rowOff>
    </xdr:from>
    <xdr:to>
      <xdr:col>26</xdr:col>
      <xdr:colOff>101600</xdr:colOff>
      <xdr:row>16</xdr:row>
      <xdr:rowOff>22032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71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6809</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79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96446</xdr:rowOff>
    </xdr:from>
    <xdr:to>
      <xdr:col>22</xdr:col>
      <xdr:colOff>165100</xdr:colOff>
      <xdr:row>16</xdr:row>
      <xdr:rowOff>26596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715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36773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48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121501</xdr:rowOff>
    </xdr:from>
    <xdr:to>
      <xdr:col>19</xdr:col>
      <xdr:colOff>38100</xdr:colOff>
      <xdr:row>17</xdr:row>
      <xdr:rowOff>51651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9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36428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99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163480</xdr:rowOff>
    </xdr:from>
    <xdr:to>
      <xdr:col>15</xdr:col>
      <xdr:colOff>101600</xdr:colOff>
      <xdr:row>17</xdr:row>
      <xdr:rowOff>93630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95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78407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04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40540</xdr:rowOff>
    </xdr:from>
    <xdr:to>
      <xdr:col>29</xdr:col>
      <xdr:colOff>127000</xdr:colOff>
      <xdr:row>37</xdr:row>
      <xdr:rowOff>129923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003800" y="7165240"/>
          <a:ext cx="647700" cy="89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40540</xdr:rowOff>
    </xdr:from>
    <xdr:to>
      <xdr:col>26</xdr:col>
      <xdr:colOff>50800</xdr:colOff>
      <xdr:row>37</xdr:row>
      <xdr:rowOff>94914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165240"/>
          <a:ext cx="698500" cy="5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57832</xdr:rowOff>
    </xdr:from>
    <xdr:to>
      <xdr:col>22</xdr:col>
      <xdr:colOff>114300</xdr:colOff>
      <xdr:row>37</xdr:row>
      <xdr:rowOff>94914</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7182532"/>
          <a:ext cx="698500" cy="3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41455</xdr:rowOff>
    </xdr:from>
    <xdr:to>
      <xdr:col>18</xdr:col>
      <xdr:colOff>177800</xdr:colOff>
      <xdr:row>37</xdr:row>
      <xdr:rowOff>57832</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166155"/>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79123</xdr:rowOff>
    </xdr:from>
    <xdr:to>
      <xdr:col>29</xdr:col>
      <xdr:colOff>177800</xdr:colOff>
      <xdr:row>37</xdr:row>
      <xdr:rowOff>180723</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20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51200</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1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161190</xdr:rowOff>
    </xdr:from>
    <xdr:to>
      <xdr:col>26</xdr:col>
      <xdr:colOff>101600</xdr:colOff>
      <xdr:row>37</xdr:row>
      <xdr:rowOff>91340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114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76117</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200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44114</xdr:rowOff>
    </xdr:from>
    <xdr:to>
      <xdr:col>22</xdr:col>
      <xdr:colOff>165100</xdr:colOff>
      <xdr:row>37</xdr:row>
      <xdr:rowOff>145714</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16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130491</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25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7032</xdr:rowOff>
    </xdr:from>
    <xdr:to>
      <xdr:col>19</xdr:col>
      <xdr:colOff>38100</xdr:colOff>
      <xdr:row>37</xdr:row>
      <xdr:rowOff>108632</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131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93409</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2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162105</xdr:rowOff>
    </xdr:from>
    <xdr:to>
      <xdr:col>15</xdr:col>
      <xdr:colOff>101600</xdr:colOff>
      <xdr:row>37</xdr:row>
      <xdr:rowOff>92255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11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77032</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20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90711</xdr:rowOff>
    </xdr:from>
    <xdr:to>
      <xdr:col>24</xdr:col>
      <xdr:colOff>63500</xdr:colOff>
      <xdr:row>35</xdr:row>
      <xdr:rowOff>102354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091461"/>
          <a:ext cx="8382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90711</xdr:rowOff>
    </xdr:from>
    <xdr:to>
      <xdr:col>19</xdr:col>
      <xdr:colOff>177800</xdr:colOff>
      <xdr:row>35</xdr:row>
      <xdr:rowOff>93599</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091461"/>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93599</xdr:rowOff>
    </xdr:from>
    <xdr:to>
      <xdr:col>15</xdr:col>
      <xdr:colOff>50800</xdr:colOff>
      <xdr:row>36</xdr:row>
      <xdr:rowOff>71570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094349"/>
          <a:ext cx="889000" cy="1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71570</xdr:rowOff>
    </xdr:from>
    <xdr:to>
      <xdr:col>10</xdr:col>
      <xdr:colOff>114300</xdr:colOff>
      <xdr:row>36</xdr:row>
      <xdr:rowOff>134305</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43770"/>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51554</xdr:rowOff>
    </xdr:from>
    <xdr:to>
      <xdr:col>24</xdr:col>
      <xdr:colOff>114300</xdr:colOff>
      <xdr:row>35</xdr:row>
      <xdr:rowOff>153154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29981</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39911</xdr:rowOff>
    </xdr:from>
    <xdr:to>
      <xdr:col>20</xdr:col>
      <xdr:colOff>38100</xdr:colOff>
      <xdr:row>35</xdr:row>
      <xdr:rowOff>141511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0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132638</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13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42799</xdr:rowOff>
    </xdr:from>
    <xdr:to>
      <xdr:col>15</xdr:col>
      <xdr:colOff>101600</xdr:colOff>
      <xdr:row>35</xdr:row>
      <xdr:rowOff>144399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0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160926</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81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20770</xdr:rowOff>
    </xdr:from>
    <xdr:to>
      <xdr:col>10</xdr:col>
      <xdr:colOff>165100</xdr:colOff>
      <xdr:row>36</xdr:row>
      <xdr:rowOff>122370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1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113497</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28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83505</xdr:rowOff>
    </xdr:from>
    <xdr:to>
      <xdr:col>6</xdr:col>
      <xdr:colOff>38100</xdr:colOff>
      <xdr:row>37</xdr:row>
      <xdr:rowOff>13655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5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4782</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34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37628</xdr:rowOff>
    </xdr:from>
    <xdr:to>
      <xdr:col>24</xdr:col>
      <xdr:colOff>63500</xdr:colOff>
      <xdr:row>58</xdr:row>
      <xdr:rowOff>47641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981728"/>
          <a:ext cx="8382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47641</xdr:rowOff>
    </xdr:from>
    <xdr:to>
      <xdr:col>19</xdr:col>
      <xdr:colOff>177800</xdr:colOff>
      <xdr:row>58</xdr:row>
      <xdr:rowOff>71552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991741"/>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71552</xdr:rowOff>
    </xdr:from>
    <xdr:to>
      <xdr:col>15</xdr:col>
      <xdr:colOff>50800</xdr:colOff>
      <xdr:row>58</xdr:row>
      <xdr:rowOff>72006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15652"/>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72006</xdr:rowOff>
    </xdr:from>
    <xdr:to>
      <xdr:col>10</xdr:col>
      <xdr:colOff>114300</xdr:colOff>
      <xdr:row>58</xdr:row>
      <xdr:rowOff>85335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10016106"/>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158278</xdr:rowOff>
    </xdr:from>
    <xdr:to>
      <xdr:col>24</xdr:col>
      <xdr:colOff>114300</xdr:colOff>
      <xdr:row>58</xdr:row>
      <xdr:rowOff>88428</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3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73205</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168291</xdr:rowOff>
    </xdr:from>
    <xdr:to>
      <xdr:col>20</xdr:col>
      <xdr:colOff>38100</xdr:colOff>
      <xdr:row>58</xdr:row>
      <xdr:rowOff>98441</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89568</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20752</xdr:rowOff>
    </xdr:from>
    <xdr:to>
      <xdr:col>15</xdr:col>
      <xdr:colOff>101600</xdr:colOff>
      <xdr:row>58</xdr:row>
      <xdr:rowOff>122352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113479</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21206</xdr:rowOff>
    </xdr:from>
    <xdr:to>
      <xdr:col>10</xdr:col>
      <xdr:colOff>165100</xdr:colOff>
      <xdr:row>58</xdr:row>
      <xdr:rowOff>122806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113933</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34535</xdr:rowOff>
    </xdr:from>
    <xdr:to>
      <xdr:col>6</xdr:col>
      <xdr:colOff>38100</xdr:colOff>
      <xdr:row>58</xdr:row>
      <xdr:rowOff>136135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127262</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120822</xdr:rowOff>
    </xdr:from>
    <xdr:to>
      <xdr:col>24</xdr:col>
      <xdr:colOff>63500</xdr:colOff>
      <xdr:row>78</xdr:row>
      <xdr:rowOff>68624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151022"/>
          <a:ext cx="838200" cy="29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68624</xdr:rowOff>
    </xdr:from>
    <xdr:to>
      <xdr:col>19</xdr:col>
      <xdr:colOff>177800</xdr:colOff>
      <xdr:row>78</xdr:row>
      <xdr:rowOff>106457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441724"/>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106457</xdr:rowOff>
    </xdr:from>
    <xdr:to>
      <xdr:col>15</xdr:col>
      <xdr:colOff>50800</xdr:colOff>
      <xdr:row>78</xdr:row>
      <xdr:rowOff>111716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4795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101657</xdr:rowOff>
    </xdr:from>
    <xdr:to>
      <xdr:col>10</xdr:col>
      <xdr:colOff>114300</xdr:colOff>
      <xdr:row>78</xdr:row>
      <xdr:rowOff>111716</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47475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70022</xdr:rowOff>
    </xdr:from>
    <xdr:to>
      <xdr:col>24</xdr:col>
      <xdr:colOff>114300</xdr:colOff>
      <xdr:row>77</xdr:row>
      <xdr:rowOff>172</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10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92898</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295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17824</xdr:rowOff>
    </xdr:from>
    <xdr:to>
      <xdr:col>20</xdr:col>
      <xdr:colOff>38100</xdr:colOff>
      <xdr:row>78</xdr:row>
      <xdr:rowOff>119424</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3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110551</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4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55657</xdr:rowOff>
    </xdr:from>
    <xdr:to>
      <xdr:col>15</xdr:col>
      <xdr:colOff>101600</xdr:colOff>
      <xdr:row>78</xdr:row>
      <xdr:rowOff>157257</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4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148384</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2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60916</xdr:rowOff>
    </xdr:from>
    <xdr:to>
      <xdr:col>10</xdr:col>
      <xdr:colOff>165100</xdr:colOff>
      <xdr:row>78</xdr:row>
      <xdr:rowOff>162516</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153643</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50857</xdr:rowOff>
    </xdr:from>
    <xdr:to>
      <xdr:col>6</xdr:col>
      <xdr:colOff>38100</xdr:colOff>
      <xdr:row>78</xdr:row>
      <xdr:rowOff>152457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4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143584</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51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93588</xdr:rowOff>
    </xdr:from>
    <xdr:to>
      <xdr:col>24</xdr:col>
      <xdr:colOff>63500</xdr:colOff>
      <xdr:row>95</xdr:row>
      <xdr:rowOff>52930</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3797300" y="16209888"/>
          <a:ext cx="83820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93588</xdr:rowOff>
    </xdr:from>
    <xdr:to>
      <xdr:col>19</xdr:col>
      <xdr:colOff>177800</xdr:colOff>
      <xdr:row>96</xdr:row>
      <xdr:rowOff>87688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908300" y="16209888"/>
          <a:ext cx="889000" cy="3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64012</xdr:rowOff>
    </xdr:from>
    <xdr:to>
      <xdr:col>15</xdr:col>
      <xdr:colOff>50800</xdr:colOff>
      <xdr:row>96</xdr:row>
      <xdr:rowOff>87688</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2019300" y="16523212"/>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64012</xdr:rowOff>
    </xdr:from>
    <xdr:to>
      <xdr:col>10</xdr:col>
      <xdr:colOff>114300</xdr:colOff>
      <xdr:row>96</xdr:row>
      <xdr:rowOff>109525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523212"/>
          <a:ext cx="889000" cy="4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2130</xdr:rowOff>
    </xdr:from>
    <xdr:to>
      <xdr:col>24</xdr:col>
      <xdr:colOff>114300</xdr:colOff>
      <xdr:row>95</xdr:row>
      <xdr:rowOff>103730</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2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25007</xdr:rowOff>
    </xdr:from>
    <xdr:ext cx="534377" cy="25904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1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42788</xdr:rowOff>
    </xdr:from>
    <xdr:to>
      <xdr:col>20</xdr:col>
      <xdr:colOff>38100</xdr:colOff>
      <xdr:row>94</xdr:row>
      <xdr:rowOff>144388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1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160915</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795" y="1593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36888</xdr:rowOff>
    </xdr:from>
    <xdr:to>
      <xdr:col>15</xdr:col>
      <xdr:colOff>101600</xdr:colOff>
      <xdr:row>96</xdr:row>
      <xdr:rowOff>138488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4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155015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41111" y="162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13212</xdr:rowOff>
    </xdr:from>
    <xdr:to>
      <xdr:col>10</xdr:col>
      <xdr:colOff>165100</xdr:colOff>
      <xdr:row>96</xdr:row>
      <xdr:rowOff>114812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4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131339</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52111" y="1624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58725</xdr:rowOff>
    </xdr:from>
    <xdr:to>
      <xdr:col>6</xdr:col>
      <xdr:colOff>38100</xdr:colOff>
      <xdr:row>96</xdr:row>
      <xdr:rowOff>160325</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5402</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63111" y="162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45086</xdr:rowOff>
    </xdr:from>
    <xdr:to>
      <xdr:col>55</xdr:col>
      <xdr:colOff>0</xdr:colOff>
      <xdr:row>37</xdr:row>
      <xdr:rowOff>121872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6388736"/>
          <a:ext cx="8382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106674</xdr:rowOff>
    </xdr:from>
    <xdr:to>
      <xdr:col>50</xdr:col>
      <xdr:colOff>114300</xdr:colOff>
      <xdr:row>37</xdr:row>
      <xdr:rowOff>121872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8750300" y="6107424"/>
          <a:ext cx="889000" cy="35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106674</xdr:rowOff>
    </xdr:from>
    <xdr:to>
      <xdr:col>45</xdr:col>
      <xdr:colOff>177800</xdr:colOff>
      <xdr:row>38</xdr:row>
      <xdr:rowOff>14963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6107424"/>
          <a:ext cx="889000" cy="4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13029</xdr:rowOff>
    </xdr:from>
    <xdr:to>
      <xdr:col>41</xdr:col>
      <xdr:colOff>50800</xdr:colOff>
      <xdr:row>38</xdr:row>
      <xdr:rowOff>14963</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972300" y="6528129"/>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165736</xdr:rowOff>
    </xdr:from>
    <xdr:to>
      <xdr:col>55</xdr:col>
      <xdr:colOff>50800</xdr:colOff>
      <xdr:row>37</xdr:row>
      <xdr:rowOff>95886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3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144163</xdr:rowOff>
    </xdr:from>
    <xdr:ext cx="599010"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3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71072</xdr:rowOff>
    </xdr:from>
    <xdr:to>
      <xdr:col>50</xdr:col>
      <xdr:colOff>165100</xdr:colOff>
      <xdr:row>38</xdr:row>
      <xdr:rowOff>1222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41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163799</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50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55874</xdr:rowOff>
    </xdr:from>
    <xdr:to>
      <xdr:col>46</xdr:col>
      <xdr:colOff>38100</xdr:colOff>
      <xdr:row>35</xdr:row>
      <xdr:rowOff>157474</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0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148601</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5" y="614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135613</xdr:rowOff>
    </xdr:from>
    <xdr:to>
      <xdr:col>41</xdr:col>
      <xdr:colOff>101600</xdr:colOff>
      <xdr:row>38</xdr:row>
      <xdr:rowOff>65763</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4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56890</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57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133679</xdr:rowOff>
    </xdr:from>
    <xdr:to>
      <xdr:col>36</xdr:col>
      <xdr:colOff>165100</xdr:colOff>
      <xdr:row>38</xdr:row>
      <xdr:rowOff>63829</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4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54956</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57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134214</xdr:rowOff>
    </xdr:from>
    <xdr:to>
      <xdr:col>55</xdr:col>
      <xdr:colOff>0</xdr:colOff>
      <xdr:row>58</xdr:row>
      <xdr:rowOff>134527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10078314"/>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116816</xdr:rowOff>
    </xdr:from>
    <xdr:to>
      <xdr:col>50</xdr:col>
      <xdr:colOff>114300</xdr:colOff>
      <xdr:row>58</xdr:row>
      <xdr:rowOff>134527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8750300" y="10060916"/>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113490</xdr:rowOff>
    </xdr:from>
    <xdr:to>
      <xdr:col>45</xdr:col>
      <xdr:colOff>177800</xdr:colOff>
      <xdr:row>58</xdr:row>
      <xdr:rowOff>116816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886140"/>
          <a:ext cx="889000" cy="1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113490</xdr:rowOff>
    </xdr:from>
    <xdr:to>
      <xdr:col>41</xdr:col>
      <xdr:colOff>50800</xdr:colOff>
      <xdr:row>58</xdr:row>
      <xdr:rowOff>124578</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886140"/>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83414</xdr:rowOff>
    </xdr:from>
    <xdr:to>
      <xdr:col>55</xdr:col>
      <xdr:colOff>50800</xdr:colOff>
      <xdr:row>59</xdr:row>
      <xdr:rowOff>13564</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100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169791</xdr:rowOff>
    </xdr:from>
    <xdr:ext cx="534377"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9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83727</xdr:rowOff>
    </xdr:from>
    <xdr:to>
      <xdr:col>50</xdr:col>
      <xdr:colOff>165100</xdr:colOff>
      <xdr:row>59</xdr:row>
      <xdr:rowOff>13877</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100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5004</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72111" y="101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66016</xdr:rowOff>
    </xdr:from>
    <xdr:to>
      <xdr:col>46</xdr:col>
      <xdr:colOff>38100</xdr:colOff>
      <xdr:row>58</xdr:row>
      <xdr:rowOff>167616</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100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158743</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83111" y="101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62690</xdr:rowOff>
    </xdr:from>
    <xdr:to>
      <xdr:col>41</xdr:col>
      <xdr:colOff>101600</xdr:colOff>
      <xdr:row>57</xdr:row>
      <xdr:rowOff>164290</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8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9367</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961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73778</xdr:rowOff>
    </xdr:from>
    <xdr:to>
      <xdr:col>36</xdr:col>
      <xdr:colOff>165100</xdr:colOff>
      <xdr:row>59</xdr:row>
      <xdr:rowOff>3928</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100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166505</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10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28505</xdr:rowOff>
    </xdr:from>
    <xdr:to>
      <xdr:col>55</xdr:col>
      <xdr:colOff>0</xdr:colOff>
      <xdr:row>79</xdr:row>
      <xdr:rowOff>39446</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573055"/>
          <a:ext cx="8382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38395</xdr:rowOff>
    </xdr:from>
    <xdr:to>
      <xdr:col>50</xdr:col>
      <xdr:colOff>114300</xdr:colOff>
      <xdr:row>79</xdr:row>
      <xdr:rowOff>39446</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58294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38395</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82945"/>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43864</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588414"/>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149155</xdr:rowOff>
    </xdr:from>
    <xdr:to>
      <xdr:col>55</xdr:col>
      <xdr:colOff>50800</xdr:colOff>
      <xdr:row>79</xdr:row>
      <xdr:rowOff>79305</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5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72263</xdr:rowOff>
    </xdr:from>
    <xdr:ext cx="534377"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160096</xdr:rowOff>
    </xdr:from>
    <xdr:to>
      <xdr:col>50</xdr:col>
      <xdr:colOff>165100</xdr:colOff>
      <xdr:row>79</xdr:row>
      <xdr:rowOff>90246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3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81373</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04428" y="1362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159045</xdr:rowOff>
    </xdr:from>
    <xdr:to>
      <xdr:col>46</xdr:col>
      <xdr:colOff>38100</xdr:colOff>
      <xdr:row>79</xdr:row>
      <xdr:rowOff>89195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5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80322</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515428" y="136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164514</xdr:rowOff>
    </xdr:from>
    <xdr:to>
      <xdr:col>36</xdr:col>
      <xdr:colOff>165100</xdr:colOff>
      <xdr:row>79</xdr:row>
      <xdr:rowOff>94664</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85791</xdr:rowOff>
    </xdr:from>
    <xdr:ext cx="378565"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83017" y="1363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166249</xdr:rowOff>
    </xdr:from>
    <xdr:to>
      <xdr:col>55</xdr:col>
      <xdr:colOff>0</xdr:colOff>
      <xdr:row>98</xdr:row>
      <xdr:rowOff>20653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9639300" y="16796899"/>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144515</xdr:rowOff>
    </xdr:from>
    <xdr:to>
      <xdr:col>50</xdr:col>
      <xdr:colOff>114300</xdr:colOff>
      <xdr:row>97</xdr:row>
      <xdr:rowOff>166249</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8750300" y="16775165"/>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89793</xdr:rowOff>
    </xdr:from>
    <xdr:to>
      <xdr:col>45</xdr:col>
      <xdr:colOff>177800</xdr:colOff>
      <xdr:row>97</xdr:row>
      <xdr:rowOff>144515</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7861300" y="16206093"/>
          <a:ext cx="889000" cy="56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89793</xdr:rowOff>
    </xdr:from>
    <xdr:to>
      <xdr:col>41</xdr:col>
      <xdr:colOff>50800</xdr:colOff>
      <xdr:row>97</xdr:row>
      <xdr:rowOff>154581</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6972300" y="16206093"/>
          <a:ext cx="889000" cy="57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141303</xdr:rowOff>
    </xdr:from>
    <xdr:to>
      <xdr:col>55</xdr:col>
      <xdr:colOff>50800</xdr:colOff>
      <xdr:row>98</xdr:row>
      <xdr:rowOff>71453</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67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119730</xdr:rowOff>
    </xdr:from>
    <xdr:ext cx="534377"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675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115449</xdr:rowOff>
    </xdr:from>
    <xdr:to>
      <xdr:col>50</xdr:col>
      <xdr:colOff>165100</xdr:colOff>
      <xdr:row>98</xdr:row>
      <xdr:rowOff>45599</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7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36726</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72111" y="168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93715</xdr:rowOff>
    </xdr:from>
    <xdr:to>
      <xdr:col>46</xdr:col>
      <xdr:colOff>38100</xdr:colOff>
      <xdr:row>98</xdr:row>
      <xdr:rowOff>23865</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7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14992</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483111" y="168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38993</xdr:rowOff>
    </xdr:from>
    <xdr:to>
      <xdr:col>41</xdr:col>
      <xdr:colOff>101600</xdr:colOff>
      <xdr:row>94</xdr:row>
      <xdr:rowOff>140593</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15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157120</xdr:rowOff>
    </xdr:from>
    <xdr:ext cx="59901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61795" y="1593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103781</xdr:rowOff>
    </xdr:from>
    <xdr:to>
      <xdr:col>36</xdr:col>
      <xdr:colOff>165100</xdr:colOff>
      <xdr:row>98</xdr:row>
      <xdr:rowOff>33931</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7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25058</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705111" y="168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xmlns=""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xmlns=""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xmlns=""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43330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5481300" y="6729880"/>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xmlns=""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43330</xdr:rowOff>
    </xdr:from>
    <xdr:to>
      <xdr:col>81</xdr:col>
      <xdr:colOff>50800</xdr:colOff>
      <xdr:row>39</xdr:row>
      <xdr:rowOff>44267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4592300" y="6729880"/>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43109</xdr:rowOff>
    </xdr:from>
    <xdr:to>
      <xdr:col>76</xdr:col>
      <xdr:colOff>114300</xdr:colOff>
      <xdr:row>39</xdr:row>
      <xdr:rowOff>44267</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3703300" y="6729659"/>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22923</xdr:rowOff>
    </xdr:from>
    <xdr:to>
      <xdr:col>71</xdr:col>
      <xdr:colOff>177800</xdr:colOff>
      <xdr:row>39</xdr:row>
      <xdr:rowOff>43109</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2814300" y="6709473"/>
          <a:ext cx="889000" cy="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xmlns=""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163980</xdr:rowOff>
    </xdr:from>
    <xdr:to>
      <xdr:col>81</xdr:col>
      <xdr:colOff>101600</xdr:colOff>
      <xdr:row>39</xdr:row>
      <xdr:rowOff>94130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5430500" y="66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85257</xdr:rowOff>
    </xdr:from>
    <xdr:ext cx="378565"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2017" y="677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164917</xdr:rowOff>
    </xdr:from>
    <xdr:to>
      <xdr:col>76</xdr:col>
      <xdr:colOff>165100</xdr:colOff>
      <xdr:row>39</xdr:row>
      <xdr:rowOff>95067</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4541500" y="668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86194</xdr:rowOff>
    </xdr:from>
    <xdr:ext cx="313932"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435333" y="6772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163759</xdr:rowOff>
    </xdr:from>
    <xdr:to>
      <xdr:col>72</xdr:col>
      <xdr:colOff>38100</xdr:colOff>
      <xdr:row>39</xdr:row>
      <xdr:rowOff>93909</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3652500" y="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85036</xdr:rowOff>
    </xdr:from>
    <xdr:ext cx="378565"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3514017" y="677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143573</xdr:rowOff>
    </xdr:from>
    <xdr:to>
      <xdr:col>67</xdr:col>
      <xdr:colOff>101600</xdr:colOff>
      <xdr:row>39</xdr:row>
      <xdr:rowOff>73723</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2763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64850</xdr:rowOff>
    </xdr:from>
    <xdr:ext cx="469744"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579428" y="67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xmlns=""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xmlns=""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xmlns=""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xmlns=""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122425</xdr:rowOff>
    </xdr:from>
    <xdr:to>
      <xdr:col>85</xdr:col>
      <xdr:colOff>127000</xdr:colOff>
      <xdr:row>77</xdr:row>
      <xdr:rowOff>144923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5481300" y="13324075"/>
          <a:ext cx="8382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122425</xdr:rowOff>
    </xdr:from>
    <xdr:to>
      <xdr:col>81</xdr:col>
      <xdr:colOff>50800</xdr:colOff>
      <xdr:row>77</xdr:row>
      <xdr:rowOff>133719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4592300" y="13324075"/>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132876</xdr:rowOff>
    </xdr:from>
    <xdr:to>
      <xdr:col>76</xdr:col>
      <xdr:colOff>114300</xdr:colOff>
      <xdr:row>77</xdr:row>
      <xdr:rowOff>133719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3703300" y="1333452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132876</xdr:rowOff>
    </xdr:from>
    <xdr:to>
      <xdr:col>71</xdr:col>
      <xdr:colOff>177800</xdr:colOff>
      <xdr:row>77</xdr:row>
      <xdr:rowOff>135368</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2814300" y="13334526"/>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94123</xdr:rowOff>
    </xdr:from>
    <xdr:to>
      <xdr:col>85</xdr:col>
      <xdr:colOff>177800</xdr:colOff>
      <xdr:row>78</xdr:row>
      <xdr:rowOff>24273</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29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72550</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2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71625</xdr:rowOff>
    </xdr:from>
    <xdr:to>
      <xdr:col>81</xdr:col>
      <xdr:colOff>101600</xdr:colOff>
      <xdr:row>78</xdr:row>
      <xdr:rowOff>1775</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27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164352</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3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82919</xdr:rowOff>
    </xdr:from>
    <xdr:to>
      <xdr:col>76</xdr:col>
      <xdr:colOff>165100</xdr:colOff>
      <xdr:row>78</xdr:row>
      <xdr:rowOff>13069</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2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4196</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3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82076</xdr:rowOff>
    </xdr:from>
    <xdr:to>
      <xdr:col>72</xdr:col>
      <xdr:colOff>38100</xdr:colOff>
      <xdr:row>78</xdr:row>
      <xdr:rowOff>12226</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2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3353</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37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84568</xdr:rowOff>
    </xdr:from>
    <xdr:to>
      <xdr:col>67</xdr:col>
      <xdr:colOff>101600</xdr:colOff>
      <xdr:row>78</xdr:row>
      <xdr:rowOff>14718</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2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5845</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37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xmlns=""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xmlns=""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xmlns=""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25319</xdr:rowOff>
    </xdr:from>
    <xdr:to>
      <xdr:col>85</xdr:col>
      <xdr:colOff>127000</xdr:colOff>
      <xdr:row>98</xdr:row>
      <xdr:rowOff>44934</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5481300" y="16827419"/>
          <a:ext cx="838200" cy="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xmlns="" id="{00000000-0008-0000-0600-0000AE020000}"/>
            </a:ext>
          </a:extLst>
        </xdr:cNvPr>
        <xdr:cNvSpPr txBox="1"/>
      </xdr:nvSpPr>
      <xdr:spPr>
        <a:xfrm>
          <a:off x="16370300" y="1680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44934</xdr:rowOff>
    </xdr:from>
    <xdr:to>
      <xdr:col>81</xdr:col>
      <xdr:colOff>50800</xdr:colOff>
      <xdr:row>99</xdr:row>
      <xdr:rowOff>16391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4592300" y="16847034"/>
          <a:ext cx="889000" cy="1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16391</xdr:rowOff>
    </xdr:from>
    <xdr:to>
      <xdr:col>76</xdr:col>
      <xdr:colOff>114300</xdr:colOff>
      <xdr:row>99</xdr:row>
      <xdr:rowOff>18842</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3703300" y="1698994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18842</xdr:rowOff>
    </xdr:from>
    <xdr:to>
      <xdr:col>71</xdr:col>
      <xdr:colOff>177800</xdr:colOff>
      <xdr:row>99</xdr:row>
      <xdr:rowOff>24989</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flipV="1">
          <a:off x="12814300" y="16992392"/>
          <a:ext cx="8890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145969</xdr:rowOff>
    </xdr:from>
    <xdr:to>
      <xdr:col>85</xdr:col>
      <xdr:colOff>177800</xdr:colOff>
      <xdr:row>98</xdr:row>
      <xdr:rowOff>76119</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6268700" y="167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168846</xdr:rowOff>
    </xdr:from>
    <xdr:ext cx="599010" cy="259045"/>
    <xdr:sp macro="" textlink="">
      <xdr:nvSpPr>
        <xdr:cNvPr id="705" name="積立金該当値テキスト">
          <a:extLst>
            <a:ext uri="{FF2B5EF4-FFF2-40B4-BE49-F238E27FC236}">
              <a16:creationId xmlns:a16="http://schemas.microsoft.com/office/drawing/2014/main" xmlns="" id="{00000000-0008-0000-0600-0000C1020000}"/>
            </a:ext>
          </a:extLst>
        </xdr:cNvPr>
        <xdr:cNvSpPr txBox="1"/>
      </xdr:nvSpPr>
      <xdr:spPr>
        <a:xfrm>
          <a:off x="16370300" y="1662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165584</xdr:rowOff>
    </xdr:from>
    <xdr:to>
      <xdr:col>81</xdr:col>
      <xdr:colOff>101600</xdr:colOff>
      <xdr:row>98</xdr:row>
      <xdr:rowOff>95734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5430500" y="167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112261</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5214111" y="165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137041</xdr:rowOff>
    </xdr:from>
    <xdr:to>
      <xdr:col>76</xdr:col>
      <xdr:colOff>165100</xdr:colOff>
      <xdr:row>99</xdr:row>
      <xdr:rowOff>67191</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4541500" y="169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58318</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325111" y="170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139492</xdr:rowOff>
    </xdr:from>
    <xdr:to>
      <xdr:col>72</xdr:col>
      <xdr:colOff>38100</xdr:colOff>
      <xdr:row>99</xdr:row>
      <xdr:rowOff>69642</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3652500" y="169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60769</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3436111" y="170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145639</xdr:rowOff>
    </xdr:from>
    <xdr:to>
      <xdr:col>67</xdr:col>
      <xdr:colOff>101600</xdr:colOff>
      <xdr:row>99</xdr:row>
      <xdr:rowOff>75789</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2763500" y="169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66916</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2547111" y="170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109434</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53534"/>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109434</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flipV="1">
          <a:off x="18656300" y="10053534"/>
          <a:ext cx="8890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58634</xdr:rowOff>
    </xdr:from>
    <xdr:to>
      <xdr:col>102</xdr:col>
      <xdr:colOff>165100</xdr:colOff>
      <xdr:row>58</xdr:row>
      <xdr:rowOff>160234</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5311</xdr:rowOff>
    </xdr:from>
    <xdr:ext cx="534377"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278111" y="977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138608</xdr:rowOff>
    </xdr:from>
    <xdr:to>
      <xdr:col>116</xdr:col>
      <xdr:colOff>63500</xdr:colOff>
      <xdr:row>73</xdr:row>
      <xdr:rowOff>61493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2483008"/>
          <a:ext cx="8382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61493</xdr:rowOff>
    </xdr:from>
    <xdr:to>
      <xdr:col>111</xdr:col>
      <xdr:colOff>177800</xdr:colOff>
      <xdr:row>73</xdr:row>
      <xdr:rowOff>106731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577343"/>
          <a:ext cx="889000" cy="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106731</xdr:rowOff>
    </xdr:from>
    <xdr:to>
      <xdr:col>107</xdr:col>
      <xdr:colOff>50800</xdr:colOff>
      <xdr:row>74</xdr:row>
      <xdr:rowOff>3848</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622581"/>
          <a:ext cx="889000" cy="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3848</xdr:rowOff>
    </xdr:from>
    <xdr:to>
      <xdr:col>102</xdr:col>
      <xdr:colOff>114300</xdr:colOff>
      <xdr:row>74</xdr:row>
      <xdr:rowOff>18948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691148"/>
          <a:ext cx="889000" cy="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87808</xdr:rowOff>
    </xdr:from>
    <xdr:to>
      <xdr:col>116</xdr:col>
      <xdr:colOff>114300</xdr:colOff>
      <xdr:row>73</xdr:row>
      <xdr:rowOff>17958</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4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110685</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2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10693</xdr:rowOff>
    </xdr:from>
    <xdr:to>
      <xdr:col>112</xdr:col>
      <xdr:colOff>38100</xdr:colOff>
      <xdr:row>73</xdr:row>
      <xdr:rowOff>112293</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5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128820</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3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55931</xdr:rowOff>
    </xdr:from>
    <xdr:to>
      <xdr:col>107</xdr:col>
      <xdr:colOff>101600</xdr:colOff>
      <xdr:row>73</xdr:row>
      <xdr:rowOff>157531</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5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2608</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3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124498</xdr:rowOff>
    </xdr:from>
    <xdr:to>
      <xdr:col>102</xdr:col>
      <xdr:colOff>165100</xdr:colOff>
      <xdr:row>74</xdr:row>
      <xdr:rowOff>54648</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6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45775</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7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139598</xdr:rowOff>
    </xdr:from>
    <xdr:to>
      <xdr:col>98</xdr:col>
      <xdr:colOff>38100</xdr:colOff>
      <xdr:row>74</xdr:row>
      <xdr:rowOff>69748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6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60875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7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782,743</a:t>
          </a:r>
          <a:r>
            <a:rPr kumimoji="1" lang="ja-JP" altLang="en-US" sz="1100">
              <a:solidFill>
                <a:schemeClr val="dk1"/>
              </a:solidFill>
              <a:effectLst/>
              <a:latin typeface="+mn-lt"/>
              <a:ea typeface="+mn-ea"/>
              <a:cs typeface="+mn-cs"/>
            </a:rPr>
            <a:t>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主な構成要素の一つである補助費等について</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千円上昇しているが、これはふるさと納税の増加に伴ない返礼品費が大きく昇していることの影響である。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また維持補修費については前年から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千円上昇しており、類似団体平均を大きく上回っているが、これは緊急浚渫事業債を活用した大規模な浚渫事業をの影響であり、浚渫が終了する令和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年度までは類似団体を上回ることが予想される。</a:t>
          </a:r>
          <a:endParaRPr lang="ja-JP" altLang="ja-JP" sz="1400">
            <a:effectLst/>
          </a:endParaRPr>
        </a:p>
        <a:p>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前年から</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千円上昇し、類似団体平均を上回っているが、これは</a:t>
          </a:r>
          <a:r>
            <a:rPr kumimoji="1" lang="ja-JP" altLang="ja-JP" sz="1100">
              <a:solidFill>
                <a:schemeClr val="dk1"/>
              </a:solidFill>
              <a:effectLst/>
              <a:latin typeface="+mn-lt"/>
              <a:ea typeface="+mn-ea"/>
              <a:cs typeface="+mn-cs"/>
            </a:rPr>
            <a:t>公共下水道への繰出金増額が影響している</a:t>
          </a:r>
          <a:r>
            <a:rPr kumimoji="1" lang="ja-JP" altLang="en-US" sz="1100">
              <a:solidFill>
                <a:schemeClr val="dk1"/>
              </a:solidFill>
              <a:effectLst/>
              <a:latin typeface="+mn-lt"/>
              <a:ea typeface="+mn-ea"/>
              <a:cs typeface="+mn-cs"/>
            </a:rPr>
            <a:t>ことであり、今後単年当たりの事業費の見直しを実施し、繰出金の減少を目指すこととしている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扶助費は昨年度に比べ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子育て世帯</a:t>
          </a:r>
          <a:r>
            <a:rPr kumimoji="1" lang="ja-JP" altLang="en-US" sz="1100">
              <a:solidFill>
                <a:schemeClr val="dk1"/>
              </a:solidFill>
              <a:effectLst/>
              <a:latin typeface="+mn-lt"/>
              <a:ea typeface="+mn-ea"/>
              <a:cs typeface="+mn-cs"/>
            </a:rPr>
            <a:t>への臨時特別</a:t>
          </a:r>
          <a:r>
            <a:rPr kumimoji="1" lang="ja-JP" altLang="ja-JP" sz="1100">
              <a:solidFill>
                <a:schemeClr val="dk1"/>
              </a:solidFill>
              <a:effectLst/>
              <a:latin typeface="+mn-lt"/>
              <a:ea typeface="+mn-ea"/>
              <a:cs typeface="+mn-cs"/>
            </a:rPr>
            <a:t>給付金</a:t>
          </a:r>
          <a:r>
            <a:rPr kumimoji="1" lang="ja-JP" altLang="en-US" sz="1100">
              <a:solidFill>
                <a:schemeClr val="dk1"/>
              </a:solidFill>
              <a:effectLst/>
              <a:latin typeface="+mn-lt"/>
              <a:ea typeface="+mn-ea"/>
              <a:cs typeface="+mn-cs"/>
            </a:rPr>
            <a:t>の減少によるものであるが、なお類似団体平均を上回っている状況にある。</a:t>
          </a:r>
          <a:endParaRPr lang="ja-JP" altLang="ja-JP" sz="1400">
            <a:effectLst/>
          </a:endParaRPr>
        </a:p>
        <a:p>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上昇しており、類似団体平均を上回っている。これはふるさと納税額</a:t>
          </a:r>
          <a:r>
            <a:rPr kumimoji="1" lang="ja-JP" altLang="en-US" sz="1100">
              <a:solidFill>
                <a:schemeClr val="dk1"/>
              </a:solidFill>
              <a:effectLst/>
              <a:latin typeface="+mn-lt"/>
              <a:ea typeface="+mn-ea"/>
              <a:cs typeface="+mn-cs"/>
            </a:rPr>
            <a:t>増加に伴う</a:t>
          </a:r>
          <a:r>
            <a:rPr kumimoji="1" lang="ja-JP" altLang="ja-JP" sz="1100">
              <a:solidFill>
                <a:schemeClr val="dk1"/>
              </a:solidFill>
              <a:effectLst/>
              <a:latin typeface="+mn-lt"/>
              <a:ea typeface="+mn-ea"/>
              <a:cs typeface="+mn-cs"/>
            </a:rPr>
            <a:t>積立が影響している。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7,119
6,889
14.28
5,872,754
5,572,350
300,191
2,914,526
5,789,023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62928</xdr:rowOff>
    </xdr:from>
    <xdr:to>
      <xdr:col>24</xdr:col>
      <xdr:colOff>63500</xdr:colOff>
      <xdr:row>33</xdr:row>
      <xdr:rowOff>164465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549328"/>
          <a:ext cx="838200" cy="27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164465</xdr:rowOff>
    </xdr:from>
    <xdr:to>
      <xdr:col>19</xdr:col>
      <xdr:colOff>177800</xdr:colOff>
      <xdr:row>34</xdr:row>
      <xdr:rowOff>79502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822315"/>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33591</xdr:rowOff>
    </xdr:from>
    <xdr:to>
      <xdr:col>15</xdr:col>
      <xdr:colOff>50800</xdr:colOff>
      <xdr:row>34</xdr:row>
      <xdr:rowOff>79502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862891"/>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33591</xdr:rowOff>
    </xdr:from>
    <xdr:to>
      <xdr:col>10</xdr:col>
      <xdr:colOff>114300</xdr:colOff>
      <xdr:row>35</xdr:row>
      <xdr:rowOff>24447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862891"/>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12128</xdr:rowOff>
    </xdr:from>
    <xdr:to>
      <xdr:col>24</xdr:col>
      <xdr:colOff>114300</xdr:colOff>
      <xdr:row>32</xdr:row>
      <xdr:rowOff>113728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4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35005</xdr:rowOff>
    </xdr:from>
    <xdr:ext cx="534377"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3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113665</xdr:rowOff>
    </xdr:from>
    <xdr:to>
      <xdr:col>20</xdr:col>
      <xdr:colOff>38100</xdr:colOff>
      <xdr:row>34</xdr:row>
      <xdr:rowOff>43815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60342</xdr:rowOff>
    </xdr:from>
    <xdr:ext cx="534377"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30111" y="55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28702</xdr:rowOff>
    </xdr:from>
    <xdr:to>
      <xdr:col>15</xdr:col>
      <xdr:colOff>101600</xdr:colOff>
      <xdr:row>34</xdr:row>
      <xdr:rowOff>130302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146829</xdr:rowOff>
    </xdr:from>
    <xdr:ext cx="534377"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41111" y="56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154241</xdr:rowOff>
    </xdr:from>
    <xdr:to>
      <xdr:col>10</xdr:col>
      <xdr:colOff>165100</xdr:colOff>
      <xdr:row>34</xdr:row>
      <xdr:rowOff>84391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8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100918</xdr:rowOff>
    </xdr:from>
    <xdr:ext cx="534377"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52111" y="558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145097</xdr:rowOff>
    </xdr:from>
    <xdr:to>
      <xdr:col>6</xdr:col>
      <xdr:colOff>38100</xdr:colOff>
      <xdr:row>35</xdr:row>
      <xdr:rowOff>75247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91774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4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50866</xdr:rowOff>
    </xdr:from>
    <xdr:to>
      <xdr:col>24</xdr:col>
      <xdr:colOff>63500</xdr:colOff>
      <xdr:row>58</xdr:row>
      <xdr:rowOff>67615</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994966"/>
          <a:ext cx="838200" cy="1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53509</xdr:rowOff>
    </xdr:from>
    <xdr:to>
      <xdr:col>19</xdr:col>
      <xdr:colOff>177800</xdr:colOff>
      <xdr:row>58</xdr:row>
      <xdr:rowOff>67615</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997609"/>
          <a:ext cx="889000" cy="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24088</xdr:rowOff>
    </xdr:from>
    <xdr:to>
      <xdr:col>15</xdr:col>
      <xdr:colOff>50800</xdr:colOff>
      <xdr:row>58</xdr:row>
      <xdr:rowOff>53509</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968188"/>
          <a:ext cx="8890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24088</xdr:rowOff>
    </xdr:from>
    <xdr:to>
      <xdr:col>10</xdr:col>
      <xdr:colOff>114300</xdr:colOff>
      <xdr:row>58</xdr:row>
      <xdr:rowOff>145308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68188"/>
          <a:ext cx="889000" cy="1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130202</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xdr:rowOff>
    </xdr:from>
    <xdr:to>
      <xdr:col>24</xdr:col>
      <xdr:colOff>114300</xdr:colOff>
      <xdr:row>58</xdr:row>
      <xdr:rowOff>101666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9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16815</xdr:rowOff>
    </xdr:from>
    <xdr:to>
      <xdr:col>20</xdr:col>
      <xdr:colOff>38100</xdr:colOff>
      <xdr:row>58</xdr:row>
      <xdr:rowOff>118415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109542</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1005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2709</xdr:rowOff>
    </xdr:from>
    <xdr:to>
      <xdr:col>15</xdr:col>
      <xdr:colOff>101600</xdr:colOff>
      <xdr:row>58</xdr:row>
      <xdr:rowOff>104309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4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95436</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1003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144738</xdr:rowOff>
    </xdr:from>
    <xdr:to>
      <xdr:col>10</xdr:col>
      <xdr:colOff>165100</xdr:colOff>
      <xdr:row>58</xdr:row>
      <xdr:rowOff>74888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91415</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6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94508</xdr:rowOff>
    </xdr:from>
    <xdr:to>
      <xdr:col>6</xdr:col>
      <xdr:colOff>38100</xdr:colOff>
      <xdr:row>59</xdr:row>
      <xdr:rowOff>24658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15785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164069</xdr:rowOff>
    </xdr:from>
    <xdr:to>
      <xdr:col>24</xdr:col>
      <xdr:colOff>63500</xdr:colOff>
      <xdr:row>75</xdr:row>
      <xdr:rowOff>36980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851369"/>
          <a:ext cx="838200" cy="4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164069</xdr:rowOff>
    </xdr:from>
    <xdr:to>
      <xdr:col>19</xdr:col>
      <xdr:colOff>177800</xdr:colOff>
      <xdr:row>76</xdr:row>
      <xdr:rowOff>9992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51369"/>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9992</xdr:rowOff>
    </xdr:from>
    <xdr:to>
      <xdr:col>15</xdr:col>
      <xdr:colOff>50800</xdr:colOff>
      <xdr:row>76</xdr:row>
      <xdr:rowOff>87018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40192"/>
          <a:ext cx="889000" cy="7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87018</xdr:rowOff>
    </xdr:from>
    <xdr:to>
      <xdr:col>10</xdr:col>
      <xdr:colOff>114300</xdr:colOff>
      <xdr:row>76</xdr:row>
      <xdr:rowOff>162900</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17218"/>
          <a:ext cx="8890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157630</xdr:rowOff>
    </xdr:from>
    <xdr:to>
      <xdr:col>24</xdr:col>
      <xdr:colOff>114300</xdr:colOff>
      <xdr:row>75</xdr:row>
      <xdr:rowOff>87780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8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9057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69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113269</xdr:rowOff>
    </xdr:from>
    <xdr:to>
      <xdr:col>20</xdr:col>
      <xdr:colOff>38100</xdr:colOff>
      <xdr:row>75</xdr:row>
      <xdr:rowOff>43419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59946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57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130642</xdr:rowOff>
    </xdr:from>
    <xdr:to>
      <xdr:col>15</xdr:col>
      <xdr:colOff>101600</xdr:colOff>
      <xdr:row>76</xdr:row>
      <xdr:rowOff>60793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98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77319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76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36218</xdr:rowOff>
    </xdr:from>
    <xdr:to>
      <xdr:col>10</xdr:col>
      <xdr:colOff>165100</xdr:colOff>
      <xdr:row>76</xdr:row>
      <xdr:rowOff>137818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154344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8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112100</xdr:rowOff>
    </xdr:from>
    <xdr:to>
      <xdr:col>6</xdr:col>
      <xdr:colOff>38100</xdr:colOff>
      <xdr:row>77</xdr:row>
      <xdr:rowOff>42250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4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58776</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122735</xdr:rowOff>
    </xdr:from>
    <xdr:to>
      <xdr:col>24</xdr:col>
      <xdr:colOff>63500</xdr:colOff>
      <xdr:row>98</xdr:row>
      <xdr:rowOff>123456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924835"/>
          <a:ext cx="8382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123456</xdr:rowOff>
    </xdr:from>
    <xdr:to>
      <xdr:col>19</xdr:col>
      <xdr:colOff>177800</xdr:colOff>
      <xdr:row>98</xdr:row>
      <xdr:rowOff>131575</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925556"/>
          <a:ext cx="8890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120456</xdr:rowOff>
    </xdr:from>
    <xdr:to>
      <xdr:col>15</xdr:col>
      <xdr:colOff>50800</xdr:colOff>
      <xdr:row>98</xdr:row>
      <xdr:rowOff>131575</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019300" y="16922556"/>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120456</xdr:rowOff>
    </xdr:from>
    <xdr:to>
      <xdr:col>10</xdr:col>
      <xdr:colOff>114300</xdr:colOff>
      <xdr:row>98</xdr:row>
      <xdr:rowOff>138373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22556"/>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71935</xdr:rowOff>
    </xdr:from>
    <xdr:to>
      <xdr:col>24</xdr:col>
      <xdr:colOff>114300</xdr:colOff>
      <xdr:row>99</xdr:row>
      <xdr:rowOff>2085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72656</xdr:rowOff>
    </xdr:from>
    <xdr:to>
      <xdr:col>20</xdr:col>
      <xdr:colOff>38100</xdr:colOff>
      <xdr:row>99</xdr:row>
      <xdr:rowOff>2806</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165383</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80775</xdr:rowOff>
    </xdr:from>
    <xdr:to>
      <xdr:col>15</xdr:col>
      <xdr:colOff>101600</xdr:colOff>
      <xdr:row>99</xdr:row>
      <xdr:rowOff>10925</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2052</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69656</xdr:rowOff>
    </xdr:from>
    <xdr:to>
      <xdr:col>10</xdr:col>
      <xdr:colOff>165100</xdr:colOff>
      <xdr:row>98</xdr:row>
      <xdr:rowOff>171256</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7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16333</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6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87573</xdr:rowOff>
    </xdr:from>
    <xdr:to>
      <xdr:col>6</xdr:col>
      <xdr:colOff>38100</xdr:colOff>
      <xdr:row>99</xdr:row>
      <xdr:rowOff>17723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8850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102621</xdr:rowOff>
    </xdr:from>
    <xdr:to>
      <xdr:col>55</xdr:col>
      <xdr:colOff>0</xdr:colOff>
      <xdr:row>38</xdr:row>
      <xdr:rowOff>103490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617721"/>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103490</xdr:rowOff>
    </xdr:from>
    <xdr:to>
      <xdr:col>50</xdr:col>
      <xdr:colOff>114300</xdr:colOff>
      <xdr:row>38</xdr:row>
      <xdr:rowOff>104130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61859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104130</xdr:rowOff>
    </xdr:from>
    <xdr:to>
      <xdr:col>45</xdr:col>
      <xdr:colOff>177800</xdr:colOff>
      <xdr:row>38</xdr:row>
      <xdr:rowOff>104770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61923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104770</xdr:rowOff>
    </xdr:from>
    <xdr:to>
      <xdr:col>41</xdr:col>
      <xdr:colOff>50800</xdr:colOff>
      <xdr:row>38</xdr:row>
      <xdr:rowOff>105684</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661987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51821</xdr:rowOff>
    </xdr:from>
    <xdr:to>
      <xdr:col>55</xdr:col>
      <xdr:colOff>50800</xdr:colOff>
      <xdr:row>38</xdr:row>
      <xdr:rowOff>153421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52690</xdr:rowOff>
    </xdr:from>
    <xdr:to>
      <xdr:col>50</xdr:col>
      <xdr:colOff>165100</xdr:colOff>
      <xdr:row>38</xdr:row>
      <xdr:rowOff>154290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5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145417</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6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53330</xdr:rowOff>
    </xdr:from>
    <xdr:to>
      <xdr:col>46</xdr:col>
      <xdr:colOff>38100</xdr:colOff>
      <xdr:row>38</xdr:row>
      <xdr:rowOff>154930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146057</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661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53970</xdr:rowOff>
    </xdr:from>
    <xdr:to>
      <xdr:col>41</xdr:col>
      <xdr:colOff>101600</xdr:colOff>
      <xdr:row>38</xdr:row>
      <xdr:rowOff>155570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5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146697</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661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54884</xdr:rowOff>
    </xdr:from>
    <xdr:to>
      <xdr:col>36</xdr:col>
      <xdr:colOff>165100</xdr:colOff>
      <xdr:row>38</xdr:row>
      <xdr:rowOff>156484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147611</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662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101250</xdr:rowOff>
    </xdr:from>
    <xdr:to>
      <xdr:col>55</xdr:col>
      <xdr:colOff>0</xdr:colOff>
      <xdr:row>58</xdr:row>
      <xdr:rowOff>161105</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10045350"/>
          <a:ext cx="838200" cy="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157356</xdr:rowOff>
    </xdr:from>
    <xdr:to>
      <xdr:col>50</xdr:col>
      <xdr:colOff>114300</xdr:colOff>
      <xdr:row>58</xdr:row>
      <xdr:rowOff>161105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1010145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145430</xdr:rowOff>
    </xdr:from>
    <xdr:to>
      <xdr:col>45</xdr:col>
      <xdr:colOff>177800</xdr:colOff>
      <xdr:row>58</xdr:row>
      <xdr:rowOff>157356</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10089530"/>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145430</xdr:rowOff>
    </xdr:from>
    <xdr:to>
      <xdr:col>41</xdr:col>
      <xdr:colOff>50800</xdr:colOff>
      <xdr:row>58</xdr:row>
      <xdr:rowOff>156918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10089530"/>
          <a:ext cx="889000" cy="1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50450</xdr:rowOff>
    </xdr:from>
    <xdr:to>
      <xdr:col>55</xdr:col>
      <xdr:colOff>50800</xdr:colOff>
      <xdr:row>58</xdr:row>
      <xdr:rowOff>152050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9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136827</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110305</xdr:rowOff>
    </xdr:from>
    <xdr:to>
      <xdr:col>50</xdr:col>
      <xdr:colOff>165100</xdr:colOff>
      <xdr:row>59</xdr:row>
      <xdr:rowOff>40455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100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31582</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1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106556</xdr:rowOff>
    </xdr:from>
    <xdr:to>
      <xdr:col>46</xdr:col>
      <xdr:colOff>38100</xdr:colOff>
      <xdr:row>59</xdr:row>
      <xdr:rowOff>36706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1005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27833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14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94630</xdr:rowOff>
    </xdr:from>
    <xdr:to>
      <xdr:col>41</xdr:col>
      <xdr:colOff>101600</xdr:colOff>
      <xdr:row>59</xdr:row>
      <xdr:rowOff>24780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1003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15907</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1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106118</xdr:rowOff>
    </xdr:from>
    <xdr:to>
      <xdr:col>36</xdr:col>
      <xdr:colOff>165100</xdr:colOff>
      <xdr:row>59</xdr:row>
      <xdr:rowOff>36268</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100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27395</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101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21738</xdr:rowOff>
    </xdr:from>
    <xdr:to>
      <xdr:col>55</xdr:col>
      <xdr:colOff>0</xdr:colOff>
      <xdr:row>79</xdr:row>
      <xdr:rowOff>27854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566288"/>
          <a:ext cx="8382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141038</xdr:rowOff>
    </xdr:from>
    <xdr:to>
      <xdr:col>50</xdr:col>
      <xdr:colOff>114300</xdr:colOff>
      <xdr:row>79</xdr:row>
      <xdr:rowOff>27854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514138"/>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141038</xdr:rowOff>
    </xdr:from>
    <xdr:to>
      <xdr:col>45</xdr:col>
      <xdr:colOff>177800</xdr:colOff>
      <xdr:row>79</xdr:row>
      <xdr:rowOff>32369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514138"/>
          <a:ext cx="889000" cy="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32369</xdr:rowOff>
    </xdr:from>
    <xdr:to>
      <xdr:col>41</xdr:col>
      <xdr:colOff>50800</xdr:colOff>
      <xdr:row>79</xdr:row>
      <xdr:rowOff>32917</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57691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142388</xdr:rowOff>
    </xdr:from>
    <xdr:to>
      <xdr:col>55</xdr:col>
      <xdr:colOff>50800</xdr:colOff>
      <xdr:row>79</xdr:row>
      <xdr:rowOff>72538</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5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57315</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43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148504</xdr:rowOff>
    </xdr:from>
    <xdr:to>
      <xdr:col>50</xdr:col>
      <xdr:colOff>165100</xdr:colOff>
      <xdr:row>79</xdr:row>
      <xdr:rowOff>78654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5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69781</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6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90238</xdr:rowOff>
    </xdr:from>
    <xdr:to>
      <xdr:col>46</xdr:col>
      <xdr:colOff>38100</xdr:colOff>
      <xdr:row>79</xdr:row>
      <xdr:rowOff>20388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11515</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153019</xdr:rowOff>
    </xdr:from>
    <xdr:to>
      <xdr:col>41</xdr:col>
      <xdr:colOff>101600</xdr:colOff>
      <xdr:row>79</xdr:row>
      <xdr:rowOff>83169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5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74296</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6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153567</xdr:rowOff>
    </xdr:from>
    <xdr:to>
      <xdr:col>36</xdr:col>
      <xdr:colOff>165100</xdr:colOff>
      <xdr:row>79</xdr:row>
      <xdr:rowOff>83717</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5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74844</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61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47592</xdr:rowOff>
    </xdr:from>
    <xdr:to>
      <xdr:col>55</xdr:col>
      <xdr:colOff>0</xdr:colOff>
      <xdr:row>96</xdr:row>
      <xdr:rowOff>65314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9639300" y="16506792"/>
          <a:ext cx="8382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65314</xdr:rowOff>
    </xdr:from>
    <xdr:to>
      <xdr:col>50</xdr:col>
      <xdr:colOff>114300</xdr:colOff>
      <xdr:row>97</xdr:row>
      <xdr:rowOff>369</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8750300" y="16524514"/>
          <a:ext cx="8890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369</xdr:rowOff>
    </xdr:from>
    <xdr:to>
      <xdr:col>45</xdr:col>
      <xdr:colOff>177800</xdr:colOff>
      <xdr:row>97</xdr:row>
      <xdr:rowOff>73099</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631019"/>
          <a:ext cx="889000" cy="7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138740</xdr:rowOff>
    </xdr:from>
    <xdr:to>
      <xdr:col>41</xdr:col>
      <xdr:colOff>50800</xdr:colOff>
      <xdr:row>97</xdr:row>
      <xdr:rowOff>73099</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6972300" y="16597940"/>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168242</xdr:rowOff>
    </xdr:from>
    <xdr:to>
      <xdr:col>55</xdr:col>
      <xdr:colOff>50800</xdr:colOff>
      <xdr:row>96</xdr:row>
      <xdr:rowOff>98392</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4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19669</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30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14514</xdr:rowOff>
    </xdr:from>
    <xdr:to>
      <xdr:col>50</xdr:col>
      <xdr:colOff>165100</xdr:colOff>
      <xdr:row>96</xdr:row>
      <xdr:rowOff>116114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132641</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2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121019</xdr:rowOff>
    </xdr:from>
    <xdr:to>
      <xdr:col>46</xdr:col>
      <xdr:colOff>38100</xdr:colOff>
      <xdr:row>97</xdr:row>
      <xdr:rowOff>51169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42296</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22299</xdr:rowOff>
    </xdr:from>
    <xdr:to>
      <xdr:col>41</xdr:col>
      <xdr:colOff>101600</xdr:colOff>
      <xdr:row>97</xdr:row>
      <xdr:rowOff>123899</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6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115026</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74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87940</xdr:rowOff>
    </xdr:from>
    <xdr:to>
      <xdr:col>36</xdr:col>
      <xdr:colOff>165100</xdr:colOff>
      <xdr:row>97</xdr:row>
      <xdr:rowOff>18090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5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9217</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3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85960</xdr:rowOff>
    </xdr:from>
    <xdr:to>
      <xdr:col>85</xdr:col>
      <xdr:colOff>127000</xdr:colOff>
      <xdr:row>38</xdr:row>
      <xdr:rowOff>145529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5481300" y="6601060"/>
          <a:ext cx="838200" cy="5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27591</xdr:rowOff>
    </xdr:from>
    <xdr:to>
      <xdr:col>81</xdr:col>
      <xdr:colOff>50800</xdr:colOff>
      <xdr:row>38</xdr:row>
      <xdr:rowOff>145529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4592300" y="6371241"/>
          <a:ext cx="889000" cy="28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27591</xdr:rowOff>
    </xdr:from>
    <xdr:to>
      <xdr:col>76</xdr:col>
      <xdr:colOff>114300</xdr:colOff>
      <xdr:row>37</xdr:row>
      <xdr:rowOff>32829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371241"/>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32829</xdr:rowOff>
    </xdr:from>
    <xdr:to>
      <xdr:col>71</xdr:col>
      <xdr:colOff>177800</xdr:colOff>
      <xdr:row>38</xdr:row>
      <xdr:rowOff>90418</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2814300" y="6376479"/>
          <a:ext cx="889000" cy="2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35160</xdr:rowOff>
    </xdr:from>
    <xdr:to>
      <xdr:col>85</xdr:col>
      <xdr:colOff>177800</xdr:colOff>
      <xdr:row>38</xdr:row>
      <xdr:rowOff>136760</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5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13587</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5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94729</xdr:rowOff>
    </xdr:from>
    <xdr:to>
      <xdr:col>81</xdr:col>
      <xdr:colOff>101600</xdr:colOff>
      <xdr:row>39</xdr:row>
      <xdr:rowOff>24879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6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16006</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70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148241</xdr:rowOff>
    </xdr:from>
    <xdr:to>
      <xdr:col>76</xdr:col>
      <xdr:colOff>165100</xdr:colOff>
      <xdr:row>37</xdr:row>
      <xdr:rowOff>78391</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3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69518</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4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153479</xdr:rowOff>
    </xdr:from>
    <xdr:to>
      <xdr:col>72</xdr:col>
      <xdr:colOff>38100</xdr:colOff>
      <xdr:row>37</xdr:row>
      <xdr:rowOff>83629</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3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100156</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1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39618</xdr:rowOff>
    </xdr:from>
    <xdr:to>
      <xdr:col>67</xdr:col>
      <xdr:colOff>101600</xdr:colOff>
      <xdr:row>38</xdr:row>
      <xdr:rowOff>141218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5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132345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6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49533</xdr:rowOff>
    </xdr:from>
    <xdr:to>
      <xdr:col>85</xdr:col>
      <xdr:colOff>127000</xdr:colOff>
      <xdr:row>58</xdr:row>
      <xdr:rowOff>75932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5481300" y="9993633"/>
          <a:ext cx="8382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44576</xdr:rowOff>
    </xdr:from>
    <xdr:to>
      <xdr:col>81</xdr:col>
      <xdr:colOff>50800</xdr:colOff>
      <xdr:row>58</xdr:row>
      <xdr:rowOff>75932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4592300" y="998867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44576</xdr:rowOff>
    </xdr:from>
    <xdr:to>
      <xdr:col>76</xdr:col>
      <xdr:colOff>114300</xdr:colOff>
      <xdr:row>58</xdr:row>
      <xdr:rowOff>80630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988676"/>
          <a:ext cx="889000" cy="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80630</xdr:rowOff>
    </xdr:from>
    <xdr:to>
      <xdr:col>71</xdr:col>
      <xdr:colOff>177800</xdr:colOff>
      <xdr:row>58</xdr:row>
      <xdr:rowOff>88090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10024730"/>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170183</xdr:rowOff>
    </xdr:from>
    <xdr:to>
      <xdr:col>85</xdr:col>
      <xdr:colOff>177800</xdr:colOff>
      <xdr:row>58</xdr:row>
      <xdr:rowOff>100333</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9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85110</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8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25132</xdr:rowOff>
    </xdr:from>
    <xdr:to>
      <xdr:col>81</xdr:col>
      <xdr:colOff>101600</xdr:colOff>
      <xdr:row>58</xdr:row>
      <xdr:rowOff>126732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9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117859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0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165226</xdr:rowOff>
    </xdr:from>
    <xdr:to>
      <xdr:col>76</xdr:col>
      <xdr:colOff>165100</xdr:colOff>
      <xdr:row>58</xdr:row>
      <xdr:rowOff>95376</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9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86503</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100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29830</xdr:rowOff>
    </xdr:from>
    <xdr:to>
      <xdr:col>72</xdr:col>
      <xdr:colOff>38100</xdr:colOff>
      <xdr:row>58</xdr:row>
      <xdr:rowOff>131430</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122557</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100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37290</xdr:rowOff>
    </xdr:from>
    <xdr:to>
      <xdr:col>67</xdr:col>
      <xdr:colOff>101600</xdr:colOff>
      <xdr:row>58</xdr:row>
      <xdr:rowOff>138890</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98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130017</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100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43329</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87879"/>
          <a:ext cx="8382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43329</xdr:rowOff>
    </xdr:from>
    <xdr:to>
      <xdr:col>81</xdr:col>
      <xdr:colOff>50800</xdr:colOff>
      <xdr:row>79</xdr:row>
      <xdr:rowOff>44267</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4592300" y="13587879"/>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43109</xdr:rowOff>
    </xdr:from>
    <xdr:to>
      <xdr:col>76</xdr:col>
      <xdr:colOff>114300</xdr:colOff>
      <xdr:row>79</xdr:row>
      <xdr:rowOff>44267</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587659"/>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22924</xdr:rowOff>
    </xdr:from>
    <xdr:to>
      <xdr:col>71</xdr:col>
      <xdr:colOff>177800</xdr:colOff>
      <xdr:row>79</xdr:row>
      <xdr:rowOff>43109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567474"/>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163979</xdr:rowOff>
    </xdr:from>
    <xdr:to>
      <xdr:col>81</xdr:col>
      <xdr:colOff>101600</xdr:colOff>
      <xdr:row>79</xdr:row>
      <xdr:rowOff>94129</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85256</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92017" y="1362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164917</xdr:rowOff>
    </xdr:from>
    <xdr:to>
      <xdr:col>76</xdr:col>
      <xdr:colOff>165100</xdr:colOff>
      <xdr:row>79</xdr:row>
      <xdr:rowOff>95067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86194</xdr:rowOff>
    </xdr:from>
    <xdr:ext cx="313932"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35333" y="13630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163759</xdr:rowOff>
    </xdr:from>
    <xdr:to>
      <xdr:col>72</xdr:col>
      <xdr:colOff>38100</xdr:colOff>
      <xdr:row>79</xdr:row>
      <xdr:rowOff>93909</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85036</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14017" y="1362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143574</xdr:rowOff>
    </xdr:from>
    <xdr:to>
      <xdr:col>67</xdr:col>
      <xdr:colOff>101600</xdr:colOff>
      <xdr:row>79</xdr:row>
      <xdr:rowOff>73724</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64851</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79428" y="1360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122425</xdr:rowOff>
    </xdr:from>
    <xdr:to>
      <xdr:col>85</xdr:col>
      <xdr:colOff>127000</xdr:colOff>
      <xdr:row>97</xdr:row>
      <xdr:rowOff>144923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5481300" y="16753075"/>
          <a:ext cx="8382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122425</xdr:rowOff>
    </xdr:from>
    <xdr:to>
      <xdr:col>81</xdr:col>
      <xdr:colOff>50800</xdr:colOff>
      <xdr:row>97</xdr:row>
      <xdr:rowOff>133719</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753075"/>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132876</xdr:rowOff>
    </xdr:from>
    <xdr:to>
      <xdr:col>76</xdr:col>
      <xdr:colOff>114300</xdr:colOff>
      <xdr:row>97</xdr:row>
      <xdr:rowOff>133719</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3703300" y="16763526"/>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132876</xdr:rowOff>
    </xdr:from>
    <xdr:to>
      <xdr:col>71</xdr:col>
      <xdr:colOff>177800</xdr:colOff>
      <xdr:row>97</xdr:row>
      <xdr:rowOff>135368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763526"/>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94123</xdr:rowOff>
    </xdr:from>
    <xdr:to>
      <xdr:col>85</xdr:col>
      <xdr:colOff>177800</xdr:colOff>
      <xdr:row>98</xdr:row>
      <xdr:rowOff>24273</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7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72550</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70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71625</xdr:rowOff>
    </xdr:from>
    <xdr:to>
      <xdr:col>81</xdr:col>
      <xdr:colOff>101600</xdr:colOff>
      <xdr:row>98</xdr:row>
      <xdr:rowOff>1775</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7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164352</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82919</xdr:rowOff>
    </xdr:from>
    <xdr:to>
      <xdr:col>76</xdr:col>
      <xdr:colOff>165100</xdr:colOff>
      <xdr:row>98</xdr:row>
      <xdr:rowOff>13069</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7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4196</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8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82076</xdr:rowOff>
    </xdr:from>
    <xdr:to>
      <xdr:col>72</xdr:col>
      <xdr:colOff>38100</xdr:colOff>
      <xdr:row>98</xdr:row>
      <xdr:rowOff>12226</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7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3353</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8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84568</xdr:rowOff>
    </xdr:from>
    <xdr:to>
      <xdr:col>67</xdr:col>
      <xdr:colOff>101600</xdr:colOff>
      <xdr:row>98</xdr:row>
      <xdr:rowOff>14718</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7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5845</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8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xmlns=""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xmlns=""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xmlns=""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xmlns=""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a:t>
          </a:r>
          <a:r>
            <a:rPr kumimoji="1" lang="ja-JP" altLang="en-US" sz="1100">
              <a:solidFill>
                <a:schemeClr val="dk1"/>
              </a:solidFill>
              <a:effectLst/>
              <a:latin typeface="+mn-lt"/>
              <a:ea typeface="+mn-ea"/>
              <a:cs typeface="+mn-cs"/>
            </a:rPr>
            <a:t>についてはペーパーレス会議システム導入経費により昨年より大きく上昇しており、類似団体平均を大きく上回っている。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また、土木費についても</a:t>
          </a:r>
          <a:r>
            <a:rPr kumimoji="1" lang="ja-JP" altLang="en-US" sz="1100">
              <a:solidFill>
                <a:schemeClr val="dk1"/>
              </a:solidFill>
              <a:effectLst/>
              <a:latin typeface="+mn-lt"/>
              <a:ea typeface="+mn-ea"/>
              <a:cs typeface="+mn-cs"/>
            </a:rPr>
            <a:t>町営住宅の建設事業により昨年より上昇しており</a:t>
          </a:r>
          <a:r>
            <a:rPr kumimoji="1" lang="ja-JP" altLang="ja-JP" sz="1100">
              <a:solidFill>
                <a:schemeClr val="dk1"/>
              </a:solidFill>
              <a:effectLst/>
              <a:latin typeface="+mn-lt"/>
              <a:ea typeface="+mn-ea"/>
              <a:cs typeface="+mn-cs"/>
            </a:rPr>
            <a:t>、類似団体平均を上回った。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民生費については子育て世帯への臨時特別給付金事業が終了したことに伴い減少しているが、類似団体平均は上回っており、住民の高齢化が進む中で、民生費の右肩上がりの状況は続いていくと思われる。</a:t>
          </a:r>
          <a:endParaRPr lang="ja-JP" altLang="ja-JP" sz="1400">
            <a:effectLst/>
          </a:endParaRPr>
        </a:p>
        <a:p>
          <a:r>
            <a:rPr kumimoji="1" lang="ja-JP" altLang="ja-JP" sz="1100">
              <a:solidFill>
                <a:schemeClr val="dk1"/>
              </a:solidFill>
              <a:effectLst/>
              <a:latin typeface="+mn-lt"/>
              <a:ea typeface="+mn-ea"/>
              <a:cs typeface="+mn-cs"/>
            </a:rPr>
            <a:t>全体のコスト削減に向けて、投資的経費を中心に抑制に努める。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新型コロナウイルス感染症等が</a:t>
          </a:r>
          <a:r>
            <a:rPr kumimoji="1" lang="ja-JP" altLang="en-US" sz="1100">
              <a:solidFill>
                <a:schemeClr val="dk1"/>
              </a:solidFill>
              <a:effectLst/>
              <a:latin typeface="+mn-lt"/>
              <a:ea typeface="+mn-ea"/>
              <a:cs typeface="+mn-cs"/>
            </a:rPr>
            <a:t>緩和</a:t>
          </a:r>
          <a:r>
            <a:rPr kumimoji="1" lang="ja-JP" altLang="ja-JP" sz="1100">
              <a:solidFill>
                <a:schemeClr val="dk1"/>
              </a:solidFill>
              <a:effectLst/>
              <a:latin typeface="+mn-lt"/>
              <a:ea typeface="+mn-ea"/>
              <a:cs typeface="+mn-cs"/>
            </a:rPr>
            <a:t>された</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、税収増となったことや、地方交付税の伸び</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があったことから実質収支額は前年度より増加した。</a:t>
          </a:r>
          <a:endParaRPr lang="ja-JP" altLang="ja-JP" sz="1400">
            <a:effectLst/>
          </a:endParaRPr>
        </a:p>
        <a:p>
          <a:r>
            <a:rPr kumimoji="1" lang="ja-JP" altLang="ja-JP" sz="1100">
              <a:solidFill>
                <a:schemeClr val="dk1"/>
              </a:solidFill>
              <a:effectLst/>
              <a:latin typeface="+mn-lt"/>
              <a:ea typeface="+mn-ea"/>
              <a:cs typeface="+mn-cs"/>
            </a:rPr>
            <a:t>　また、財政調整基金については、剰余金を積むことで</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が増加した。</a:t>
          </a:r>
          <a:endParaRPr lang="ja-JP" altLang="ja-JP" sz="1400">
            <a:effectLst/>
          </a:endParaRPr>
        </a:p>
        <a:p>
          <a:r>
            <a:rPr kumimoji="1" lang="ja-JP" altLang="ja-JP" sz="1100">
              <a:solidFill>
                <a:schemeClr val="dk1"/>
              </a:solidFill>
              <a:effectLst/>
              <a:latin typeface="+mn-lt"/>
              <a:ea typeface="+mn-ea"/>
              <a:cs typeface="+mn-cs"/>
            </a:rPr>
            <a:t>　今後は、第７次行政改革に基づき取り組みを行い、歳入の確保と経費削減に努める。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町立病院事業特別会計において赤字が生じているが、連結実質赤字比率はマイナスとなった。一般会計においては、前年度と比べると一般会計の実質収支の増加に伴い黒字額も</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国民健康保険特別会計においても昨年度に比べ実質収支の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に伴い黒字額も</a:t>
          </a:r>
          <a:r>
            <a:rPr kumimoji="1" lang="en-US" altLang="ja-JP" sz="1100">
              <a:solidFill>
                <a:schemeClr val="dk1"/>
              </a:solidFill>
              <a:effectLst/>
              <a:latin typeface="+mn-lt"/>
              <a:ea typeface="+mn-ea"/>
              <a:cs typeface="+mn-cs"/>
            </a:rPr>
            <a:t>3.36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となっている。今後も収入を確保し、健全な財政運営に努める。</a:t>
          </a:r>
          <a:endParaRPr lang="ja-JP" altLang="ja-JP" sz="1400">
            <a:effectLst/>
          </a:endParaRPr>
        </a:p>
        <a:p>
          <a:r>
            <a:rPr kumimoji="1" lang="ja-JP" altLang="ja-JP" sz="1100">
              <a:solidFill>
                <a:schemeClr val="dk1"/>
              </a:solidFill>
              <a:effectLst/>
              <a:latin typeface="+mn-lt"/>
              <a:ea typeface="+mn-ea"/>
              <a:cs typeface="+mn-cs"/>
            </a:rPr>
            <a:t>水道事業においては</a:t>
          </a:r>
          <a:r>
            <a:rPr kumimoji="1" lang="ja-JP" altLang="en-US" sz="1100">
              <a:solidFill>
                <a:schemeClr val="dk1"/>
              </a:solidFill>
              <a:effectLst/>
              <a:latin typeface="+mn-lt"/>
              <a:ea typeface="+mn-ea"/>
              <a:cs typeface="+mn-cs"/>
            </a:rPr>
            <a:t>今年度は黒字であったが、</a:t>
          </a:r>
          <a:r>
            <a:rPr kumimoji="1" lang="ja-JP" altLang="ja-JP" sz="1100">
              <a:solidFill>
                <a:schemeClr val="dk1"/>
              </a:solidFill>
              <a:effectLst/>
              <a:latin typeface="+mn-lt"/>
              <a:ea typeface="+mn-ea"/>
              <a:cs typeface="+mn-cs"/>
            </a:rPr>
            <a:t>経営状況の悪化から剰余額が年々減少し、黒字幅に余裕を持てない状況が迫っているため、一般会計だけでなく、特別会計における収支についても細心の注意を払っていく必要がある。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83</v>
      </c>
      <c r="C2" s="176"/>
      <c r="D2" s="177"/>
    </row>
    <row r="3" spans="1:119" ht="18.75" customHeight="1" thickBot="1" x14ac:dyDescent="0.2">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5872754</v>
      </c>
      <c r="BO4" s="384"/>
      <c r="BP4" s="384"/>
      <c r="BQ4" s="384"/>
      <c r="BR4" s="384"/>
      <c r="BS4" s="384"/>
      <c r="BT4" s="384"/>
      <c r="BU4" s="385"/>
      <c r="BV4" s="383">
        <v>5654263</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10.3</v>
      </c>
      <c r="CU4" s="390"/>
      <c r="CV4" s="390"/>
      <c r="CW4" s="390"/>
      <c r="CX4" s="390"/>
      <c r="CY4" s="390"/>
      <c r="CZ4" s="390"/>
      <c r="DA4" s="391"/>
      <c r="DB4" s="389">
        <v>7.8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5572350</v>
      </c>
      <c r="BO5" s="421"/>
      <c r="BP5" s="421"/>
      <c r="BQ5" s="421"/>
      <c r="BR5" s="421"/>
      <c r="BS5" s="421"/>
      <c r="BT5" s="421"/>
      <c r="BU5" s="422"/>
      <c r="BV5" s="420">
        <v>5390412</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89.3</v>
      </c>
      <c r="CU5" s="418"/>
      <c r="CV5" s="418"/>
      <c r="CW5" s="418"/>
      <c r="CX5" s="418"/>
      <c r="CY5" s="418"/>
      <c r="CZ5" s="418"/>
      <c r="DA5" s="419"/>
      <c r="DB5" s="417">
        <v>90</v>
      </c>
      <c r="DC5" s="418"/>
      <c r="DD5" s="418"/>
      <c r="DE5" s="418"/>
      <c r="DF5" s="418"/>
      <c r="DG5" s="418"/>
      <c r="DH5" s="418"/>
      <c r="DI5" s="419"/>
    </row>
    <row r="6" spans="1:119" ht="18.75" customHeight="1" x14ac:dyDescent="0.15">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300404</v>
      </c>
      <c r="BO6" s="421"/>
      <c r="BP6" s="421"/>
      <c r="BQ6" s="421"/>
      <c r="BR6" s="421"/>
      <c r="BS6" s="421"/>
      <c r="BT6" s="421"/>
      <c r="BU6" s="422"/>
      <c r="BV6" s="420">
        <v>263851</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90.3</v>
      </c>
      <c r="CU6" s="458"/>
      <c r="CV6" s="458"/>
      <c r="CW6" s="458"/>
      <c r="CX6" s="458"/>
      <c r="CY6" s="458"/>
      <c r="CZ6" s="458"/>
      <c r="DA6" s="459"/>
      <c r="DB6" s="457">
        <v>92.8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213</v>
      </c>
      <c r="BO7" s="421"/>
      <c r="BP7" s="421"/>
      <c r="BQ7" s="421"/>
      <c r="BR7" s="421"/>
      <c r="BS7" s="421"/>
      <c r="BT7" s="421"/>
      <c r="BU7" s="422"/>
      <c r="BV7" s="420">
        <v>33549</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2914526</v>
      </c>
      <c r="CU7" s="421"/>
      <c r="CV7" s="421"/>
      <c r="CW7" s="421"/>
      <c r="CX7" s="421"/>
      <c r="CY7" s="421"/>
      <c r="CZ7" s="421"/>
      <c r="DA7" s="422"/>
      <c r="DB7" s="420">
        <v>2942098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300191</v>
      </c>
      <c r="BO8" s="421"/>
      <c r="BP8" s="421"/>
      <c r="BQ8" s="421"/>
      <c r="BR8" s="421"/>
      <c r="BS8" s="421"/>
      <c r="BT8" s="421"/>
      <c r="BU8" s="422"/>
      <c r="BV8" s="420">
        <v>230302</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0.32</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115</v>
      </c>
      <c r="C9" s="415"/>
      <c r="D9" s="415"/>
      <c r="E9" s="415"/>
      <c r="F9" s="415"/>
      <c r="G9" s="415"/>
      <c r="H9" s="415"/>
      <c r="I9" s="415"/>
      <c r="J9" s="415"/>
      <c r="K9" s="463"/>
      <c r="L9" s="464" t="s">
        <v>116</v>
      </c>
      <c r="M9" s="465"/>
      <c r="N9" s="465"/>
      <c r="O9" s="465"/>
      <c r="P9" s="465"/>
      <c r="Q9" s="466"/>
      <c r="R9" s="467">
        <v>7151</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104</v>
      </c>
      <c r="AV9" s="453"/>
      <c r="AW9" s="453"/>
      <c r="AX9" s="453"/>
      <c r="AY9" s="454" t="s">
        <v>119</v>
      </c>
      <c r="AZ9" s="455"/>
      <c r="BA9" s="455"/>
      <c r="BB9" s="455"/>
      <c r="BC9" s="455"/>
      <c r="BD9" s="455"/>
      <c r="BE9" s="455"/>
      <c r="BF9" s="455"/>
      <c r="BG9" s="455"/>
      <c r="BH9" s="455"/>
      <c r="BI9" s="455"/>
      <c r="BJ9" s="455"/>
      <c r="BK9" s="455"/>
      <c r="BL9" s="455"/>
      <c r="BM9" s="456"/>
      <c r="BN9" s="420">
        <v>69889</v>
      </c>
      <c r="BO9" s="421"/>
      <c r="BP9" s="421"/>
      <c r="BQ9" s="421"/>
      <c r="BR9" s="421"/>
      <c r="BS9" s="421"/>
      <c r="BT9" s="421"/>
      <c r="BU9" s="422"/>
      <c r="BV9" s="420">
        <v>106951</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12.3</v>
      </c>
      <c r="CU9" s="418"/>
      <c r="CV9" s="418"/>
      <c r="CW9" s="418"/>
      <c r="CX9" s="418"/>
      <c r="CY9" s="418"/>
      <c r="CZ9" s="418"/>
      <c r="DA9" s="419"/>
      <c r="DB9" s="417">
        <v>13.9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121</v>
      </c>
      <c r="M10" s="450"/>
      <c r="N10" s="450"/>
      <c r="O10" s="450"/>
      <c r="P10" s="450"/>
      <c r="Q10" s="451"/>
      <c r="R10" s="471">
        <v>7810</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104</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15">
      <c r="A12" s="175"/>
      <c r="B12" s="480" t="s">
        <v>133</v>
      </c>
      <c r="C12" s="481"/>
      <c r="D12" s="481"/>
      <c r="E12" s="481"/>
      <c r="F12" s="481"/>
      <c r="G12" s="481"/>
      <c r="H12" s="481"/>
      <c r="I12" s="481"/>
      <c r="J12" s="481"/>
      <c r="K12" s="482"/>
      <c r="L12" s="489" t="s">
        <v>134</v>
      </c>
      <c r="M12" s="490"/>
      <c r="N12" s="490"/>
      <c r="O12" s="490"/>
      <c r="P12" s="490"/>
      <c r="Q12" s="491"/>
      <c r="R12" s="492">
        <v>7119</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138</v>
      </c>
      <c r="AV12" s="453"/>
      <c r="AW12" s="453"/>
      <c r="AX12" s="453"/>
      <c r="AY12" s="454" t="s">
        <v>139</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140</v>
      </c>
      <c r="CE12" s="424"/>
      <c r="CF12" s="424"/>
      <c r="CG12" s="424"/>
      <c r="CH12" s="424"/>
      <c r="CI12" s="424"/>
      <c r="CJ12" s="424"/>
      <c r="CK12" s="424"/>
      <c r="CL12" s="424"/>
      <c r="CM12" s="424"/>
      <c r="CN12" s="424"/>
      <c r="CO12" s="424"/>
      <c r="CP12" s="424"/>
      <c r="CQ12" s="424"/>
      <c r="CR12" s="424"/>
      <c r="CS12" s="425"/>
      <c r="CT12" s="460" t="s">
        <v>141</v>
      </c>
      <c r="CU12" s="461"/>
      <c r="CV12" s="461"/>
      <c r="CW12" s="461"/>
      <c r="CX12" s="461"/>
      <c r="CY12" s="461"/>
      <c r="CZ12" s="461"/>
      <c r="DA12" s="462"/>
      <c r="DB12" s="460" t="s">
        <v>141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142</v>
      </c>
      <c r="N13" s="512"/>
      <c r="O13" s="512"/>
      <c r="P13" s="512"/>
      <c r="Q13" s="513"/>
      <c r="R13" s="504">
        <v>6889</v>
      </c>
      <c r="S13" s="505"/>
      <c r="T13" s="505"/>
      <c r="U13" s="505"/>
      <c r="V13" s="506"/>
      <c r="W13" s="436" t="s">
        <v>143</v>
      </c>
      <c r="X13" s="437"/>
      <c r="Y13" s="437"/>
      <c r="Z13" s="437"/>
      <c r="AA13" s="437"/>
      <c r="AB13" s="427"/>
      <c r="AC13" s="471">
        <v>48</v>
      </c>
      <c r="AD13" s="472"/>
      <c r="AE13" s="472"/>
      <c r="AF13" s="472"/>
      <c r="AG13" s="514"/>
      <c r="AH13" s="471">
        <v>67</v>
      </c>
      <c r="AI13" s="472"/>
      <c r="AJ13" s="472"/>
      <c r="AK13" s="472"/>
      <c r="AL13" s="473"/>
      <c r="AM13" s="449" t="s">
        <v>144</v>
      </c>
      <c r="AN13" s="450"/>
      <c r="AO13" s="450"/>
      <c r="AP13" s="450"/>
      <c r="AQ13" s="450"/>
      <c r="AR13" s="450"/>
      <c r="AS13" s="450"/>
      <c r="AT13" s="451"/>
      <c r="AU13" s="452" t="s">
        <v>145</v>
      </c>
      <c r="AV13" s="453"/>
      <c r="AW13" s="453"/>
      <c r="AX13" s="453"/>
      <c r="AY13" s="454" t="s">
        <v>146</v>
      </c>
      <c r="AZ13" s="455"/>
      <c r="BA13" s="455"/>
      <c r="BB13" s="455"/>
      <c r="BC13" s="455"/>
      <c r="BD13" s="455"/>
      <c r="BE13" s="455"/>
      <c r="BF13" s="455"/>
      <c r="BG13" s="455"/>
      <c r="BH13" s="455"/>
      <c r="BI13" s="455"/>
      <c r="BJ13" s="455"/>
      <c r="BK13" s="455"/>
      <c r="BL13" s="455"/>
      <c r="BM13" s="456"/>
      <c r="BN13" s="420">
        <v>69889</v>
      </c>
      <c r="BO13" s="421"/>
      <c r="BP13" s="421"/>
      <c r="BQ13" s="421"/>
      <c r="BR13" s="421"/>
      <c r="BS13" s="421"/>
      <c r="BT13" s="421"/>
      <c r="BU13" s="422"/>
      <c r="BV13" s="420">
        <v>106951</v>
      </c>
      <c r="BW13" s="421"/>
      <c r="BX13" s="421"/>
      <c r="BY13" s="421"/>
      <c r="BZ13" s="421"/>
      <c r="CA13" s="421"/>
      <c r="CB13" s="421"/>
      <c r="CC13" s="422"/>
      <c r="CD13" s="423" t="s">
        <v>147</v>
      </c>
      <c r="CE13" s="424"/>
      <c r="CF13" s="424"/>
      <c r="CG13" s="424"/>
      <c r="CH13" s="424"/>
      <c r="CI13" s="424"/>
      <c r="CJ13" s="424"/>
      <c r="CK13" s="424"/>
      <c r="CL13" s="424"/>
      <c r="CM13" s="424"/>
      <c r="CN13" s="424"/>
      <c r="CO13" s="424"/>
      <c r="CP13" s="424"/>
      <c r="CQ13" s="424"/>
      <c r="CR13" s="424"/>
      <c r="CS13" s="425"/>
      <c r="CT13" s="417">
        <v>7.1</v>
      </c>
      <c r="CU13" s="418"/>
      <c r="CV13" s="418"/>
      <c r="CW13" s="418"/>
      <c r="CX13" s="418"/>
      <c r="CY13" s="418"/>
      <c r="CZ13" s="418"/>
      <c r="DA13" s="419"/>
      <c r="DB13" s="417">
        <v>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148</v>
      </c>
      <c r="M14" s="502"/>
      <c r="N14" s="502"/>
      <c r="O14" s="502"/>
      <c r="P14" s="502"/>
      <c r="Q14" s="503"/>
      <c r="R14" s="504">
        <v>7281</v>
      </c>
      <c r="S14" s="505"/>
      <c r="T14" s="505"/>
      <c r="U14" s="505"/>
      <c r="V14" s="506"/>
      <c r="W14" s="410"/>
      <c r="X14" s="411"/>
      <c r="Y14" s="411"/>
      <c r="Z14" s="411"/>
      <c r="AA14" s="411"/>
      <c r="AB14" s="400"/>
      <c r="AC14" s="507">
        <v>1.6</v>
      </c>
      <c r="AD14" s="508"/>
      <c r="AE14" s="508"/>
      <c r="AF14" s="508"/>
      <c r="AG14" s="509"/>
      <c r="AH14" s="507">
        <v>2.2000000000000002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149</v>
      </c>
      <c r="CE14" s="516"/>
      <c r="CF14" s="516"/>
      <c r="CG14" s="516"/>
      <c r="CH14" s="516"/>
      <c r="CI14" s="516"/>
      <c r="CJ14" s="516"/>
      <c r="CK14" s="516"/>
      <c r="CL14" s="516"/>
      <c r="CM14" s="516"/>
      <c r="CN14" s="516"/>
      <c r="CO14" s="516"/>
      <c r="CP14" s="516"/>
      <c r="CQ14" s="516"/>
      <c r="CR14" s="516"/>
      <c r="CS14" s="517"/>
      <c r="CT14" s="518">
        <v>66.599999999999994</v>
      </c>
      <c r="CU14" s="519"/>
      <c r="CV14" s="519"/>
      <c r="CW14" s="519"/>
      <c r="CX14" s="519"/>
      <c r="CY14" s="519"/>
      <c r="CZ14" s="519"/>
      <c r="DA14" s="520"/>
      <c r="DB14" s="518">
        <v>85.1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142</v>
      </c>
      <c r="N15" s="512"/>
      <c r="O15" s="512"/>
      <c r="P15" s="512"/>
      <c r="Q15" s="513"/>
      <c r="R15" s="504">
        <v>7053</v>
      </c>
      <c r="S15" s="505"/>
      <c r="T15" s="505"/>
      <c r="U15" s="505"/>
      <c r="V15" s="506"/>
      <c r="W15" s="436" t="s">
        <v>150</v>
      </c>
      <c r="X15" s="437"/>
      <c r="Y15" s="437"/>
      <c r="Z15" s="437"/>
      <c r="AA15" s="437"/>
      <c r="AB15" s="427"/>
      <c r="AC15" s="471">
        <v>968</v>
      </c>
      <c r="AD15" s="472"/>
      <c r="AE15" s="472"/>
      <c r="AF15" s="472"/>
      <c r="AG15" s="514"/>
      <c r="AH15" s="471">
        <v>944</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850216</v>
      </c>
      <c r="BO15" s="384"/>
      <c r="BP15" s="384"/>
      <c r="BQ15" s="384"/>
      <c r="BR15" s="384"/>
      <c r="BS15" s="384"/>
      <c r="BT15" s="384"/>
      <c r="BU15" s="385"/>
      <c r="BV15" s="383">
        <v>801471</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31.7</v>
      </c>
      <c r="AD16" s="508"/>
      <c r="AE16" s="508"/>
      <c r="AF16" s="508"/>
      <c r="AG16" s="509"/>
      <c r="AH16" s="507">
        <v>31.1</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2662563</v>
      </c>
      <c r="BO16" s="421"/>
      <c r="BP16" s="421"/>
      <c r="BQ16" s="421"/>
      <c r="BR16" s="421"/>
      <c r="BS16" s="421"/>
      <c r="BT16" s="421"/>
      <c r="BU16" s="422"/>
      <c r="BV16" s="420">
        <v>2615570</v>
      </c>
      <c r="BW16" s="421"/>
      <c r="BX16" s="421"/>
      <c r="BY16" s="421"/>
      <c r="BZ16" s="421"/>
      <c r="CA16" s="421"/>
      <c r="CB16" s="421"/>
      <c r="CC16" s="422"/>
      <c r="CD16" s="184"/>
      <c r="CE16" s="534" t="s">
        <v>156</v>
      </c>
      <c r="CF16" s="534"/>
      <c r="CG16" s="534"/>
      <c r="CH16" s="534"/>
      <c r="CI16" s="534"/>
      <c r="CJ16" s="534"/>
      <c r="CK16" s="534"/>
      <c r="CL16" s="534"/>
      <c r="CM16" s="534"/>
      <c r="CN16" s="534"/>
      <c r="CO16" s="534"/>
      <c r="CP16" s="534"/>
      <c r="CQ16" s="534"/>
      <c r="CR16" s="534"/>
      <c r="CS16" s="535"/>
      <c r="CT16" s="417">
        <v>20.9</v>
      </c>
      <c r="CU16" s="418"/>
      <c r="CV16" s="418"/>
      <c r="CW16" s="418"/>
      <c r="CX16" s="418"/>
      <c r="CY16" s="418"/>
      <c r="CZ16" s="418"/>
      <c r="DA16" s="419"/>
      <c r="DB16" s="417">
        <v>14.9</v>
      </c>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157</v>
      </c>
      <c r="N17" s="532"/>
      <c r="O17" s="532"/>
      <c r="P17" s="532"/>
      <c r="Q17" s="533"/>
      <c r="R17" s="526" t="s">
        <v>158</v>
      </c>
      <c r="S17" s="527"/>
      <c r="T17" s="527"/>
      <c r="U17" s="527"/>
      <c r="V17" s="528"/>
      <c r="W17" s="436" t="s">
        <v>159</v>
      </c>
      <c r="X17" s="437"/>
      <c r="Y17" s="437"/>
      <c r="Z17" s="437"/>
      <c r="AA17" s="437"/>
      <c r="AB17" s="427"/>
      <c r="AC17" s="471">
        <v>2035</v>
      </c>
      <c r="AD17" s="472"/>
      <c r="AE17" s="472"/>
      <c r="AF17" s="472"/>
      <c r="AG17" s="514"/>
      <c r="AH17" s="471">
        <v>2027</v>
      </c>
      <c r="AI17" s="472"/>
      <c r="AJ17" s="472"/>
      <c r="AK17" s="472"/>
      <c r="AL17" s="473"/>
      <c r="AM17" s="449"/>
      <c r="AN17" s="450"/>
      <c r="AO17" s="450"/>
      <c r="AP17" s="450"/>
      <c r="AQ17" s="450"/>
      <c r="AR17" s="450"/>
      <c r="AS17" s="450"/>
      <c r="AT17" s="451"/>
      <c r="AU17" s="452"/>
      <c r="AV17" s="453"/>
      <c r="AW17" s="453"/>
      <c r="AX17" s="453"/>
      <c r="AY17" s="454" t="s">
        <v>160</v>
      </c>
      <c r="AZ17" s="455"/>
      <c r="BA17" s="455"/>
      <c r="BB17" s="455"/>
      <c r="BC17" s="455"/>
      <c r="BD17" s="455"/>
      <c r="BE17" s="455"/>
      <c r="BF17" s="455"/>
      <c r="BG17" s="455"/>
      <c r="BH17" s="455"/>
      <c r="BI17" s="455"/>
      <c r="BJ17" s="455"/>
      <c r="BK17" s="455"/>
      <c r="BL17" s="455"/>
      <c r="BM17" s="456"/>
      <c r="BN17" s="420">
        <v>1069028</v>
      </c>
      <c r="BO17" s="421"/>
      <c r="BP17" s="421"/>
      <c r="BQ17" s="421"/>
      <c r="BR17" s="421"/>
      <c r="BS17" s="421"/>
      <c r="BT17" s="421"/>
      <c r="BU17" s="422"/>
      <c r="BV17" s="420">
        <v>1003382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161</v>
      </c>
      <c r="C18" s="463"/>
      <c r="D18" s="463"/>
      <c r="E18" s="543"/>
      <c r="F18" s="543"/>
      <c r="G18" s="543"/>
      <c r="H18" s="543"/>
      <c r="I18" s="543"/>
      <c r="J18" s="543"/>
      <c r="K18" s="543"/>
      <c r="L18" s="544">
        <v>14.28</v>
      </c>
      <c r="M18" s="544"/>
      <c r="N18" s="544"/>
      <c r="O18" s="544"/>
      <c r="P18" s="544"/>
      <c r="Q18" s="544"/>
      <c r="R18" s="545"/>
      <c r="S18" s="545"/>
      <c r="T18" s="545"/>
      <c r="U18" s="545"/>
      <c r="V18" s="546"/>
      <c r="W18" s="438"/>
      <c r="X18" s="439"/>
      <c r="Y18" s="439"/>
      <c r="Z18" s="439"/>
      <c r="AA18" s="439"/>
      <c r="AB18" s="430"/>
      <c r="AC18" s="547">
        <v>66.7</v>
      </c>
      <c r="AD18" s="548"/>
      <c r="AE18" s="548"/>
      <c r="AF18" s="548"/>
      <c r="AG18" s="549"/>
      <c r="AH18" s="547">
        <v>66.7</v>
      </c>
      <c r="AI18" s="548"/>
      <c r="AJ18" s="548"/>
      <c r="AK18" s="548"/>
      <c r="AL18" s="550"/>
      <c r="AM18" s="449"/>
      <c r="AN18" s="450"/>
      <c r="AO18" s="450"/>
      <c r="AP18" s="450"/>
      <c r="AQ18" s="450"/>
      <c r="AR18" s="450"/>
      <c r="AS18" s="450"/>
      <c r="AT18" s="451"/>
      <c r="AU18" s="452"/>
      <c r="AV18" s="453"/>
      <c r="AW18" s="453"/>
      <c r="AX18" s="453"/>
      <c r="AY18" s="454" t="s">
        <v>162</v>
      </c>
      <c r="AZ18" s="455"/>
      <c r="BA18" s="455"/>
      <c r="BB18" s="455"/>
      <c r="BC18" s="455"/>
      <c r="BD18" s="455"/>
      <c r="BE18" s="455"/>
      <c r="BF18" s="455"/>
      <c r="BG18" s="455"/>
      <c r="BH18" s="455"/>
      <c r="BI18" s="455"/>
      <c r="BJ18" s="455"/>
      <c r="BK18" s="455"/>
      <c r="BL18" s="455"/>
      <c r="BM18" s="456"/>
      <c r="BN18" s="420">
        <v>2635054</v>
      </c>
      <c r="BO18" s="421"/>
      <c r="BP18" s="421"/>
      <c r="BQ18" s="421"/>
      <c r="BR18" s="421"/>
      <c r="BS18" s="421"/>
      <c r="BT18" s="421"/>
      <c r="BU18" s="422"/>
      <c r="BV18" s="420">
        <v>2714936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163</v>
      </c>
      <c r="C19" s="463"/>
      <c r="D19" s="463"/>
      <c r="E19" s="543"/>
      <c r="F19" s="543"/>
      <c r="G19" s="543"/>
      <c r="H19" s="543"/>
      <c r="I19" s="543"/>
      <c r="J19" s="543"/>
      <c r="K19" s="543"/>
      <c r="L19" s="551">
        <v>501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164</v>
      </c>
      <c r="AZ19" s="455"/>
      <c r="BA19" s="455"/>
      <c r="BB19" s="455"/>
      <c r="BC19" s="455"/>
      <c r="BD19" s="455"/>
      <c r="BE19" s="455"/>
      <c r="BF19" s="455"/>
      <c r="BG19" s="455"/>
      <c r="BH19" s="455"/>
      <c r="BI19" s="455"/>
      <c r="BJ19" s="455"/>
      <c r="BK19" s="455"/>
      <c r="BL19" s="455"/>
      <c r="BM19" s="456"/>
      <c r="BN19" s="420">
        <v>3680583</v>
      </c>
      <c r="BO19" s="421"/>
      <c r="BP19" s="421"/>
      <c r="BQ19" s="421"/>
      <c r="BR19" s="421"/>
      <c r="BS19" s="421"/>
      <c r="BT19" s="421"/>
      <c r="BU19" s="422"/>
      <c r="BV19" s="420">
        <v>3638426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165</v>
      </c>
      <c r="C20" s="463"/>
      <c r="D20" s="463"/>
      <c r="E20" s="543"/>
      <c r="F20" s="543"/>
      <c r="G20" s="543"/>
      <c r="H20" s="543"/>
      <c r="I20" s="543"/>
      <c r="J20" s="543"/>
      <c r="K20" s="543"/>
      <c r="L20" s="551">
        <v>3210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166</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167</v>
      </c>
      <c r="C22" s="564"/>
      <c r="D22" s="565"/>
      <c r="E22" s="432" t="s">
        <v>1</v>
      </c>
      <c r="F22" s="437"/>
      <c r="G22" s="437"/>
      <c r="H22" s="437"/>
      <c r="I22" s="437"/>
      <c r="J22" s="437"/>
      <c r="K22" s="427"/>
      <c r="L22" s="432" t="s">
        <v>168</v>
      </c>
      <c r="M22" s="437"/>
      <c r="N22" s="437"/>
      <c r="O22" s="437"/>
      <c r="P22" s="427"/>
      <c r="Q22" s="595" t="s">
        <v>169</v>
      </c>
      <c r="R22" s="596"/>
      <c r="S22" s="596"/>
      <c r="T22" s="596"/>
      <c r="U22" s="596"/>
      <c r="V22" s="597"/>
      <c r="W22" s="563" t="s">
        <v>170</v>
      </c>
      <c r="X22" s="564"/>
      <c r="Y22" s="565"/>
      <c r="Z22" s="432" t="s">
        <v>1</v>
      </c>
      <c r="AA22" s="437"/>
      <c r="AB22" s="437"/>
      <c r="AC22" s="437"/>
      <c r="AD22" s="437"/>
      <c r="AE22" s="437"/>
      <c r="AF22" s="437"/>
      <c r="AG22" s="427"/>
      <c r="AH22" s="601" t="s">
        <v>171</v>
      </c>
      <c r="AI22" s="437"/>
      <c r="AJ22" s="437"/>
      <c r="AK22" s="437"/>
      <c r="AL22" s="427"/>
      <c r="AM22" s="601" t="s">
        <v>172</v>
      </c>
      <c r="AN22" s="602"/>
      <c r="AO22" s="602"/>
      <c r="AP22" s="602"/>
      <c r="AQ22" s="602"/>
      <c r="AR22" s="603"/>
      <c r="AS22" s="595" t="s">
        <v>169</v>
      </c>
      <c r="AT22" s="596"/>
      <c r="AU22" s="596"/>
      <c r="AV22" s="596"/>
      <c r="AW22" s="596"/>
      <c r="AX22" s="607"/>
      <c r="AY22" s="380" t="s">
        <v>173</v>
      </c>
      <c r="AZ22" s="381"/>
      <c r="BA22" s="381"/>
      <c r="BB22" s="381"/>
      <c r="BC22" s="381"/>
      <c r="BD22" s="381"/>
      <c r="BE22" s="381"/>
      <c r="BF22" s="381"/>
      <c r="BG22" s="381"/>
      <c r="BH22" s="381"/>
      <c r="BI22" s="381"/>
      <c r="BJ22" s="381"/>
      <c r="BK22" s="381"/>
      <c r="BL22" s="381"/>
      <c r="BM22" s="382"/>
      <c r="BN22" s="383">
        <v>5789023</v>
      </c>
      <c r="BO22" s="384"/>
      <c r="BP22" s="384"/>
      <c r="BQ22" s="384"/>
      <c r="BR22" s="384"/>
      <c r="BS22" s="384"/>
      <c r="BT22" s="384"/>
      <c r="BU22" s="385"/>
      <c r="BV22" s="383">
        <v>5830764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174</v>
      </c>
      <c r="AZ23" s="455"/>
      <c r="BA23" s="455"/>
      <c r="BB23" s="455"/>
      <c r="BC23" s="455"/>
      <c r="BD23" s="455"/>
      <c r="BE23" s="455"/>
      <c r="BF23" s="455"/>
      <c r="BG23" s="455"/>
      <c r="BH23" s="455"/>
      <c r="BI23" s="455"/>
      <c r="BJ23" s="455"/>
      <c r="BK23" s="455"/>
      <c r="BL23" s="455"/>
      <c r="BM23" s="456"/>
      <c r="BN23" s="420">
        <v>4356486</v>
      </c>
      <c r="BO23" s="421"/>
      <c r="BP23" s="421"/>
      <c r="BQ23" s="421"/>
      <c r="BR23" s="421"/>
      <c r="BS23" s="421"/>
      <c r="BT23" s="421"/>
      <c r="BU23" s="422"/>
      <c r="BV23" s="420">
        <v>4475509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175</v>
      </c>
      <c r="F24" s="450"/>
      <c r="G24" s="450"/>
      <c r="H24" s="450"/>
      <c r="I24" s="450"/>
      <c r="J24" s="450"/>
      <c r="K24" s="451"/>
      <c r="L24" s="471">
        <v>1</v>
      </c>
      <c r="M24" s="472"/>
      <c r="N24" s="472"/>
      <c r="O24" s="472"/>
      <c r="P24" s="514"/>
      <c r="Q24" s="471">
        <v>6340</v>
      </c>
      <c r="R24" s="472"/>
      <c r="S24" s="472"/>
      <c r="T24" s="472"/>
      <c r="U24" s="472"/>
      <c r="V24" s="514"/>
      <c r="W24" s="566"/>
      <c r="X24" s="567"/>
      <c r="Y24" s="568"/>
      <c r="Z24" s="470" t="s">
        <v>176</v>
      </c>
      <c r="AA24" s="450"/>
      <c r="AB24" s="450"/>
      <c r="AC24" s="450"/>
      <c r="AD24" s="450"/>
      <c r="AE24" s="450"/>
      <c r="AF24" s="450"/>
      <c r="AG24" s="451"/>
      <c r="AH24" s="471">
        <v>87</v>
      </c>
      <c r="AI24" s="472"/>
      <c r="AJ24" s="472"/>
      <c r="AK24" s="472"/>
      <c r="AL24" s="514"/>
      <c r="AM24" s="471">
        <v>250473</v>
      </c>
      <c r="AN24" s="472"/>
      <c r="AO24" s="472"/>
      <c r="AP24" s="472"/>
      <c r="AQ24" s="472"/>
      <c r="AR24" s="514"/>
      <c r="AS24" s="471">
        <v>2879</v>
      </c>
      <c r="AT24" s="472"/>
      <c r="AU24" s="472"/>
      <c r="AV24" s="472"/>
      <c r="AW24" s="472"/>
      <c r="AX24" s="473"/>
      <c r="AY24" s="536" t="s">
        <v>177</v>
      </c>
      <c r="AZ24" s="537"/>
      <c r="BA24" s="537"/>
      <c r="BB24" s="537"/>
      <c r="BC24" s="537"/>
      <c r="BD24" s="537"/>
      <c r="BE24" s="537"/>
      <c r="BF24" s="537"/>
      <c r="BG24" s="537"/>
      <c r="BH24" s="537"/>
      <c r="BI24" s="537"/>
      <c r="BJ24" s="537"/>
      <c r="BK24" s="537"/>
      <c r="BL24" s="537"/>
      <c r="BM24" s="538"/>
      <c r="BN24" s="420">
        <v>4272444</v>
      </c>
      <c r="BO24" s="421"/>
      <c r="BP24" s="421"/>
      <c r="BQ24" s="421"/>
      <c r="BR24" s="421"/>
      <c r="BS24" s="421"/>
      <c r="BT24" s="421"/>
      <c r="BU24" s="422"/>
      <c r="BV24" s="420">
        <v>4183104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178</v>
      </c>
      <c r="F25" s="450"/>
      <c r="G25" s="450"/>
      <c r="H25" s="450"/>
      <c r="I25" s="450"/>
      <c r="J25" s="450"/>
      <c r="K25" s="451"/>
      <c r="L25" s="471">
        <v>1</v>
      </c>
      <c r="M25" s="472"/>
      <c r="N25" s="472"/>
      <c r="O25" s="472"/>
      <c r="P25" s="514"/>
      <c r="Q25" s="471">
        <v>5460</v>
      </c>
      <c r="R25" s="472"/>
      <c r="S25" s="472"/>
      <c r="T25" s="472"/>
      <c r="U25" s="472"/>
      <c r="V25" s="514"/>
      <c r="W25" s="566"/>
      <c r="X25" s="567"/>
      <c r="Y25" s="568"/>
      <c r="Z25" s="470" t="s">
        <v>179</v>
      </c>
      <c r="AA25" s="450"/>
      <c r="AB25" s="450"/>
      <c r="AC25" s="450"/>
      <c r="AD25" s="450"/>
      <c r="AE25" s="450"/>
      <c r="AF25" s="450"/>
      <c r="AG25" s="451"/>
      <c r="AH25" s="471" t="s">
        <v>132</v>
      </c>
      <c r="AI25" s="472"/>
      <c r="AJ25" s="472"/>
      <c r="AK25" s="472"/>
      <c r="AL25" s="514"/>
      <c r="AM25" s="471" t="s">
        <v>132</v>
      </c>
      <c r="AN25" s="472"/>
      <c r="AO25" s="472"/>
      <c r="AP25" s="472"/>
      <c r="AQ25" s="472"/>
      <c r="AR25" s="514"/>
      <c r="AS25" s="471" t="s">
        <v>132</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1866955</v>
      </c>
      <c r="BO25" s="384"/>
      <c r="BP25" s="384"/>
      <c r="BQ25" s="384"/>
      <c r="BR25" s="384"/>
      <c r="BS25" s="384"/>
      <c r="BT25" s="384"/>
      <c r="BU25" s="385"/>
      <c r="BV25" s="383">
        <v>1525225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181</v>
      </c>
      <c r="F26" s="450"/>
      <c r="G26" s="450"/>
      <c r="H26" s="450"/>
      <c r="I26" s="450"/>
      <c r="J26" s="450"/>
      <c r="K26" s="451"/>
      <c r="L26" s="471">
        <v>1</v>
      </c>
      <c r="M26" s="472"/>
      <c r="N26" s="472"/>
      <c r="O26" s="472"/>
      <c r="P26" s="514"/>
      <c r="Q26" s="471">
        <v>5210</v>
      </c>
      <c r="R26" s="472"/>
      <c r="S26" s="472"/>
      <c r="T26" s="472"/>
      <c r="U26" s="472"/>
      <c r="V26" s="514"/>
      <c r="W26" s="566"/>
      <c r="X26" s="567"/>
      <c r="Y26" s="568"/>
      <c r="Z26" s="470" t="s">
        <v>182</v>
      </c>
      <c r="AA26" s="572"/>
      <c r="AB26" s="572"/>
      <c r="AC26" s="572"/>
      <c r="AD26" s="572"/>
      <c r="AE26" s="572"/>
      <c r="AF26" s="572"/>
      <c r="AG26" s="573"/>
      <c r="AH26" s="471">
        <v>4</v>
      </c>
      <c r="AI26" s="472"/>
      <c r="AJ26" s="472"/>
      <c r="AK26" s="472"/>
      <c r="AL26" s="514"/>
      <c r="AM26" s="471">
        <v>10060</v>
      </c>
      <c r="AN26" s="472"/>
      <c r="AO26" s="472"/>
      <c r="AP26" s="472"/>
      <c r="AQ26" s="472"/>
      <c r="AR26" s="514"/>
      <c r="AS26" s="471">
        <v>2515</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184</v>
      </c>
      <c r="BO26" s="421"/>
      <c r="BP26" s="421"/>
      <c r="BQ26" s="421"/>
      <c r="BR26" s="421"/>
      <c r="BS26" s="421"/>
      <c r="BT26" s="421"/>
      <c r="BU26" s="422"/>
      <c r="BV26" s="420" t="s">
        <v>184</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185</v>
      </c>
      <c r="F27" s="450"/>
      <c r="G27" s="450"/>
      <c r="H27" s="450"/>
      <c r="I27" s="450"/>
      <c r="J27" s="450"/>
      <c r="K27" s="451"/>
      <c r="L27" s="471">
        <v>1</v>
      </c>
      <c r="M27" s="472"/>
      <c r="N27" s="472"/>
      <c r="O27" s="472"/>
      <c r="P27" s="514"/>
      <c r="Q27" s="471">
        <v>2830</v>
      </c>
      <c r="R27" s="472"/>
      <c r="S27" s="472"/>
      <c r="T27" s="472"/>
      <c r="U27" s="472"/>
      <c r="V27" s="514"/>
      <c r="W27" s="566"/>
      <c r="X27" s="567"/>
      <c r="Y27" s="568"/>
      <c r="Z27" s="470" t="s">
        <v>186</v>
      </c>
      <c r="AA27" s="450"/>
      <c r="AB27" s="450"/>
      <c r="AC27" s="450"/>
      <c r="AD27" s="450"/>
      <c r="AE27" s="450"/>
      <c r="AF27" s="450"/>
      <c r="AG27" s="451"/>
      <c r="AH27" s="471">
        <v>9</v>
      </c>
      <c r="AI27" s="472"/>
      <c r="AJ27" s="472"/>
      <c r="AK27" s="472"/>
      <c r="AL27" s="514"/>
      <c r="AM27" s="471">
        <v>25587</v>
      </c>
      <c r="AN27" s="472"/>
      <c r="AO27" s="472"/>
      <c r="AP27" s="472"/>
      <c r="AQ27" s="472"/>
      <c r="AR27" s="514"/>
      <c r="AS27" s="471">
        <v>2843</v>
      </c>
      <c r="AT27" s="472"/>
      <c r="AU27" s="472"/>
      <c r="AV27" s="472"/>
      <c r="AW27" s="472"/>
      <c r="AX27" s="473"/>
      <c r="AY27" s="515" t="s">
        <v>187</v>
      </c>
      <c r="AZ27" s="516"/>
      <c r="BA27" s="516"/>
      <c r="BB27" s="516"/>
      <c r="BC27" s="516"/>
      <c r="BD27" s="516"/>
      <c r="BE27" s="516"/>
      <c r="BF27" s="516"/>
      <c r="BG27" s="516"/>
      <c r="BH27" s="516"/>
      <c r="BI27" s="516"/>
      <c r="BJ27" s="516"/>
      <c r="BK27" s="516"/>
      <c r="BL27" s="516"/>
      <c r="BM27" s="517"/>
      <c r="BN27" s="539" t="s">
        <v>132</v>
      </c>
      <c r="BO27" s="540"/>
      <c r="BP27" s="540"/>
      <c r="BQ27" s="540"/>
      <c r="BR27" s="540"/>
      <c r="BS27" s="540"/>
      <c r="BT27" s="540"/>
      <c r="BU27" s="541"/>
      <c r="BV27" s="539" t="s">
        <v>132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188</v>
      </c>
      <c r="F28" s="450"/>
      <c r="G28" s="450"/>
      <c r="H28" s="450"/>
      <c r="I28" s="450"/>
      <c r="J28" s="450"/>
      <c r="K28" s="451"/>
      <c r="L28" s="471">
        <v>1</v>
      </c>
      <c r="M28" s="472"/>
      <c r="N28" s="472"/>
      <c r="O28" s="472"/>
      <c r="P28" s="514"/>
      <c r="Q28" s="471">
        <v>2410</v>
      </c>
      <c r="R28" s="472"/>
      <c r="S28" s="472"/>
      <c r="T28" s="472"/>
      <c r="U28" s="472"/>
      <c r="V28" s="514"/>
      <c r="W28" s="566"/>
      <c r="X28" s="567"/>
      <c r="Y28" s="568"/>
      <c r="Z28" s="470" t="s">
        <v>189</v>
      </c>
      <c r="AA28" s="450"/>
      <c r="AB28" s="450"/>
      <c r="AC28" s="450"/>
      <c r="AD28" s="450"/>
      <c r="AE28" s="450"/>
      <c r="AF28" s="450"/>
      <c r="AG28" s="451"/>
      <c r="AH28" s="471" t="s">
        <v>132</v>
      </c>
      <c r="AI28" s="472"/>
      <c r="AJ28" s="472"/>
      <c r="AK28" s="472"/>
      <c r="AL28" s="514"/>
      <c r="AM28" s="471" t="s">
        <v>132</v>
      </c>
      <c r="AN28" s="472"/>
      <c r="AO28" s="472"/>
      <c r="AP28" s="472"/>
      <c r="AQ28" s="472"/>
      <c r="AR28" s="514"/>
      <c r="AS28" s="471" t="s">
        <v>141</v>
      </c>
      <c r="AT28" s="472"/>
      <c r="AU28" s="472"/>
      <c r="AV28" s="472"/>
      <c r="AW28" s="472"/>
      <c r="AX28" s="473"/>
      <c r="AY28" s="574" t="s">
        <v>190</v>
      </c>
      <c r="AZ28" s="575"/>
      <c r="BA28" s="575"/>
      <c r="BB28" s="576"/>
      <c r="BC28" s="380" t="s">
        <v>50</v>
      </c>
      <c r="BD28" s="381"/>
      <c r="BE28" s="381"/>
      <c r="BF28" s="381"/>
      <c r="BG28" s="381"/>
      <c r="BH28" s="381"/>
      <c r="BI28" s="381"/>
      <c r="BJ28" s="381"/>
      <c r="BK28" s="381"/>
      <c r="BL28" s="381"/>
      <c r="BM28" s="382"/>
      <c r="BN28" s="383">
        <v>989292</v>
      </c>
      <c r="BO28" s="384"/>
      <c r="BP28" s="384"/>
      <c r="BQ28" s="384"/>
      <c r="BR28" s="384"/>
      <c r="BS28" s="384"/>
      <c r="BT28" s="384"/>
      <c r="BU28" s="385"/>
      <c r="BV28" s="383">
        <v>849292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191</v>
      </c>
      <c r="F29" s="450"/>
      <c r="G29" s="450"/>
      <c r="H29" s="450"/>
      <c r="I29" s="450"/>
      <c r="J29" s="450"/>
      <c r="K29" s="451"/>
      <c r="L29" s="471">
        <v>10</v>
      </c>
      <c r="M29" s="472"/>
      <c r="N29" s="472"/>
      <c r="O29" s="472"/>
      <c r="P29" s="514"/>
      <c r="Q29" s="471">
        <v>2250</v>
      </c>
      <c r="R29" s="472"/>
      <c r="S29" s="472"/>
      <c r="T29" s="472"/>
      <c r="U29" s="472"/>
      <c r="V29" s="514"/>
      <c r="W29" s="569"/>
      <c r="X29" s="570"/>
      <c r="Y29" s="571"/>
      <c r="Z29" s="470" t="s">
        <v>192</v>
      </c>
      <c r="AA29" s="450"/>
      <c r="AB29" s="450"/>
      <c r="AC29" s="450"/>
      <c r="AD29" s="450"/>
      <c r="AE29" s="450"/>
      <c r="AF29" s="450"/>
      <c r="AG29" s="451"/>
      <c r="AH29" s="471">
        <v>96</v>
      </c>
      <c r="AI29" s="472"/>
      <c r="AJ29" s="472"/>
      <c r="AK29" s="472"/>
      <c r="AL29" s="514"/>
      <c r="AM29" s="471">
        <v>276060</v>
      </c>
      <c r="AN29" s="472"/>
      <c r="AO29" s="472"/>
      <c r="AP29" s="472"/>
      <c r="AQ29" s="472"/>
      <c r="AR29" s="514"/>
      <c r="AS29" s="471">
        <v>2876</v>
      </c>
      <c r="AT29" s="472"/>
      <c r="AU29" s="472"/>
      <c r="AV29" s="472"/>
      <c r="AW29" s="472"/>
      <c r="AX29" s="473"/>
      <c r="AY29" s="577"/>
      <c r="AZ29" s="578"/>
      <c r="BA29" s="578"/>
      <c r="BB29" s="579"/>
      <c r="BC29" s="454" t="s">
        <v>193</v>
      </c>
      <c r="BD29" s="455"/>
      <c r="BE29" s="455"/>
      <c r="BF29" s="455"/>
      <c r="BG29" s="455"/>
      <c r="BH29" s="455"/>
      <c r="BI29" s="455"/>
      <c r="BJ29" s="455"/>
      <c r="BK29" s="455"/>
      <c r="BL29" s="455"/>
      <c r="BM29" s="456"/>
      <c r="BN29" s="420">
        <v>230010</v>
      </c>
      <c r="BO29" s="421"/>
      <c r="BP29" s="421"/>
      <c r="BQ29" s="421"/>
      <c r="BR29" s="421"/>
      <c r="BS29" s="421"/>
      <c r="BT29" s="421"/>
      <c r="BU29" s="422"/>
      <c r="BV29" s="420">
        <v>100010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194</v>
      </c>
      <c r="X30" s="588"/>
      <c r="Y30" s="588"/>
      <c r="Z30" s="588"/>
      <c r="AA30" s="588"/>
      <c r="AB30" s="588"/>
      <c r="AC30" s="588"/>
      <c r="AD30" s="588"/>
      <c r="AE30" s="588"/>
      <c r="AF30" s="588"/>
      <c r="AG30" s="589"/>
      <c r="AH30" s="547">
        <v>95.6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1133474</v>
      </c>
      <c r="BO30" s="540"/>
      <c r="BP30" s="540"/>
      <c r="BQ30" s="540"/>
      <c r="BR30" s="540"/>
      <c r="BS30" s="540"/>
      <c r="BT30" s="540"/>
      <c r="BU30" s="541"/>
      <c r="BV30" s="539">
        <v>938982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195</v>
      </c>
      <c r="D32" s="583"/>
      <c r="E32" s="583"/>
      <c r="F32" s="583"/>
      <c r="G32" s="583"/>
      <c r="H32" s="583"/>
      <c r="I32" s="583"/>
      <c r="J32" s="583"/>
      <c r="K32" s="583"/>
      <c r="L32" s="583"/>
      <c r="M32" s="583"/>
      <c r="N32" s="583"/>
      <c r="O32" s="583"/>
      <c r="P32" s="583"/>
      <c r="Q32" s="583"/>
      <c r="R32" s="583"/>
      <c r="S32" s="583"/>
      <c r="U32" s="424" t="s">
        <v>196</v>
      </c>
      <c r="V32" s="424"/>
      <c r="W32" s="424"/>
      <c r="X32" s="424"/>
      <c r="Y32" s="424"/>
      <c r="Z32" s="424"/>
      <c r="AA32" s="424"/>
      <c r="AB32" s="424"/>
      <c r="AC32" s="424"/>
      <c r="AD32" s="424"/>
      <c r="AE32" s="424"/>
      <c r="AF32" s="424"/>
      <c r="AG32" s="424"/>
      <c r="AH32" s="424"/>
      <c r="AI32" s="424"/>
      <c r="AJ32" s="424"/>
      <c r="AK32" s="424"/>
      <c r="AM32" s="424" t="s">
        <v>197</v>
      </c>
      <c r="AN32" s="424"/>
      <c r="AO32" s="424"/>
      <c r="AP32" s="424"/>
      <c r="AQ32" s="424"/>
      <c r="AR32" s="424"/>
      <c r="AS32" s="424"/>
      <c r="AT32" s="424"/>
      <c r="AU32" s="424"/>
      <c r="AV32" s="424"/>
      <c r="AW32" s="424"/>
      <c r="AX32" s="424"/>
      <c r="AY32" s="424"/>
      <c r="AZ32" s="424"/>
      <c r="BA32" s="424"/>
      <c r="BB32" s="424"/>
      <c r="BC32" s="424"/>
      <c r="BE32" s="424" t="s">
        <v>198</v>
      </c>
      <c r="BF32" s="424"/>
      <c r="BG32" s="424"/>
      <c r="BH32" s="424"/>
      <c r="BI32" s="424"/>
      <c r="BJ32" s="424"/>
      <c r="BK32" s="424"/>
      <c r="BL32" s="424"/>
      <c r="BM32" s="424"/>
      <c r="BN32" s="424"/>
      <c r="BO32" s="424"/>
      <c r="BP32" s="424"/>
      <c r="BQ32" s="424"/>
      <c r="BR32" s="424"/>
      <c r="BS32" s="424"/>
      <c r="BT32" s="424"/>
      <c r="BU32" s="424"/>
      <c r="BW32" s="424" t="s">
        <v>199</v>
      </c>
      <c r="BX32" s="424"/>
      <c r="BY32" s="424"/>
      <c r="BZ32" s="424"/>
      <c r="CA32" s="424"/>
      <c r="CB32" s="424"/>
      <c r="CC32" s="424"/>
      <c r="CD32" s="424"/>
      <c r="CE32" s="424"/>
      <c r="CF32" s="424"/>
      <c r="CG32" s="424"/>
      <c r="CH32" s="424"/>
      <c r="CI32" s="424"/>
      <c r="CJ32" s="424"/>
      <c r="CK32" s="424"/>
      <c r="CL32" s="424"/>
      <c r="CM32" s="424"/>
      <c r="CO32" s="424" t="s">
        <v>200</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201</v>
      </c>
      <c r="D33" s="444"/>
      <c r="E33" s="409" t="s">
        <v>202</v>
      </c>
      <c r="F33" s="409"/>
      <c r="G33" s="409"/>
      <c r="H33" s="409"/>
      <c r="I33" s="409"/>
      <c r="J33" s="409"/>
      <c r="K33" s="409"/>
      <c r="L33" s="409"/>
      <c r="M33" s="409"/>
      <c r="N33" s="409"/>
      <c r="O33" s="409"/>
      <c r="P33" s="409"/>
      <c r="Q33" s="409"/>
      <c r="R33" s="409"/>
      <c r="S33" s="409"/>
      <c r="T33" s="179"/>
      <c r="U33" s="444" t="s">
        <v>201</v>
      </c>
      <c r="V33" s="444"/>
      <c r="W33" s="409" t="s">
        <v>202</v>
      </c>
      <c r="X33" s="409"/>
      <c r="Y33" s="409"/>
      <c r="Z33" s="409"/>
      <c r="AA33" s="409"/>
      <c r="AB33" s="409"/>
      <c r="AC33" s="409"/>
      <c r="AD33" s="409"/>
      <c r="AE33" s="409"/>
      <c r="AF33" s="409"/>
      <c r="AG33" s="409"/>
      <c r="AH33" s="409"/>
      <c r="AI33" s="409"/>
      <c r="AJ33" s="409"/>
      <c r="AK33" s="409"/>
      <c r="AL33" s="179"/>
      <c r="AM33" s="444" t="s">
        <v>201</v>
      </c>
      <c r="AN33" s="444"/>
      <c r="AO33" s="409" t="s">
        <v>202</v>
      </c>
      <c r="AP33" s="409"/>
      <c r="AQ33" s="409"/>
      <c r="AR33" s="409"/>
      <c r="AS33" s="409"/>
      <c r="AT33" s="409"/>
      <c r="AU33" s="409"/>
      <c r="AV33" s="409"/>
      <c r="AW33" s="409"/>
      <c r="AX33" s="409"/>
      <c r="AY33" s="409"/>
      <c r="AZ33" s="409"/>
      <c r="BA33" s="409"/>
      <c r="BB33" s="409"/>
      <c r="BC33" s="409"/>
      <c r="BD33" s="185"/>
      <c r="BE33" s="409" t="s">
        <v>203</v>
      </c>
      <c r="BF33" s="409"/>
      <c r="BG33" s="409" t="s">
        <v>204</v>
      </c>
      <c r="BH33" s="409"/>
      <c r="BI33" s="409"/>
      <c r="BJ33" s="409"/>
      <c r="BK33" s="409"/>
      <c r="BL33" s="409"/>
      <c r="BM33" s="409"/>
      <c r="BN33" s="409"/>
      <c r="BO33" s="409"/>
      <c r="BP33" s="409"/>
      <c r="BQ33" s="409"/>
      <c r="BR33" s="409"/>
      <c r="BS33" s="409"/>
      <c r="BT33" s="409"/>
      <c r="BU33" s="409"/>
      <c r="BV33" s="185"/>
      <c r="BW33" s="444" t="s">
        <v>203</v>
      </c>
      <c r="BX33" s="444"/>
      <c r="BY33" s="409" t="s">
        <v>205</v>
      </c>
      <c r="BZ33" s="409"/>
      <c r="CA33" s="409"/>
      <c r="CB33" s="409"/>
      <c r="CC33" s="409"/>
      <c r="CD33" s="409"/>
      <c r="CE33" s="409"/>
      <c r="CF33" s="409"/>
      <c r="CG33" s="409"/>
      <c r="CH33" s="409"/>
      <c r="CI33" s="409"/>
      <c r="CJ33" s="409"/>
      <c r="CK33" s="409"/>
      <c r="CL33" s="409"/>
      <c r="CM33" s="409"/>
      <c r="CN33" s="179"/>
      <c r="CO33" s="444" t="s">
        <v>201</v>
      </c>
      <c r="CP33" s="444"/>
      <c r="CQ33" s="409" t="s">
        <v>206</v>
      </c>
      <c r="CR33" s="409"/>
      <c r="CS33" s="409"/>
      <c r="CT33" s="409"/>
      <c r="CU33" s="409"/>
      <c r="CV33" s="409"/>
      <c r="CW33" s="409"/>
      <c r="CX33" s="409"/>
      <c r="CY33" s="409"/>
      <c r="CZ33" s="409"/>
      <c r="DA33" s="409"/>
      <c r="DB33" s="409"/>
      <c r="DC33" s="409"/>
      <c r="DD33" s="409"/>
      <c r="DE33" s="409"/>
      <c r="DF33" s="179"/>
      <c r="DG33" s="609" t="s">
        <v>207</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小竹町国民健康保険特別会計</v>
      </c>
      <c r="X34" s="611"/>
      <c r="Y34" s="611"/>
      <c r="Z34" s="611"/>
      <c r="AA34" s="611"/>
      <c r="AB34" s="611"/>
      <c r="AC34" s="611"/>
      <c r="AD34" s="611"/>
      <c r="AE34" s="611"/>
      <c r="AF34" s="611"/>
      <c r="AG34" s="611"/>
      <c r="AH34" s="611"/>
      <c r="AI34" s="611"/>
      <c r="AJ34" s="611"/>
      <c r="AK34" s="611"/>
      <c r="AL34" s="175"/>
      <c r="AM34" s="610">
        <f>IF(AO34="","",MAX(C34:D43,U34:V43)+1)</f>
        <v>4</v>
      </c>
      <c r="AN34" s="610"/>
      <c r="AO34" s="611" t="str">
        <f>IF('各会計、関係団体の財政状況及び健全化判断比率'!B30="","",'各会計、関係団体の財政状況及び健全化判断比率'!B30)</f>
        <v>小竹町立病院事業特別会計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小竹町農業集落排水事業特別会計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福岡県市町村消防団員等公務災害補償組合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小竹町土地開発公社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小竹町後期高齢者医療特別会計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5</v>
      </c>
      <c r="AN35" s="610"/>
      <c r="AO35" s="611" t="str">
        <f>IF('各会計、関係団体の財政状況及び健全化判断比率'!B31="","",'各会計、関係団体の財政状況及び健全化判断比率'!B31)</f>
        <v>小竹町水道事業特別会計</v>
      </c>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小竹町公共下水道事業特別会計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福岡県自治会館管理組合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宮若市外二町じん芥処理施設組合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直方・鞍手広域市町村圏事務組合（一般会計）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直方・鞍手広域市町村圏事務組合（休日等急患センター事業特別会計）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j直方・鞍手広域市町村圏事務組合（消防事業特別会計）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ふくおか県央環境施設組合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福岡県自治振興組合（一般会計）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福岡県自治振興組合（公文書館事業特別会計）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福岡県介護保険広域連合（一般会計）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613" t="s">
        <v>209</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210</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211</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212</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213</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214</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215</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216</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Uryi1HS41OOD/lQpTDwt9QshVP6Z4X11j72OOAcs7D11VONOcIzAbnAYPEFfp648VWRNKkJvHWIgloDYdVgG9A==" saltValue="q92nFyhw2TASFcBs3P7C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62" t="s">
        <v>556</v>
      </c>
      <c r="D34" s="1162"/>
      <c r="E34" s="1163"/>
      <c r="F34" s="32" t="s">
        <v>557</v>
      </c>
      <c r="G34" s="33" t="s">
        <v>558</v>
      </c>
      <c r="H34" s="33" t="s">
        <v>559</v>
      </c>
      <c r="I34" s="33" t="s">
        <v>560</v>
      </c>
      <c r="J34" s="34" t="s">
        <v>561</v>
      </c>
      <c r="K34" s="22"/>
      <c r="L34" s="22"/>
      <c r="M34" s="22"/>
      <c r="N34" s="22"/>
      <c r="O34" s="22"/>
      <c r="P34" s="22"/>
    </row>
    <row r="35" spans="1:16" ht="39" customHeight="1" x14ac:dyDescent="0.15">
      <c r="A35" s="22"/>
      <c r="B35" s="35"/>
      <c r="C35" s="1158" t="s">
        <v>562</v>
      </c>
      <c r="D35" s="1158"/>
      <c r="E35" s="1159"/>
      <c r="F35" s="36">
        <v>5.79</v>
      </c>
      <c r="G35" s="37">
        <v>2.35</v>
      </c>
      <c r="H35" s="37">
        <v>4.41</v>
      </c>
      <c r="I35" s="37">
        <v>7.82</v>
      </c>
      <c r="J35" s="38">
        <v>10.29</v>
      </c>
      <c r="K35" s="22"/>
      <c r="L35" s="22"/>
      <c r="M35" s="22"/>
      <c r="N35" s="22"/>
      <c r="O35" s="22"/>
      <c r="P35" s="22"/>
    </row>
    <row r="36" spans="1:16" ht="39" customHeight="1" x14ac:dyDescent="0.15">
      <c r="A36" s="22"/>
      <c r="B36" s="35"/>
      <c r="C36" s="1158" t="s">
        <v>563</v>
      </c>
      <c r="D36" s="1158"/>
      <c r="E36" s="1159"/>
      <c r="F36" s="36">
        <v>4.47</v>
      </c>
      <c r="G36" s="37">
        <v>4.03</v>
      </c>
      <c r="H36" s="37">
        <v>4.4000000000000004</v>
      </c>
      <c r="I36" s="37">
        <v>3.69</v>
      </c>
      <c r="J36" s="38">
        <v>4.1500000000000004</v>
      </c>
      <c r="K36" s="22"/>
      <c r="L36" s="22"/>
      <c r="M36" s="22"/>
      <c r="N36" s="22"/>
      <c r="O36" s="22"/>
      <c r="P36" s="22"/>
    </row>
    <row r="37" spans="1:16" ht="39" customHeight="1" x14ac:dyDescent="0.15">
      <c r="A37" s="22"/>
      <c r="B37" s="35"/>
      <c r="C37" s="1158" t="s">
        <v>564</v>
      </c>
      <c r="D37" s="1158"/>
      <c r="E37" s="1159"/>
      <c r="F37" s="36">
        <v>1.19</v>
      </c>
      <c r="G37" s="37">
        <v>0.89</v>
      </c>
      <c r="H37" s="37">
        <v>2.79</v>
      </c>
      <c r="I37" s="37">
        <v>4.58</v>
      </c>
      <c r="J37" s="38">
        <v>1.22</v>
      </c>
      <c r="K37" s="22"/>
      <c r="L37" s="22"/>
      <c r="M37" s="22"/>
      <c r="N37" s="22"/>
      <c r="O37" s="22"/>
      <c r="P37" s="22"/>
    </row>
    <row r="38" spans="1:16" ht="39" customHeight="1" x14ac:dyDescent="0.15">
      <c r="A38" s="22"/>
      <c r="B38" s="35"/>
      <c r="C38" s="1158" t="s">
        <v>565</v>
      </c>
      <c r="D38" s="1158"/>
      <c r="E38" s="1159"/>
      <c r="F38" s="36">
        <v>0</v>
      </c>
      <c r="G38" s="37">
        <v>0</v>
      </c>
      <c r="H38" s="37">
        <v>0</v>
      </c>
      <c r="I38" s="37">
        <v>0</v>
      </c>
      <c r="J38" s="38">
        <v>0.5</v>
      </c>
      <c r="K38" s="22"/>
      <c r="L38" s="22"/>
      <c r="M38" s="22"/>
      <c r="N38" s="22"/>
      <c r="O38" s="22"/>
      <c r="P38" s="22"/>
    </row>
    <row r="39" spans="1:16" ht="39" customHeight="1" x14ac:dyDescent="0.15">
      <c r="A39" s="22"/>
      <c r="B39" s="35"/>
      <c r="C39" s="1158" t="s">
        <v>566</v>
      </c>
      <c r="D39" s="1158"/>
      <c r="E39" s="1159"/>
      <c r="F39" s="36">
        <v>0</v>
      </c>
      <c r="G39" s="37">
        <v>0</v>
      </c>
      <c r="H39" s="37">
        <v>0</v>
      </c>
      <c r="I39" s="37">
        <v>0</v>
      </c>
      <c r="J39" s="38">
        <v>0.05</v>
      </c>
      <c r="K39" s="22"/>
      <c r="L39" s="22"/>
      <c r="M39" s="22"/>
      <c r="N39" s="22"/>
      <c r="O39" s="22"/>
      <c r="P39" s="22"/>
    </row>
    <row r="40" spans="1:16" ht="39" customHeight="1" x14ac:dyDescent="0.15">
      <c r="A40" s="22"/>
      <c r="B40" s="35"/>
      <c r="C40" s="1158" t="s">
        <v>567</v>
      </c>
      <c r="D40" s="1158"/>
      <c r="E40" s="1159"/>
      <c r="F40" s="36">
        <v>0.01</v>
      </c>
      <c r="G40" s="37">
        <v>0.02</v>
      </c>
      <c r="H40" s="37">
        <v>0.01</v>
      </c>
      <c r="I40" s="37">
        <v>0.01</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568</v>
      </c>
      <c r="D42" s="1158"/>
      <c r="E42" s="1159"/>
      <c r="F42" s="36" t="s">
        <v>509</v>
      </c>
      <c r="G42" s="37" t="s">
        <v>509</v>
      </c>
      <c r="H42" s="37" t="s">
        <v>509</v>
      </c>
      <c r="I42" s="37" t="s">
        <v>509</v>
      </c>
      <c r="J42" s="38" t="s">
        <v>509</v>
      </c>
      <c r="K42" s="22"/>
      <c r="L42" s="22"/>
      <c r="M42" s="22"/>
      <c r="N42" s="22"/>
      <c r="O42" s="22"/>
      <c r="P42" s="22"/>
    </row>
    <row r="43" spans="1:16" ht="39" customHeight="1" thickBot="1" x14ac:dyDescent="0.2">
      <c r="A43" s="22"/>
      <c r="B43" s="40"/>
      <c r="C43" s="1160" t="s">
        <v>569</v>
      </c>
      <c r="D43" s="1160"/>
      <c r="E43" s="1161"/>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311H71M3dWpmV/zHDwyypzaPyHENKas3s2qctVxARNFEcGAHh056dQ/CJ6BMXO2yF8Lq9RBnIxc1T5o6k+bKA==" saltValue="bv/H1/cgVLkQBIeZ0CrD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15">
      <c r="A45" s="46"/>
      <c r="B45" s="1164" t="s">
        <v>11</v>
      </c>
      <c r="C45" s="1165"/>
      <c r="D45" s="56"/>
      <c r="E45" s="1170" t="s">
        <v>12</v>
      </c>
      <c r="F45" s="1170"/>
      <c r="G45" s="1170"/>
      <c r="H45" s="1170"/>
      <c r="I45" s="1170"/>
      <c r="J45" s="1171"/>
      <c r="K45" s="57">
        <v>513</v>
      </c>
      <c r="L45" s="58">
        <v>504</v>
      </c>
      <c r="M45" s="58">
        <v>494</v>
      </c>
      <c r="N45" s="58">
        <v>506</v>
      </c>
      <c r="O45" s="59">
        <v>453</v>
      </c>
      <c r="P45" s="46"/>
      <c r="Q45" s="46"/>
      <c r="R45" s="46"/>
      <c r="S45" s="46"/>
      <c r="T45" s="46"/>
      <c r="U45" s="46"/>
    </row>
    <row r="46" spans="1:21" ht="30.75" customHeight="1" x14ac:dyDescent="0.15">
      <c r="A46" s="46"/>
      <c r="B46" s="1166"/>
      <c r="C46" s="1167"/>
      <c r="D46" s="60"/>
      <c r="E46" s="1172" t="s">
        <v>13</v>
      </c>
      <c r="F46" s="1172"/>
      <c r="G46" s="1172"/>
      <c r="H46" s="1172"/>
      <c r="I46" s="1172"/>
      <c r="J46" s="1173"/>
      <c r="K46" s="61" t="s">
        <v>509</v>
      </c>
      <c r="L46" s="62" t="s">
        <v>509</v>
      </c>
      <c r="M46" s="62" t="s">
        <v>509</v>
      </c>
      <c r="N46" s="62" t="s">
        <v>509</v>
      </c>
      <c r="O46" s="63" t="s">
        <v>509</v>
      </c>
      <c r="P46" s="46"/>
      <c r="Q46" s="46"/>
      <c r="R46" s="46"/>
      <c r="S46" s="46"/>
      <c r="T46" s="46"/>
      <c r="U46" s="46"/>
    </row>
    <row r="47" spans="1:21" ht="30.75" customHeight="1" x14ac:dyDescent="0.15">
      <c r="A47" s="46"/>
      <c r="B47" s="1166"/>
      <c r="C47" s="1167"/>
      <c r="D47" s="60"/>
      <c r="E47" s="1172" t="s">
        <v>14</v>
      </c>
      <c r="F47" s="1172"/>
      <c r="G47" s="1172"/>
      <c r="H47" s="1172"/>
      <c r="I47" s="1172"/>
      <c r="J47" s="1173"/>
      <c r="K47" s="61" t="s">
        <v>509</v>
      </c>
      <c r="L47" s="62" t="s">
        <v>509</v>
      </c>
      <c r="M47" s="62" t="s">
        <v>509</v>
      </c>
      <c r="N47" s="62" t="s">
        <v>509</v>
      </c>
      <c r="O47" s="63" t="s">
        <v>509</v>
      </c>
      <c r="P47" s="46"/>
      <c r="Q47" s="46"/>
      <c r="R47" s="46"/>
      <c r="S47" s="46"/>
      <c r="T47" s="46"/>
      <c r="U47" s="46"/>
    </row>
    <row r="48" spans="1:21" ht="30.75" customHeight="1" x14ac:dyDescent="0.15">
      <c r="A48" s="46"/>
      <c r="B48" s="1166"/>
      <c r="C48" s="1167"/>
      <c r="D48" s="60"/>
      <c r="E48" s="1172" t="s">
        <v>15</v>
      </c>
      <c r="F48" s="1172"/>
      <c r="G48" s="1172"/>
      <c r="H48" s="1172"/>
      <c r="I48" s="1172"/>
      <c r="J48" s="1173"/>
      <c r="K48" s="61">
        <v>72</v>
      </c>
      <c r="L48" s="62">
        <v>77</v>
      </c>
      <c r="M48" s="62">
        <v>78</v>
      </c>
      <c r="N48" s="62">
        <v>89</v>
      </c>
      <c r="O48" s="63">
        <v>102</v>
      </c>
      <c r="P48" s="46"/>
      <c r="Q48" s="46"/>
      <c r="R48" s="46"/>
      <c r="S48" s="46"/>
      <c r="T48" s="46"/>
      <c r="U48" s="46"/>
    </row>
    <row r="49" spans="1:21" ht="30.75" customHeight="1" x14ac:dyDescent="0.15">
      <c r="A49" s="46"/>
      <c r="B49" s="1166"/>
      <c r="C49" s="1167"/>
      <c r="D49" s="60"/>
      <c r="E49" s="1172" t="s">
        <v>16</v>
      </c>
      <c r="F49" s="1172"/>
      <c r="G49" s="1172"/>
      <c r="H49" s="1172"/>
      <c r="I49" s="1172"/>
      <c r="J49" s="1173"/>
      <c r="K49" s="61">
        <v>41</v>
      </c>
      <c r="L49" s="62">
        <v>33</v>
      </c>
      <c r="M49" s="62">
        <v>20</v>
      </c>
      <c r="N49" s="62">
        <v>3</v>
      </c>
      <c r="O49" s="63">
        <v>2</v>
      </c>
      <c r="P49" s="46"/>
      <c r="Q49" s="46"/>
      <c r="R49" s="46"/>
      <c r="S49" s="46"/>
      <c r="T49" s="46"/>
      <c r="U49" s="46"/>
    </row>
    <row r="50" spans="1:21" ht="30.75" customHeight="1" x14ac:dyDescent="0.15">
      <c r="A50" s="46"/>
      <c r="B50" s="1166"/>
      <c r="C50" s="1167"/>
      <c r="D50" s="60"/>
      <c r="E50" s="1172" t="s">
        <v>17</v>
      </c>
      <c r="F50" s="1172"/>
      <c r="G50" s="1172"/>
      <c r="H50" s="1172"/>
      <c r="I50" s="1172"/>
      <c r="J50" s="1173"/>
      <c r="K50" s="61" t="s">
        <v>509</v>
      </c>
      <c r="L50" s="62" t="s">
        <v>509</v>
      </c>
      <c r="M50" s="62" t="s">
        <v>509</v>
      </c>
      <c r="N50" s="62" t="s">
        <v>509</v>
      </c>
      <c r="O50" s="63" t="s">
        <v>509</v>
      </c>
      <c r="P50" s="46"/>
      <c r="Q50" s="46"/>
      <c r="R50" s="46"/>
      <c r="S50" s="46"/>
      <c r="T50" s="46"/>
      <c r="U50" s="46"/>
    </row>
    <row r="51" spans="1:21" ht="30.75" customHeight="1" x14ac:dyDescent="0.15">
      <c r="A51" s="46"/>
      <c r="B51" s="1168"/>
      <c r="C51" s="1169"/>
      <c r="D51" s="64"/>
      <c r="E51" s="1172" t="s">
        <v>18</v>
      </c>
      <c r="F51" s="1172"/>
      <c r="G51" s="1172"/>
      <c r="H51" s="1172"/>
      <c r="I51" s="1172"/>
      <c r="J51" s="1173"/>
      <c r="K51" s="61">
        <v>0</v>
      </c>
      <c r="L51" s="62">
        <v>0</v>
      </c>
      <c r="M51" s="62" t="s">
        <v>509</v>
      </c>
      <c r="N51" s="62" t="s">
        <v>509</v>
      </c>
      <c r="O51" s="63" t="s">
        <v>509</v>
      </c>
      <c r="P51" s="46"/>
      <c r="Q51" s="46"/>
      <c r="R51" s="46"/>
      <c r="S51" s="46"/>
      <c r="T51" s="46"/>
      <c r="U51" s="46"/>
    </row>
    <row r="52" spans="1:21" ht="30.75" customHeight="1" x14ac:dyDescent="0.15">
      <c r="A52" s="46"/>
      <c r="B52" s="1174" t="s">
        <v>19</v>
      </c>
      <c r="C52" s="1175"/>
      <c r="D52" s="64"/>
      <c r="E52" s="1172" t="s">
        <v>20</v>
      </c>
      <c r="F52" s="1172"/>
      <c r="G52" s="1172"/>
      <c r="H52" s="1172"/>
      <c r="I52" s="1172"/>
      <c r="J52" s="1173"/>
      <c r="K52" s="61">
        <v>414</v>
      </c>
      <c r="L52" s="62">
        <v>417</v>
      </c>
      <c r="M52" s="62">
        <v>414</v>
      </c>
      <c r="N52" s="62">
        <v>400</v>
      </c>
      <c r="O52" s="63">
        <v>401</v>
      </c>
      <c r="P52" s="46"/>
      <c r="Q52" s="46"/>
      <c r="R52" s="46"/>
      <c r="S52" s="46"/>
      <c r="T52" s="46"/>
      <c r="U52" s="46"/>
    </row>
    <row r="53" spans="1:21" ht="30.75" customHeight="1" thickBot="1" x14ac:dyDescent="0.2">
      <c r="A53" s="46"/>
      <c r="B53" s="1176" t="s">
        <v>21</v>
      </c>
      <c r="C53" s="1177"/>
      <c r="D53" s="65"/>
      <c r="E53" s="1178" t="s">
        <v>22</v>
      </c>
      <c r="F53" s="1178"/>
      <c r="G53" s="1178"/>
      <c r="H53" s="1178"/>
      <c r="I53" s="1178"/>
      <c r="J53" s="1179"/>
      <c r="K53" s="66">
        <v>212</v>
      </c>
      <c r="L53" s="67">
        <v>197</v>
      </c>
      <c r="M53" s="67">
        <v>178</v>
      </c>
      <c r="N53" s="67">
        <v>198</v>
      </c>
      <c r="O53" s="68">
        <v>156</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570</v>
      </c>
      <c r="P56" s="46"/>
      <c r="Q56" s="46"/>
      <c r="R56" s="46"/>
      <c r="S56" s="46"/>
      <c r="T56" s="46"/>
      <c r="U56" s="46"/>
    </row>
    <row r="57" spans="1:21" ht="31.5" customHeight="1" thickBot="1" x14ac:dyDescent="0.2">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15">
      <c r="B58" s="1180" t="s">
        <v>26</v>
      </c>
      <c r="C58" s="1181"/>
      <c r="D58" s="1186" t="s">
        <v>27</v>
      </c>
      <c r="E58" s="1187"/>
      <c r="F58" s="1187"/>
      <c r="G58" s="1187"/>
      <c r="H58" s="1187"/>
      <c r="I58" s="1187"/>
      <c r="J58" s="1188"/>
      <c r="K58" s="81" t="s">
        <v>591</v>
      </c>
      <c r="L58" s="82" t="s">
        <v>591</v>
      </c>
      <c r="M58" s="82" t="s">
        <v>591</v>
      </c>
      <c r="N58" s="82" t="s">
        <v>591</v>
      </c>
      <c r="O58" s="83" t="s">
        <v>591</v>
      </c>
    </row>
    <row r="59" spans="1:21" ht="31.5" customHeight="1" x14ac:dyDescent="0.15">
      <c r="B59" s="1182"/>
      <c r="C59" s="1183"/>
      <c r="D59" s="1189" t="s">
        <v>28</v>
      </c>
      <c r="E59" s="1190"/>
      <c r="F59" s="1190"/>
      <c r="G59" s="1190"/>
      <c r="H59" s="1190"/>
      <c r="I59" s="1190"/>
      <c r="J59" s="1191"/>
      <c r="K59" s="84" t="s">
        <v>591</v>
      </c>
      <c r="L59" s="85" t="s">
        <v>591</v>
      </c>
      <c r="M59" s="85" t="s">
        <v>591</v>
      </c>
      <c r="N59" s="85" t="s">
        <v>591</v>
      </c>
      <c r="O59" s="86" t="s">
        <v>591</v>
      </c>
    </row>
    <row r="60" spans="1:21" ht="31.5" customHeight="1" thickBot="1" x14ac:dyDescent="0.2">
      <c r="B60" s="1184"/>
      <c r="C60" s="1185"/>
      <c r="D60" s="1192" t="s">
        <v>29</v>
      </c>
      <c r="E60" s="1193"/>
      <c r="F60" s="1193"/>
      <c r="G60" s="1193"/>
      <c r="H60" s="1193"/>
      <c r="I60" s="1193"/>
      <c r="J60" s="1194"/>
      <c r="K60" s="87" t="s">
        <v>591</v>
      </c>
      <c r="L60" s="88" t="s">
        <v>591</v>
      </c>
      <c r="M60" s="88" t="s">
        <v>591</v>
      </c>
      <c r="N60" s="88" t="s">
        <v>591</v>
      </c>
      <c r="O60" s="89" t="s">
        <v>591</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qQtJRUATEl2zLNbukA6zo7FWp8FSZ0m31O4HKvUsq+jNYwH0i39X3JrnYyNYUytttf8M1J7OP84V0P02vnAKA==" saltValue="R91TFfPPyCNIr5z88I+D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550</v>
      </c>
      <c r="J40" s="101" t="s">
        <v>551</v>
      </c>
      <c r="K40" s="101" t="s">
        <v>552</v>
      </c>
      <c r="L40" s="101" t="s">
        <v>553</v>
      </c>
      <c r="M40" s="102" t="s">
        <v>554</v>
      </c>
    </row>
    <row r="41" spans="2:13" ht="27.75" customHeight="1" x14ac:dyDescent="0.15">
      <c r="B41" s="1195" t="s">
        <v>32</v>
      </c>
      <c r="C41" s="1196"/>
      <c r="D41" s="103"/>
      <c r="E41" s="1201" t="s">
        <v>33</v>
      </c>
      <c r="F41" s="1201"/>
      <c r="G41" s="1201"/>
      <c r="H41" s="1202"/>
      <c r="I41" s="342">
        <v>4947</v>
      </c>
      <c r="J41" s="343">
        <v>5948</v>
      </c>
      <c r="K41" s="343">
        <v>5949</v>
      </c>
      <c r="L41" s="343">
        <v>5831</v>
      </c>
      <c r="M41" s="344">
        <v>5789</v>
      </c>
    </row>
    <row r="42" spans="2:13" ht="27.75" customHeight="1" x14ac:dyDescent="0.15">
      <c r="B42" s="1197"/>
      <c r="C42" s="1198"/>
      <c r="D42" s="104"/>
      <c r="E42" s="1203" t="s">
        <v>34</v>
      </c>
      <c r="F42" s="1203"/>
      <c r="G42" s="1203"/>
      <c r="H42" s="1204"/>
      <c r="I42" s="345">
        <v>1373</v>
      </c>
      <c r="J42" s="346">
        <v>187</v>
      </c>
      <c r="K42" s="346">
        <v>128</v>
      </c>
      <c r="L42" s="346">
        <v>128</v>
      </c>
      <c r="M42" s="347">
        <v>128</v>
      </c>
    </row>
    <row r="43" spans="2:13" ht="27.75" customHeight="1" x14ac:dyDescent="0.15">
      <c r="B43" s="1197"/>
      <c r="C43" s="1198"/>
      <c r="D43" s="104"/>
      <c r="E43" s="1203" t="s">
        <v>35</v>
      </c>
      <c r="F43" s="1203"/>
      <c r="G43" s="1203"/>
      <c r="H43" s="1204"/>
      <c r="I43" s="345">
        <v>1566</v>
      </c>
      <c r="J43" s="346">
        <v>1659</v>
      </c>
      <c r="K43" s="346">
        <v>1836</v>
      </c>
      <c r="L43" s="346">
        <v>2041</v>
      </c>
      <c r="M43" s="347">
        <v>2150</v>
      </c>
    </row>
    <row r="44" spans="2:13" ht="27.75" customHeight="1" x14ac:dyDescent="0.15">
      <c r="B44" s="1197"/>
      <c r="C44" s="1198"/>
      <c r="D44" s="104"/>
      <c r="E44" s="1203" t="s">
        <v>36</v>
      </c>
      <c r="F44" s="1203"/>
      <c r="G44" s="1203"/>
      <c r="H44" s="1204"/>
      <c r="I44" s="345">
        <v>60</v>
      </c>
      <c r="J44" s="346">
        <v>28</v>
      </c>
      <c r="K44" s="346">
        <v>8</v>
      </c>
      <c r="L44" s="346">
        <v>4</v>
      </c>
      <c r="M44" s="347">
        <v>2</v>
      </c>
    </row>
    <row r="45" spans="2:13" ht="27.75" customHeight="1" x14ac:dyDescent="0.15">
      <c r="B45" s="1197"/>
      <c r="C45" s="1198"/>
      <c r="D45" s="104"/>
      <c r="E45" s="1203" t="s">
        <v>37</v>
      </c>
      <c r="F45" s="1203"/>
      <c r="G45" s="1203"/>
      <c r="H45" s="1204"/>
      <c r="I45" s="345">
        <v>618</v>
      </c>
      <c r="J45" s="346">
        <v>575</v>
      </c>
      <c r="K45" s="346">
        <v>560</v>
      </c>
      <c r="L45" s="346">
        <v>554</v>
      </c>
      <c r="M45" s="347">
        <v>564</v>
      </c>
    </row>
    <row r="46" spans="2:13" ht="27.75" customHeight="1" x14ac:dyDescent="0.15">
      <c r="B46" s="1197"/>
      <c r="C46" s="1198"/>
      <c r="D46" s="105"/>
      <c r="E46" s="1203" t="s">
        <v>38</v>
      </c>
      <c r="F46" s="1203"/>
      <c r="G46" s="1203"/>
      <c r="H46" s="1204"/>
      <c r="I46" s="345" t="s">
        <v>509</v>
      </c>
      <c r="J46" s="346" t="s">
        <v>509</v>
      </c>
      <c r="K46" s="346" t="s">
        <v>509</v>
      </c>
      <c r="L46" s="346" t="s">
        <v>509</v>
      </c>
      <c r="M46" s="347" t="s">
        <v>509</v>
      </c>
    </row>
    <row r="47" spans="2:13" ht="27.75" customHeight="1" x14ac:dyDescent="0.15">
      <c r="B47" s="1197"/>
      <c r="C47" s="1198"/>
      <c r="D47" s="106"/>
      <c r="E47" s="1205" t="s">
        <v>39</v>
      </c>
      <c r="F47" s="1206"/>
      <c r="G47" s="1206"/>
      <c r="H47" s="1207"/>
      <c r="I47" s="345" t="s">
        <v>509</v>
      </c>
      <c r="J47" s="346" t="s">
        <v>509</v>
      </c>
      <c r="K47" s="346" t="s">
        <v>509</v>
      </c>
      <c r="L47" s="346" t="s">
        <v>509</v>
      </c>
      <c r="M47" s="347" t="s">
        <v>509</v>
      </c>
    </row>
    <row r="48" spans="2:13" ht="27.75" customHeight="1" x14ac:dyDescent="0.15">
      <c r="B48" s="1197"/>
      <c r="C48" s="1198"/>
      <c r="D48" s="104"/>
      <c r="E48" s="1203" t="s">
        <v>40</v>
      </c>
      <c r="F48" s="1203"/>
      <c r="G48" s="1203"/>
      <c r="H48" s="1204"/>
      <c r="I48" s="345" t="s">
        <v>509</v>
      </c>
      <c r="J48" s="346" t="s">
        <v>509</v>
      </c>
      <c r="K48" s="346" t="s">
        <v>509</v>
      </c>
      <c r="L48" s="346" t="s">
        <v>509</v>
      </c>
      <c r="M48" s="347" t="s">
        <v>509</v>
      </c>
    </row>
    <row r="49" spans="2:13" ht="27.75" customHeight="1" x14ac:dyDescent="0.15">
      <c r="B49" s="1199"/>
      <c r="C49" s="1200"/>
      <c r="D49" s="104"/>
      <c r="E49" s="1203" t="s">
        <v>41</v>
      </c>
      <c r="F49" s="1203"/>
      <c r="G49" s="1203"/>
      <c r="H49" s="1204"/>
      <c r="I49" s="345" t="s">
        <v>509</v>
      </c>
      <c r="J49" s="346" t="s">
        <v>509</v>
      </c>
      <c r="K49" s="346" t="s">
        <v>509</v>
      </c>
      <c r="L49" s="346" t="s">
        <v>509</v>
      </c>
      <c r="M49" s="347" t="s">
        <v>509</v>
      </c>
    </row>
    <row r="50" spans="2:13" ht="27.75" customHeight="1" x14ac:dyDescent="0.15">
      <c r="B50" s="1208" t="s">
        <v>42</v>
      </c>
      <c r="C50" s="1209"/>
      <c r="D50" s="107"/>
      <c r="E50" s="1203" t="s">
        <v>43</v>
      </c>
      <c r="F50" s="1203"/>
      <c r="G50" s="1203"/>
      <c r="H50" s="1204"/>
      <c r="I50" s="345">
        <v>1520</v>
      </c>
      <c r="J50" s="346">
        <v>1432</v>
      </c>
      <c r="K50" s="346">
        <v>1454</v>
      </c>
      <c r="L50" s="346">
        <v>1924</v>
      </c>
      <c r="M50" s="347">
        <v>2390</v>
      </c>
    </row>
    <row r="51" spans="2:13" ht="27.75" customHeight="1" x14ac:dyDescent="0.15">
      <c r="B51" s="1197"/>
      <c r="C51" s="1198"/>
      <c r="D51" s="104"/>
      <c r="E51" s="1203" t="s">
        <v>44</v>
      </c>
      <c r="F51" s="1203"/>
      <c r="G51" s="1203"/>
      <c r="H51" s="1204"/>
      <c r="I51" s="345">
        <v>11</v>
      </c>
      <c r="J51" s="346">
        <v>8</v>
      </c>
      <c r="K51" s="346">
        <v>9</v>
      </c>
      <c r="L51" s="346">
        <v>7</v>
      </c>
      <c r="M51" s="347">
        <v>5</v>
      </c>
    </row>
    <row r="52" spans="2:13" ht="27.75" customHeight="1" x14ac:dyDescent="0.15">
      <c r="B52" s="1199"/>
      <c r="C52" s="1200"/>
      <c r="D52" s="104"/>
      <c r="E52" s="1203" t="s">
        <v>45</v>
      </c>
      <c r="F52" s="1203"/>
      <c r="G52" s="1203"/>
      <c r="H52" s="1204"/>
      <c r="I52" s="345">
        <v>4274</v>
      </c>
      <c r="J52" s="346">
        <v>4574</v>
      </c>
      <c r="K52" s="346">
        <v>4617</v>
      </c>
      <c r="L52" s="346">
        <v>4461</v>
      </c>
      <c r="M52" s="347">
        <v>4563</v>
      </c>
    </row>
    <row r="53" spans="2:13" ht="27.75" customHeight="1" thickBot="1" x14ac:dyDescent="0.2">
      <c r="B53" s="1210" t="s">
        <v>46</v>
      </c>
      <c r="C53" s="1211"/>
      <c r="D53" s="108"/>
      <c r="E53" s="1212" t="s">
        <v>47</v>
      </c>
      <c r="F53" s="1212"/>
      <c r="G53" s="1212"/>
      <c r="H53" s="1213"/>
      <c r="I53" s="348">
        <v>2759</v>
      </c>
      <c r="J53" s="349">
        <v>2383</v>
      </c>
      <c r="K53" s="349">
        <v>2400</v>
      </c>
      <c r="L53" s="349">
        <v>2167</v>
      </c>
      <c r="M53" s="350">
        <v>1676</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Z5sXndVkmmdjNgAU/xhTPa5nyahJW59/VS01wV3Prv0yzYWpvR+/YCNXuA2Vv33Qw9+ULmOWtRPhL0rFbgCSWg==" saltValue="alPSSk7sLZ995Gsfe0RA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552</v>
      </c>
      <c r="G54" s="117" t="s">
        <v>553</v>
      </c>
      <c r="H54" s="118" t="s">
        <v>554</v>
      </c>
    </row>
    <row r="55" spans="2:8" ht="52.5" customHeight="1" x14ac:dyDescent="0.15">
      <c r="B55" s="119"/>
      <c r="C55" s="1222" t="s">
        <v>50</v>
      </c>
      <c r="D55" s="1222"/>
      <c r="E55" s="1223"/>
      <c r="F55" s="120">
        <v>779</v>
      </c>
      <c r="G55" s="120">
        <v>849</v>
      </c>
      <c r="H55" s="121">
        <v>989</v>
      </c>
    </row>
    <row r="56" spans="2:8" ht="52.5" customHeight="1" x14ac:dyDescent="0.15">
      <c r="B56" s="122"/>
      <c r="C56" s="1224" t="s">
        <v>51</v>
      </c>
      <c r="D56" s="1224"/>
      <c r="E56" s="1225"/>
      <c r="F56" s="123">
        <v>0</v>
      </c>
      <c r="G56" s="123">
        <v>100</v>
      </c>
      <c r="H56" s="124">
        <v>230</v>
      </c>
    </row>
    <row r="57" spans="2:8" ht="53.25" customHeight="1" x14ac:dyDescent="0.15">
      <c r="B57" s="122"/>
      <c r="C57" s="1226" t="s">
        <v>52</v>
      </c>
      <c r="D57" s="1226"/>
      <c r="E57" s="1227"/>
      <c r="F57" s="125">
        <v>640</v>
      </c>
      <c r="G57" s="125">
        <v>939</v>
      </c>
      <c r="H57" s="126">
        <v>1133</v>
      </c>
    </row>
    <row r="58" spans="2:8" ht="45.75" customHeight="1" x14ac:dyDescent="0.15">
      <c r="B58" s="127"/>
      <c r="C58" s="1214" t="s">
        <v>602</v>
      </c>
      <c r="D58" s="1215"/>
      <c r="E58" s="1216"/>
      <c r="F58" s="128">
        <v>402</v>
      </c>
      <c r="G58" s="128">
        <v>389</v>
      </c>
      <c r="H58" s="129">
        <v>373</v>
      </c>
    </row>
    <row r="59" spans="2:8" ht="45.75" customHeight="1" x14ac:dyDescent="0.15">
      <c r="B59" s="127"/>
      <c r="C59" s="1214" t="s">
        <v>603</v>
      </c>
      <c r="D59" s="1215"/>
      <c r="E59" s="1216"/>
      <c r="F59" s="128">
        <v>77</v>
      </c>
      <c r="G59" s="128">
        <v>226</v>
      </c>
      <c r="H59" s="129">
        <v>373</v>
      </c>
    </row>
    <row r="60" spans="2:8" ht="45.75" customHeight="1" x14ac:dyDescent="0.15">
      <c r="B60" s="127"/>
      <c r="C60" s="1214" t="s">
        <v>604</v>
      </c>
      <c r="D60" s="1215"/>
      <c r="E60" s="1216"/>
      <c r="F60" s="128" t="s">
        <v>607</v>
      </c>
      <c r="G60" s="128">
        <v>150</v>
      </c>
      <c r="H60" s="129">
        <v>200</v>
      </c>
    </row>
    <row r="61" spans="2:8" ht="45.75" customHeight="1" x14ac:dyDescent="0.15">
      <c r="B61" s="127"/>
      <c r="C61" s="1214" t="s">
        <v>605</v>
      </c>
      <c r="D61" s="1215"/>
      <c r="E61" s="1216"/>
      <c r="F61" s="128">
        <v>61</v>
      </c>
      <c r="G61" s="128">
        <v>69</v>
      </c>
      <c r="H61" s="129">
        <v>77</v>
      </c>
    </row>
    <row r="62" spans="2:8" ht="45.75" customHeight="1" thickBot="1" x14ac:dyDescent="0.2">
      <c r="B62" s="130"/>
      <c r="C62" s="1217" t="s">
        <v>606</v>
      </c>
      <c r="D62" s="1218"/>
      <c r="E62" s="1219"/>
      <c r="F62" s="131">
        <v>51</v>
      </c>
      <c r="G62" s="131">
        <v>51</v>
      </c>
      <c r="H62" s="132">
        <v>51</v>
      </c>
    </row>
    <row r="63" spans="2:8" ht="52.5" customHeight="1" thickBot="1" x14ac:dyDescent="0.2">
      <c r="B63" s="133"/>
      <c r="C63" s="1220" t="s">
        <v>53</v>
      </c>
      <c r="D63" s="1220"/>
      <c r="E63" s="1221"/>
      <c r="F63" s="134">
        <v>1419</v>
      </c>
      <c r="G63" s="134">
        <v>1888</v>
      </c>
      <c r="H63" s="135">
        <v>2353</v>
      </c>
    </row>
    <row r="64" spans="2:8" x14ac:dyDescent="0.15"/>
  </sheetData>
  <sheetProtection algorithmName="SHA-512" hashValue="VmUsu97BVaJJQ1oeqqcsFJbnuV+3UhqhcoKVIfe1deVP1PnvKbmCBMjNNys/3WqDbrhOfxA03OZd/ay5m2dckA==" saltValue="uMQCsh09UkfiHyhNjvr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618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614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0" t="s">
        <v>617</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5"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5"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5"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5"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612</v>
      </c>
    </row>
    <row r="50" spans="1:109" ht="13.5" x14ac:dyDescent="0.15">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550</v>
      </c>
      <c r="BQ50" s="1243"/>
      <c r="BR50" s="1243"/>
      <c r="BS50" s="1243"/>
      <c r="BT50" s="1243"/>
      <c r="BU50" s="1243"/>
      <c r="BV50" s="1243"/>
      <c r="BW50" s="1243"/>
      <c r="BX50" s="1243" t="s">
        <v>551</v>
      </c>
      <c r="BY50" s="1243"/>
      <c r="BZ50" s="1243"/>
      <c r="CA50" s="1243"/>
      <c r="CB50" s="1243"/>
      <c r="CC50" s="1243"/>
      <c r="CD50" s="1243"/>
      <c r="CE50" s="1243"/>
      <c r="CF50" s="1243" t="s">
        <v>552</v>
      </c>
      <c r="CG50" s="1243"/>
      <c r="CH50" s="1243"/>
      <c r="CI50" s="1243"/>
      <c r="CJ50" s="1243"/>
      <c r="CK50" s="1243"/>
      <c r="CL50" s="1243"/>
      <c r="CM50" s="1243"/>
      <c r="CN50" s="1243" t="s">
        <v>553</v>
      </c>
      <c r="CO50" s="1243"/>
      <c r="CP50" s="1243"/>
      <c r="CQ50" s="1243"/>
      <c r="CR50" s="1243"/>
      <c r="CS50" s="1243"/>
      <c r="CT50" s="1243"/>
      <c r="CU50" s="1243"/>
      <c r="CV50" s="1243" t="s">
        <v>554</v>
      </c>
      <c r="CW50" s="1243"/>
      <c r="CX50" s="1243"/>
      <c r="CY50" s="1243"/>
      <c r="CZ50" s="1243"/>
      <c r="DA50" s="1243"/>
      <c r="DB50" s="1243"/>
      <c r="DC50" s="1243"/>
    </row>
    <row r="51" spans="1:109" ht="13.5" customHeight="1" x14ac:dyDescent="0.15">
      <c r="B51" s="259"/>
      <c r="G51" s="1229"/>
      <c r="H51" s="1229"/>
      <c r="I51" s="1247"/>
      <c r="J51" s="1247"/>
      <c r="K51" s="1244"/>
      <c r="L51" s="1244"/>
      <c r="M51" s="1244"/>
      <c r="N51" s="1244"/>
      <c r="AM51" s="352"/>
      <c r="AN51" s="1245" t="s">
        <v>611</v>
      </c>
      <c r="AO51" s="1245"/>
      <c r="AP51" s="1245"/>
      <c r="AQ51" s="1245"/>
      <c r="AR51" s="1245"/>
      <c r="AS51" s="1245"/>
      <c r="AT51" s="1245"/>
      <c r="AU51" s="1245"/>
      <c r="AV51" s="1245"/>
      <c r="AW51" s="1245"/>
      <c r="AX51" s="1245"/>
      <c r="AY51" s="1245"/>
      <c r="AZ51" s="1245"/>
      <c r="BA51" s="1245"/>
      <c r="BB51" s="1245" t="s">
        <v>609</v>
      </c>
      <c r="BC51" s="1245"/>
      <c r="BD51" s="1245"/>
      <c r="BE51" s="1245"/>
      <c r="BF51" s="1245"/>
      <c r="BG51" s="1245"/>
      <c r="BH51" s="1245"/>
      <c r="BI51" s="1245"/>
      <c r="BJ51" s="1245"/>
      <c r="BK51" s="1245"/>
      <c r="BL51" s="1245"/>
      <c r="BM51" s="1245"/>
      <c r="BN51" s="1245"/>
      <c r="BO51" s="1245"/>
      <c r="BP51" s="1228">
        <v>120.9</v>
      </c>
      <c r="BQ51" s="1228"/>
      <c r="BR51" s="1228"/>
      <c r="BS51" s="1228"/>
      <c r="BT51" s="1228"/>
      <c r="BU51" s="1228"/>
      <c r="BV51" s="1228"/>
      <c r="BW51" s="1228"/>
      <c r="BX51" s="1228">
        <v>105.6</v>
      </c>
      <c r="BY51" s="1228"/>
      <c r="BZ51" s="1228"/>
      <c r="CA51" s="1228"/>
      <c r="CB51" s="1228"/>
      <c r="CC51" s="1228"/>
      <c r="CD51" s="1228"/>
      <c r="CE51" s="1228"/>
      <c r="CF51" s="1228">
        <v>100.7</v>
      </c>
      <c r="CG51" s="1228"/>
      <c r="CH51" s="1228"/>
      <c r="CI51" s="1228"/>
      <c r="CJ51" s="1228"/>
      <c r="CK51" s="1228"/>
      <c r="CL51" s="1228"/>
      <c r="CM51" s="1228"/>
      <c r="CN51" s="1228">
        <v>85.1</v>
      </c>
      <c r="CO51" s="1228"/>
      <c r="CP51" s="1228"/>
      <c r="CQ51" s="1228"/>
      <c r="CR51" s="1228"/>
      <c r="CS51" s="1228"/>
      <c r="CT51" s="1228"/>
      <c r="CU51" s="1228"/>
      <c r="CV51" s="1228">
        <v>66.599999999999994</v>
      </c>
      <c r="CW51" s="1228"/>
      <c r="CX51" s="1228"/>
      <c r="CY51" s="1228"/>
      <c r="CZ51" s="1228"/>
      <c r="DA51" s="1228"/>
      <c r="DB51" s="1228"/>
      <c r="DC51" s="1228"/>
    </row>
    <row r="52" spans="1:109" ht="13.5" x14ac:dyDescent="0.15">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5" x14ac:dyDescent="0.15">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616</v>
      </c>
      <c r="BC53" s="1245"/>
      <c r="BD53" s="1245"/>
      <c r="BE53" s="1245"/>
      <c r="BF53" s="1245"/>
      <c r="BG53" s="1245"/>
      <c r="BH53" s="1245"/>
      <c r="BI53" s="1245"/>
      <c r="BJ53" s="1245"/>
      <c r="BK53" s="1245"/>
      <c r="BL53" s="1245"/>
      <c r="BM53" s="1245"/>
      <c r="BN53" s="1245"/>
      <c r="BO53" s="1245"/>
      <c r="BP53" s="1228">
        <v>53.5</v>
      </c>
      <c r="BQ53" s="1228"/>
      <c r="BR53" s="1228"/>
      <c r="BS53" s="1228"/>
      <c r="BT53" s="1228"/>
      <c r="BU53" s="1228"/>
      <c r="BV53" s="1228"/>
      <c r="BW53" s="1228"/>
      <c r="BX53" s="1228">
        <v>53.5</v>
      </c>
      <c r="BY53" s="1228"/>
      <c r="BZ53" s="1228"/>
      <c r="CA53" s="1228"/>
      <c r="CB53" s="1228"/>
      <c r="CC53" s="1228"/>
      <c r="CD53" s="1228"/>
      <c r="CE53" s="1228"/>
      <c r="CF53" s="1228">
        <v>55.8</v>
      </c>
      <c r="CG53" s="1228"/>
      <c r="CH53" s="1228"/>
      <c r="CI53" s="1228"/>
      <c r="CJ53" s="1228"/>
      <c r="CK53" s="1228"/>
      <c r="CL53" s="1228"/>
      <c r="CM53" s="1228"/>
      <c r="CN53" s="1228">
        <v>57.3</v>
      </c>
      <c r="CO53" s="1228"/>
      <c r="CP53" s="1228"/>
      <c r="CQ53" s="1228"/>
      <c r="CR53" s="1228"/>
      <c r="CS53" s="1228"/>
      <c r="CT53" s="1228"/>
      <c r="CU53" s="1228"/>
      <c r="CV53" s="1228">
        <v>58.9</v>
      </c>
      <c r="CW53" s="1228"/>
      <c r="CX53" s="1228"/>
      <c r="CY53" s="1228"/>
      <c r="CZ53" s="1228"/>
      <c r="DA53" s="1228"/>
      <c r="DB53" s="1228"/>
      <c r="DC53" s="1228"/>
    </row>
    <row r="54" spans="1:109" ht="13.5" x14ac:dyDescent="0.15">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5" x14ac:dyDescent="0.15">
      <c r="A55" s="360"/>
      <c r="B55" s="259"/>
      <c r="G55" s="1239"/>
      <c r="H55" s="1239"/>
      <c r="I55" s="1239"/>
      <c r="J55" s="1239"/>
      <c r="K55" s="1244"/>
      <c r="L55" s="1244"/>
      <c r="M55" s="1244"/>
      <c r="N55" s="1244"/>
      <c r="AN55" s="1243" t="s">
        <v>610</v>
      </c>
      <c r="AO55" s="1243"/>
      <c r="AP55" s="1243"/>
      <c r="AQ55" s="1243"/>
      <c r="AR55" s="1243"/>
      <c r="AS55" s="1243"/>
      <c r="AT55" s="1243"/>
      <c r="AU55" s="1243"/>
      <c r="AV55" s="1243"/>
      <c r="AW55" s="1243"/>
      <c r="AX55" s="1243"/>
      <c r="AY55" s="1243"/>
      <c r="AZ55" s="1243"/>
      <c r="BA55" s="1243"/>
      <c r="BB55" s="1245" t="s">
        <v>609</v>
      </c>
      <c r="BC55" s="1245"/>
      <c r="BD55" s="1245"/>
      <c r="BE55" s="1245"/>
      <c r="BF55" s="1245"/>
      <c r="BG55" s="1245"/>
      <c r="BH55" s="1245"/>
      <c r="BI55" s="1245"/>
      <c r="BJ55" s="1245"/>
      <c r="BK55" s="1245"/>
      <c r="BL55" s="1245"/>
      <c r="BM55" s="1245"/>
      <c r="BN55" s="1245"/>
      <c r="BO55" s="1245"/>
      <c r="BP55" s="1228">
        <v>7.6</v>
      </c>
      <c r="BQ55" s="1228"/>
      <c r="BR55" s="1228"/>
      <c r="BS55" s="1228"/>
      <c r="BT55" s="1228"/>
      <c r="BU55" s="1228"/>
      <c r="BV55" s="1228"/>
      <c r="BW55" s="1228"/>
      <c r="BX55" s="1228">
        <v>3</v>
      </c>
      <c r="BY55" s="1228"/>
      <c r="BZ55" s="1228"/>
      <c r="CA55" s="1228"/>
      <c r="CB55" s="1228"/>
      <c r="CC55" s="1228"/>
      <c r="CD55" s="1228"/>
      <c r="CE55" s="1228"/>
      <c r="CF55" s="1228">
        <v>3.4</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5" x14ac:dyDescent="0.15">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5" x14ac:dyDescent="0.15">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616</v>
      </c>
      <c r="BC57" s="1245"/>
      <c r="BD57" s="1245"/>
      <c r="BE57" s="1245"/>
      <c r="BF57" s="1245"/>
      <c r="BG57" s="1245"/>
      <c r="BH57" s="1245"/>
      <c r="BI57" s="1245"/>
      <c r="BJ57" s="1245"/>
      <c r="BK57" s="1245"/>
      <c r="BL57" s="1245"/>
      <c r="BM57" s="1245"/>
      <c r="BN57" s="1245"/>
      <c r="BO57" s="1245"/>
      <c r="BP57" s="1228">
        <v>63.4</v>
      </c>
      <c r="BQ57" s="1228"/>
      <c r="BR57" s="1228"/>
      <c r="BS57" s="1228"/>
      <c r="BT57" s="1228"/>
      <c r="BU57" s="1228"/>
      <c r="BV57" s="1228"/>
      <c r="BW57" s="1228"/>
      <c r="BX57" s="1228">
        <v>63.3</v>
      </c>
      <c r="BY57" s="1228"/>
      <c r="BZ57" s="1228"/>
      <c r="CA57" s="1228"/>
      <c r="CB57" s="1228"/>
      <c r="CC57" s="1228"/>
      <c r="CD57" s="1228"/>
      <c r="CE57" s="1228"/>
      <c r="CF57" s="1228">
        <v>62.8</v>
      </c>
      <c r="CG57" s="1228"/>
      <c r="CH57" s="1228"/>
      <c r="CI57" s="1228"/>
      <c r="CJ57" s="1228"/>
      <c r="CK57" s="1228"/>
      <c r="CL57" s="1228"/>
      <c r="CM57" s="1228"/>
      <c r="CN57" s="1228">
        <v>62.6</v>
      </c>
      <c r="CO57" s="1228"/>
      <c r="CP57" s="1228"/>
      <c r="CQ57" s="1228"/>
      <c r="CR57" s="1228"/>
      <c r="CS57" s="1228"/>
      <c r="CT57" s="1228"/>
      <c r="CU57" s="1228"/>
      <c r="CV57" s="1228">
        <v>63</v>
      </c>
      <c r="CW57" s="1228"/>
      <c r="CX57" s="1228"/>
      <c r="CY57" s="1228"/>
      <c r="CZ57" s="1228"/>
      <c r="DA57" s="1228"/>
      <c r="DB57" s="1228"/>
      <c r="DC57" s="1228"/>
      <c r="DD57" s="370"/>
      <c r="DE57" s="365"/>
    </row>
    <row r="58" spans="1:109" s="360" customFormat="1" ht="13.5" x14ac:dyDescent="0.15">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615</v>
      </c>
    </row>
    <row r="64" spans="1:109" ht="13.5" x14ac:dyDescent="0.15">
      <c r="B64" s="259"/>
      <c r="G64" s="361"/>
      <c r="I64" s="363"/>
      <c r="J64" s="363"/>
      <c r="K64" s="363"/>
      <c r="L64" s="363"/>
      <c r="M64" s="363"/>
      <c r="N64" s="362"/>
      <c r="AM64" s="361"/>
      <c r="AN64" s="361" t="s">
        <v>614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30" t="s">
        <v>613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5" x14ac:dyDescent="0.1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5" x14ac:dyDescent="0.1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5" x14ac:dyDescent="0.1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5" x14ac:dyDescent="0.1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612</v>
      </c>
    </row>
    <row r="72" spans="2:107" ht="13.5" x14ac:dyDescent="0.15">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550</v>
      </c>
      <c r="BQ72" s="1243"/>
      <c r="BR72" s="1243"/>
      <c r="BS72" s="1243"/>
      <c r="BT72" s="1243"/>
      <c r="BU72" s="1243"/>
      <c r="BV72" s="1243"/>
      <c r="BW72" s="1243"/>
      <c r="BX72" s="1243" t="s">
        <v>551</v>
      </c>
      <c r="BY72" s="1243"/>
      <c r="BZ72" s="1243"/>
      <c r="CA72" s="1243"/>
      <c r="CB72" s="1243"/>
      <c r="CC72" s="1243"/>
      <c r="CD72" s="1243"/>
      <c r="CE72" s="1243"/>
      <c r="CF72" s="1243" t="s">
        <v>552</v>
      </c>
      <c r="CG72" s="1243"/>
      <c r="CH72" s="1243"/>
      <c r="CI72" s="1243"/>
      <c r="CJ72" s="1243"/>
      <c r="CK72" s="1243"/>
      <c r="CL72" s="1243"/>
      <c r="CM72" s="1243"/>
      <c r="CN72" s="1243" t="s">
        <v>553</v>
      </c>
      <c r="CO72" s="1243"/>
      <c r="CP72" s="1243"/>
      <c r="CQ72" s="1243"/>
      <c r="CR72" s="1243"/>
      <c r="CS72" s="1243"/>
      <c r="CT72" s="1243"/>
      <c r="CU72" s="1243"/>
      <c r="CV72" s="1243" t="s">
        <v>554</v>
      </c>
      <c r="CW72" s="1243"/>
      <c r="CX72" s="1243"/>
      <c r="CY72" s="1243"/>
      <c r="CZ72" s="1243"/>
      <c r="DA72" s="1243"/>
      <c r="DB72" s="1243"/>
      <c r="DC72" s="1243"/>
    </row>
    <row r="73" spans="2:107" ht="13.5" x14ac:dyDescent="0.15">
      <c r="B73" s="259"/>
      <c r="G73" s="1229"/>
      <c r="H73" s="1229"/>
      <c r="I73" s="1229"/>
      <c r="J73" s="1229"/>
      <c r="K73" s="1248"/>
      <c r="L73" s="1248"/>
      <c r="M73" s="1248"/>
      <c r="N73" s="1248"/>
      <c r="AM73" s="352"/>
      <c r="AN73" s="1245" t="s">
        <v>611</v>
      </c>
      <c r="AO73" s="1245"/>
      <c r="AP73" s="1245"/>
      <c r="AQ73" s="1245"/>
      <c r="AR73" s="1245"/>
      <c r="AS73" s="1245"/>
      <c r="AT73" s="1245"/>
      <c r="AU73" s="1245"/>
      <c r="AV73" s="1245"/>
      <c r="AW73" s="1245"/>
      <c r="AX73" s="1245"/>
      <c r="AY73" s="1245"/>
      <c r="AZ73" s="1245"/>
      <c r="BA73" s="1245"/>
      <c r="BB73" s="1245" t="s">
        <v>609</v>
      </c>
      <c r="BC73" s="1245"/>
      <c r="BD73" s="1245"/>
      <c r="BE73" s="1245"/>
      <c r="BF73" s="1245"/>
      <c r="BG73" s="1245"/>
      <c r="BH73" s="1245"/>
      <c r="BI73" s="1245"/>
      <c r="BJ73" s="1245"/>
      <c r="BK73" s="1245"/>
      <c r="BL73" s="1245"/>
      <c r="BM73" s="1245"/>
      <c r="BN73" s="1245"/>
      <c r="BO73" s="1245"/>
      <c r="BP73" s="1228">
        <v>120.9</v>
      </c>
      <c r="BQ73" s="1228"/>
      <c r="BR73" s="1228"/>
      <c r="BS73" s="1228"/>
      <c r="BT73" s="1228"/>
      <c r="BU73" s="1228"/>
      <c r="BV73" s="1228"/>
      <c r="BW73" s="1228"/>
      <c r="BX73" s="1228">
        <v>105.6</v>
      </c>
      <c r="BY73" s="1228"/>
      <c r="BZ73" s="1228"/>
      <c r="CA73" s="1228"/>
      <c r="CB73" s="1228"/>
      <c r="CC73" s="1228"/>
      <c r="CD73" s="1228"/>
      <c r="CE73" s="1228"/>
      <c r="CF73" s="1228">
        <v>100.7</v>
      </c>
      <c r="CG73" s="1228"/>
      <c r="CH73" s="1228"/>
      <c r="CI73" s="1228"/>
      <c r="CJ73" s="1228"/>
      <c r="CK73" s="1228"/>
      <c r="CL73" s="1228"/>
      <c r="CM73" s="1228"/>
      <c r="CN73" s="1228">
        <v>85.1</v>
      </c>
      <c r="CO73" s="1228"/>
      <c r="CP73" s="1228"/>
      <c r="CQ73" s="1228"/>
      <c r="CR73" s="1228"/>
      <c r="CS73" s="1228"/>
      <c r="CT73" s="1228"/>
      <c r="CU73" s="1228"/>
      <c r="CV73" s="1228">
        <v>66.599999999999994</v>
      </c>
      <c r="CW73" s="1228"/>
      <c r="CX73" s="1228"/>
      <c r="CY73" s="1228"/>
      <c r="CZ73" s="1228"/>
      <c r="DA73" s="1228"/>
      <c r="DB73" s="1228"/>
      <c r="DC73" s="1228"/>
    </row>
    <row r="74" spans="2:107" ht="13.5" x14ac:dyDescent="0.15">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5" x14ac:dyDescent="0.15">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608</v>
      </c>
      <c r="BC75" s="1245"/>
      <c r="BD75" s="1245"/>
      <c r="BE75" s="1245"/>
      <c r="BF75" s="1245"/>
      <c r="BG75" s="1245"/>
      <c r="BH75" s="1245"/>
      <c r="BI75" s="1245"/>
      <c r="BJ75" s="1245"/>
      <c r="BK75" s="1245"/>
      <c r="BL75" s="1245"/>
      <c r="BM75" s="1245"/>
      <c r="BN75" s="1245"/>
      <c r="BO75" s="1245"/>
      <c r="BP75" s="1228">
        <v>10.3</v>
      </c>
      <c r="BQ75" s="1228"/>
      <c r="BR75" s="1228"/>
      <c r="BS75" s="1228"/>
      <c r="BT75" s="1228"/>
      <c r="BU75" s="1228"/>
      <c r="BV75" s="1228"/>
      <c r="BW75" s="1228"/>
      <c r="BX75" s="1228">
        <v>9.4</v>
      </c>
      <c r="BY75" s="1228"/>
      <c r="BZ75" s="1228"/>
      <c r="CA75" s="1228"/>
      <c r="CB75" s="1228"/>
      <c r="CC75" s="1228"/>
      <c r="CD75" s="1228"/>
      <c r="CE75" s="1228"/>
      <c r="CF75" s="1228">
        <v>8.5</v>
      </c>
      <c r="CG75" s="1228"/>
      <c r="CH75" s="1228"/>
      <c r="CI75" s="1228"/>
      <c r="CJ75" s="1228"/>
      <c r="CK75" s="1228"/>
      <c r="CL75" s="1228"/>
      <c r="CM75" s="1228"/>
      <c r="CN75" s="1228">
        <v>8</v>
      </c>
      <c r="CO75" s="1228"/>
      <c r="CP75" s="1228"/>
      <c r="CQ75" s="1228"/>
      <c r="CR75" s="1228"/>
      <c r="CS75" s="1228"/>
      <c r="CT75" s="1228"/>
      <c r="CU75" s="1228"/>
      <c r="CV75" s="1228">
        <v>7.1</v>
      </c>
      <c r="CW75" s="1228"/>
      <c r="CX75" s="1228"/>
      <c r="CY75" s="1228"/>
      <c r="CZ75" s="1228"/>
      <c r="DA75" s="1228"/>
      <c r="DB75" s="1228"/>
      <c r="DC75" s="1228"/>
    </row>
    <row r="76" spans="2:107" ht="13.5" x14ac:dyDescent="0.15">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5" x14ac:dyDescent="0.15">
      <c r="B77" s="259"/>
      <c r="G77" s="1239"/>
      <c r="H77" s="1239"/>
      <c r="I77" s="1239"/>
      <c r="J77" s="1239"/>
      <c r="K77" s="1248"/>
      <c r="L77" s="1248"/>
      <c r="M77" s="1248"/>
      <c r="N77" s="1248"/>
      <c r="AN77" s="1243" t="s">
        <v>610</v>
      </c>
      <c r="AO77" s="1243"/>
      <c r="AP77" s="1243"/>
      <c r="AQ77" s="1243"/>
      <c r="AR77" s="1243"/>
      <c r="AS77" s="1243"/>
      <c r="AT77" s="1243"/>
      <c r="AU77" s="1243"/>
      <c r="AV77" s="1243"/>
      <c r="AW77" s="1243"/>
      <c r="AX77" s="1243"/>
      <c r="AY77" s="1243"/>
      <c r="AZ77" s="1243"/>
      <c r="BA77" s="1243"/>
      <c r="BB77" s="1245" t="s">
        <v>609</v>
      </c>
      <c r="BC77" s="1245"/>
      <c r="BD77" s="1245"/>
      <c r="BE77" s="1245"/>
      <c r="BF77" s="1245"/>
      <c r="BG77" s="1245"/>
      <c r="BH77" s="1245"/>
      <c r="BI77" s="1245"/>
      <c r="BJ77" s="1245"/>
      <c r="BK77" s="1245"/>
      <c r="BL77" s="1245"/>
      <c r="BM77" s="1245"/>
      <c r="BN77" s="1245"/>
      <c r="BO77" s="1245"/>
      <c r="BP77" s="1228">
        <v>7.6</v>
      </c>
      <c r="BQ77" s="1228"/>
      <c r="BR77" s="1228"/>
      <c r="BS77" s="1228"/>
      <c r="BT77" s="1228"/>
      <c r="BU77" s="1228"/>
      <c r="BV77" s="1228"/>
      <c r="BW77" s="1228"/>
      <c r="BX77" s="1228">
        <v>3</v>
      </c>
      <c r="BY77" s="1228"/>
      <c r="BZ77" s="1228"/>
      <c r="CA77" s="1228"/>
      <c r="CB77" s="1228"/>
      <c r="CC77" s="1228"/>
      <c r="CD77" s="1228"/>
      <c r="CE77" s="1228"/>
      <c r="CF77" s="1228">
        <v>3.4</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5" x14ac:dyDescent="0.15">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5" x14ac:dyDescent="0.15">
      <c r="B79" s="259"/>
      <c r="G79" s="1239"/>
      <c r="H79" s="1239"/>
      <c r="I79" s="1246"/>
      <c r="J79" s="1246"/>
      <c r="K79" s="1249"/>
      <c r="L79" s="1249"/>
      <c r="M79" s="1249"/>
      <c r="N79" s="1249"/>
      <c r="AN79" s="1243"/>
      <c r="AO79" s="1243"/>
      <c r="AP79" s="1243"/>
      <c r="AQ79" s="1243"/>
      <c r="AR79" s="1243"/>
      <c r="AS79" s="1243"/>
      <c r="AT79" s="1243"/>
      <c r="AU79" s="1243"/>
      <c r="AV79" s="1243"/>
      <c r="AW79" s="1243"/>
      <c r="AX79" s="1243"/>
      <c r="AY79" s="1243"/>
      <c r="AZ79" s="1243"/>
      <c r="BA79" s="1243"/>
      <c r="BB79" s="1245" t="s">
        <v>608</v>
      </c>
      <c r="BC79" s="1245"/>
      <c r="BD79" s="1245"/>
      <c r="BE79" s="1245"/>
      <c r="BF79" s="1245"/>
      <c r="BG79" s="1245"/>
      <c r="BH79" s="1245"/>
      <c r="BI79" s="1245"/>
      <c r="BJ79" s="1245"/>
      <c r="BK79" s="1245"/>
      <c r="BL79" s="1245"/>
      <c r="BM79" s="1245"/>
      <c r="BN79" s="1245"/>
      <c r="BO79" s="1245"/>
      <c r="BP79" s="1228">
        <v>8.6</v>
      </c>
      <c r="BQ79" s="1228"/>
      <c r="BR79" s="1228"/>
      <c r="BS79" s="1228"/>
      <c r="BT79" s="1228"/>
      <c r="BU79" s="1228"/>
      <c r="BV79" s="1228"/>
      <c r="BW79" s="1228"/>
      <c r="BX79" s="1228">
        <v>8.8000000000000007</v>
      </c>
      <c r="BY79" s="1228"/>
      <c r="BZ79" s="1228"/>
      <c r="CA79" s="1228"/>
      <c r="CB79" s="1228"/>
      <c r="CC79" s="1228"/>
      <c r="CD79" s="1228"/>
      <c r="CE79" s="1228"/>
      <c r="CF79" s="1228">
        <v>8.8000000000000007</v>
      </c>
      <c r="CG79" s="1228"/>
      <c r="CH79" s="1228"/>
      <c r="CI79" s="1228"/>
      <c r="CJ79" s="1228"/>
      <c r="CK79" s="1228"/>
      <c r="CL79" s="1228"/>
      <c r="CM79" s="1228"/>
      <c r="CN79" s="1228">
        <v>8.3000000000000007</v>
      </c>
      <c r="CO79" s="1228"/>
      <c r="CP79" s="1228"/>
      <c r="CQ79" s="1228"/>
      <c r="CR79" s="1228"/>
      <c r="CS79" s="1228"/>
      <c r="CT79" s="1228"/>
      <c r="CU79" s="1228"/>
      <c r="CV79" s="1228">
        <v>8.1</v>
      </c>
      <c r="CW79" s="1228"/>
      <c r="CX79" s="1228"/>
      <c r="CY79" s="1228"/>
      <c r="CZ79" s="1228"/>
      <c r="DA79" s="1228"/>
      <c r="DB79" s="1228"/>
      <c r="DC79" s="1228"/>
    </row>
    <row r="80" spans="2:107" ht="13.5" x14ac:dyDescent="0.15">
      <c r="B80" s="259"/>
      <c r="G80" s="1239"/>
      <c r="H80" s="1239"/>
      <c r="I80" s="1246"/>
      <c r="J80" s="1246"/>
      <c r="K80" s="1249"/>
      <c r="L80" s="1249"/>
      <c r="M80" s="1249"/>
      <c r="N80" s="1249"/>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IFqJ29f56dLc0H7sCXKfNYk/eOYeyCfulc9BgKd90dvY27e179AyvaF8//MHLKrka0Hv2mRsFNDoNOmZ75amXg==" saltValue="25m2k9UzfyLlpeYRcjeEh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cN1h24xBWP2JaogZWufBXV03EaXIzrlBTKAp4m26KduenlBV+0nifY+K1xQRWX6BCMQIluyo0Jf2FJQjqTI2pA==" saltValue="bunzI8W5qg7iBmRKOOl53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497</v>
      </c>
    </row>
  </sheetData>
  <sheetProtection algorithmName="SHA-512" hashValue="9/gddWFIc9whdQwTXIzbfAo3/c6rcPJnFZx2LgqWLZMMAiNDeqoDertm9qf9QHkA3NBf2LtgZSrlyBVXfhn+3w==" saltValue="Z/U0WCCl+wymzg3z2e+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547</v>
      </c>
      <c r="G2" s="149"/>
      <c r="H2" s="150"/>
    </row>
    <row r="3" spans="1:8" x14ac:dyDescent="0.15">
      <c r="A3" s="146" t="s">
        <v>540</v>
      </c>
      <c r="B3" s="151"/>
      <c r="C3" s="152"/>
      <c r="D3" s="153">
        <v>71907</v>
      </c>
      <c r="E3" s="154"/>
      <c r="F3" s="155">
        <v>121449</v>
      </c>
      <c r="G3" s="156"/>
      <c r="H3" s="157"/>
    </row>
    <row r="4" spans="1:8" x14ac:dyDescent="0.15">
      <c r="A4" s="158"/>
      <c r="B4" s="159"/>
      <c r="C4" s="160"/>
      <c r="D4" s="161">
        <v>46917</v>
      </c>
      <c r="E4" s="162"/>
      <c r="F4" s="163">
        <v>62922</v>
      </c>
      <c r="G4" s="164"/>
      <c r="H4" s="165"/>
    </row>
    <row r="5" spans="1:8" x14ac:dyDescent="0.15">
      <c r="A5" s="146" t="s">
        <v>542</v>
      </c>
      <c r="B5" s="151"/>
      <c r="C5" s="152"/>
      <c r="D5" s="153">
        <v>215638</v>
      </c>
      <c r="E5" s="154"/>
      <c r="F5" s="155">
        <v>145139</v>
      </c>
      <c r="G5" s="156"/>
      <c r="H5" s="157"/>
    </row>
    <row r="6" spans="1:8" x14ac:dyDescent="0.15">
      <c r="A6" s="158"/>
      <c r="B6" s="159"/>
      <c r="C6" s="160"/>
      <c r="D6" s="161">
        <v>203202</v>
      </c>
      <c r="E6" s="162"/>
      <c r="F6" s="163">
        <v>83762</v>
      </c>
      <c r="G6" s="164"/>
      <c r="H6" s="165"/>
    </row>
    <row r="7" spans="1:8" x14ac:dyDescent="0.15">
      <c r="A7" s="146" t="s">
        <v>543</v>
      </c>
      <c r="B7" s="151"/>
      <c r="C7" s="152"/>
      <c r="D7" s="153">
        <v>78019</v>
      </c>
      <c r="E7" s="154"/>
      <c r="F7" s="155">
        <v>125391</v>
      </c>
      <c r="G7" s="156"/>
      <c r="H7" s="157"/>
    </row>
    <row r="8" spans="1:8" x14ac:dyDescent="0.15">
      <c r="A8" s="158"/>
      <c r="B8" s="159"/>
      <c r="C8" s="160"/>
      <c r="D8" s="161">
        <v>47098</v>
      </c>
      <c r="E8" s="162"/>
      <c r="F8" s="163">
        <v>68516</v>
      </c>
      <c r="G8" s="164"/>
      <c r="H8" s="165"/>
    </row>
    <row r="9" spans="1:8" x14ac:dyDescent="0.15">
      <c r="A9" s="146" t="s">
        <v>544</v>
      </c>
      <c r="B9" s="151"/>
      <c r="C9" s="152"/>
      <c r="D9" s="153">
        <v>64073</v>
      </c>
      <c r="E9" s="154"/>
      <c r="F9" s="155">
        <v>138402</v>
      </c>
      <c r="G9" s="156"/>
      <c r="H9" s="157"/>
    </row>
    <row r="10" spans="1:8" x14ac:dyDescent="0.15">
      <c r="A10" s="158"/>
      <c r="B10" s="159"/>
      <c r="C10" s="160"/>
      <c r="D10" s="161">
        <v>21740</v>
      </c>
      <c r="E10" s="162"/>
      <c r="F10" s="163">
        <v>70652</v>
      </c>
      <c r="G10" s="164"/>
      <c r="H10" s="165"/>
    </row>
    <row r="11" spans="1:8" x14ac:dyDescent="0.15">
      <c r="A11" s="146" t="s">
        <v>545</v>
      </c>
      <c r="B11" s="151"/>
      <c r="C11" s="152"/>
      <c r="D11" s="153">
        <v>64320</v>
      </c>
      <c r="E11" s="154"/>
      <c r="F11" s="155">
        <v>146367</v>
      </c>
      <c r="G11" s="156"/>
      <c r="H11" s="157"/>
    </row>
    <row r="12" spans="1:8" x14ac:dyDescent="0.15">
      <c r="A12" s="158"/>
      <c r="B12" s="159"/>
      <c r="C12" s="166"/>
      <c r="D12" s="161">
        <v>35106</v>
      </c>
      <c r="E12" s="162"/>
      <c r="F12" s="163">
        <v>79441</v>
      </c>
      <c r="G12" s="164"/>
      <c r="H12" s="165"/>
    </row>
    <row r="13" spans="1:8" x14ac:dyDescent="0.15">
      <c r="A13" s="146"/>
      <c r="B13" s="151"/>
      <c r="C13" s="152"/>
      <c r="D13" s="153">
        <v>98791</v>
      </c>
      <c r="E13" s="154"/>
      <c r="F13" s="155">
        <v>135350</v>
      </c>
      <c r="G13" s="167"/>
      <c r="H13" s="157"/>
    </row>
    <row r="14" spans="1:8" x14ac:dyDescent="0.15">
      <c r="A14" s="158"/>
      <c r="B14" s="159"/>
      <c r="C14" s="160"/>
      <c r="D14" s="161">
        <v>70813</v>
      </c>
      <c r="E14" s="162"/>
      <c r="F14" s="163">
        <v>73059</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5.79</v>
      </c>
      <c r="C19" s="168">
        <f>ROUND(VALUE(SUBSTITUTE(実質収支比率等に係る経年分析!G$48,"▲","-")),2)</f>
        <v>2.35</v>
      </c>
      <c r="D19" s="168">
        <f>ROUND(VALUE(SUBSTITUTE(実質収支比率等に係る経年分析!H$48,"▲","-")),2)</f>
        <v>4.41</v>
      </c>
      <c r="E19" s="168">
        <f>ROUND(VALUE(SUBSTITUTE(実質収支比率等に係る経年分析!I$48,"▲","-")),2)</f>
        <v>7.83</v>
      </c>
      <c r="F19" s="168">
        <f>ROUND(VALUE(SUBSTITUTE(実質収支比率等に係る経年分析!J$48,"▲","-")),2)</f>
        <v>10.3</v>
      </c>
    </row>
    <row r="20" spans="1:11" x14ac:dyDescent="0.15">
      <c r="A20" s="168" t="s">
        <v>57</v>
      </c>
      <c r="B20" s="168">
        <f>ROUND(VALUE(SUBSTITUTE(実質収支比率等に係る経年分析!F$47,"▲","-")),2)</f>
        <v>29.06</v>
      </c>
      <c r="C20" s="168">
        <f>ROUND(VALUE(SUBSTITUTE(実質収支比率等に係る経年分析!G$47,"▲","-")),2)</f>
        <v>28.25</v>
      </c>
      <c r="D20" s="168">
        <f>ROUND(VALUE(SUBSTITUTE(実質収支比率等に係る経年分析!H$47,"▲","-")),2)</f>
        <v>27.89</v>
      </c>
      <c r="E20" s="168">
        <f>ROUND(VALUE(SUBSTITUTE(実質収支比率等に係る経年分析!I$47,"▲","-")),2)</f>
        <v>28.87</v>
      </c>
      <c r="F20" s="168">
        <f>ROUND(VALUE(SUBSTITUTE(実質収支比率等に係る経年分析!J$47,"▲","-")),2)</f>
        <v>33.94</v>
      </c>
    </row>
    <row r="21" spans="1:11" x14ac:dyDescent="0.15">
      <c r="A21" s="168" t="s">
        <v>58</v>
      </c>
      <c r="B21" s="168">
        <f>IF(ISNUMBER(VALUE(SUBSTITUTE(実質収支比率等に係る経年分析!F$49,"▲","-"))),ROUND(VALUE(SUBSTITUTE(実質収支比率等に係る経年分析!F$49,"▲","-")),2),NA())</f>
        <v>1.18</v>
      </c>
      <c r="C21" s="168">
        <f>IF(ISNUMBER(VALUE(SUBSTITUTE(実質収支比率等に係る経年分析!G$49,"▲","-"))),ROUND(VALUE(SUBSTITUTE(実質収支比率等に係る経年分析!G$49,"▲","-")),2),NA())</f>
        <v>-7.55</v>
      </c>
      <c r="D21" s="168">
        <f>IF(ISNUMBER(VALUE(SUBSTITUTE(実質収支比率等に係る経年分析!H$49,"▲","-"))),ROUND(VALUE(SUBSTITUTE(実質収支比率等に係る経年分析!H$49,"▲","-")),2),NA())</f>
        <v>1.91</v>
      </c>
      <c r="E21" s="168">
        <f>IF(ISNUMBER(VALUE(SUBSTITUTE(実質収支比率等に係る経年分析!I$49,"▲","-"))),ROUND(VALUE(SUBSTITUTE(実質収支比率等に係る経年分析!I$49,"▲","-")),2),NA())</f>
        <v>3.64</v>
      </c>
      <c r="F21" s="168">
        <f>IF(ISNUMBER(VALUE(SUBSTITUTE(実質収支比率等に係る経年分析!J$49,"▲","-"))),ROUND(VALUE(SUBSTITUTE(実質収支比率等に係る経年分析!J$49,"▲","-")),2),NA())</f>
        <v>2.4</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小竹町後期高齢者医療特別会計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小竹町農業集落排水事業特別会計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小竹町公共下水道事業特別会計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15">
      <c r="A33" s="169" t="str">
        <f>IF(連結実質赤字比率に係る赤字・黒字の構成分析!C$37="",NA(),連結実質赤字比率に係る赤字・黒字の構成分析!C$37)</f>
        <v>小竹町国民健康保険特別会計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4.58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1.22</v>
      </c>
    </row>
    <row r="34" spans="1:16" x14ac:dyDescent="0.15">
      <c r="A34" s="169" t="str">
        <f>IF(連結実質赤字比率に係る赤字・黒字の構成分析!C$36="",NA(),連結実質赤字比率に係る赤字・黒字の構成分析!C$36)</f>
        <v>小竹町水道事業特別会計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4.47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4.4000000000000004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4.1500000000000004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10.29</v>
      </c>
    </row>
    <row r="36" spans="1:16" x14ac:dyDescent="0.15">
      <c r="A36" s="169" t="str">
        <f>IF(連結実質赤字比率に係る赤字・黒字の構成分析!C$34="",NA(),連結実質赤字比率に係る赤字・黒字の構成分析!C$34)</f>
        <v>小竹町立病院事業特別会計</v>
      </c>
      <c r="B36" s="169">
        <f>IF(ROUND(VALUE(SUBSTITUTE(連結実質赤字比率に係る赤字・黒字の構成分析!F$34,"▲", "-")), 2) &lt; 0, ABS(ROUND(VALUE(SUBSTITUTE(連結実質赤字比率に係る赤字・黒字の構成分析!F$34,"▲", "-")), 2)), NA())</f>
        <v>5.5</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2.99</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3.57</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2.08</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3.49</v>
      </c>
      <c r="K36" s="169" t="e">
        <f>IF(ROUND(VALUE(SUBSTITUTE(連結実質赤字比率に係る赤字・黒字の構成分析!J$34,"▲", "-")), 2) &gt;= 0, ABS(ROUND(VALUE(SUBSTITUTE(連結実質赤字比率に係る赤字・黒字の構成分析!J$34,"▲", "-")), 2)), NA())</f>
        <v>#N/A</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414</v>
      </c>
      <c r="E42" s="170"/>
      <c r="F42" s="170"/>
      <c r="G42" s="170">
        <f>'実質公債費比率（分子）の構造'!L$52</f>
        <v>417</v>
      </c>
      <c r="H42" s="170"/>
      <c r="I42" s="170"/>
      <c r="J42" s="170">
        <f>'実質公債費比率（分子）の構造'!M$52</f>
        <v>414</v>
      </c>
      <c r="K42" s="170"/>
      <c r="L42" s="170"/>
      <c r="M42" s="170">
        <f>'実質公債費比率（分子）の構造'!N$52</f>
        <v>400</v>
      </c>
      <c r="N42" s="170"/>
      <c r="O42" s="170"/>
      <c r="P42" s="170">
        <f>'実質公債費比率（分子）の構造'!O$52</f>
        <v>401</v>
      </c>
    </row>
    <row r="43" spans="1:16" x14ac:dyDescent="0.15">
      <c r="A43" s="170" t="s">
        <v>66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41</v>
      </c>
      <c r="C45" s="170"/>
      <c r="D45" s="170"/>
      <c r="E45" s="170">
        <f>'実質公債費比率（分子）の構造'!L$49</f>
        <v>33</v>
      </c>
      <c r="F45" s="170"/>
      <c r="G45" s="170"/>
      <c r="H45" s="170">
        <f>'実質公債費比率（分子）の構造'!M$49</f>
        <v>20</v>
      </c>
      <c r="I45" s="170"/>
      <c r="J45" s="170"/>
      <c r="K45" s="170">
        <f>'実質公債費比率（分子）の構造'!N$49</f>
        <v>3</v>
      </c>
      <c r="L45" s="170"/>
      <c r="M45" s="170"/>
      <c r="N45" s="170">
        <f>'実質公債費比率（分子）の構造'!O$49</f>
        <v>2</v>
      </c>
      <c r="O45" s="170"/>
      <c r="P45" s="170"/>
    </row>
    <row r="46" spans="1:16" x14ac:dyDescent="0.15">
      <c r="A46" s="170" t="s">
        <v>69</v>
      </c>
      <c r="B46" s="170">
        <f>'実質公債費比率（分子）の構造'!K$48</f>
        <v>72</v>
      </c>
      <c r="C46" s="170"/>
      <c r="D46" s="170"/>
      <c r="E46" s="170">
        <f>'実質公債費比率（分子）の構造'!L$48</f>
        <v>77</v>
      </c>
      <c r="F46" s="170"/>
      <c r="G46" s="170"/>
      <c r="H46" s="170">
        <f>'実質公債費比率（分子）の構造'!M$48</f>
        <v>78</v>
      </c>
      <c r="I46" s="170"/>
      <c r="J46" s="170"/>
      <c r="K46" s="170">
        <f>'実質公債費比率（分子）の構造'!N$48</f>
        <v>89</v>
      </c>
      <c r="L46" s="170"/>
      <c r="M46" s="170"/>
      <c r="N46" s="170">
        <f>'実質公債費比率（分子）の構造'!O$48</f>
        <v>102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513</v>
      </c>
      <c r="C49" s="170"/>
      <c r="D49" s="170"/>
      <c r="E49" s="170">
        <f>'実質公債費比率（分子）の構造'!L$45</f>
        <v>504</v>
      </c>
      <c r="F49" s="170"/>
      <c r="G49" s="170"/>
      <c r="H49" s="170">
        <f>'実質公債費比率（分子）の構造'!M$45</f>
        <v>494</v>
      </c>
      <c r="I49" s="170"/>
      <c r="J49" s="170"/>
      <c r="K49" s="170">
        <f>'実質公債費比率（分子）の構造'!N$45</f>
        <v>506</v>
      </c>
      <c r="L49" s="170"/>
      <c r="M49" s="170"/>
      <c r="N49" s="170">
        <f>'実質公債費比率（分子）の構造'!O$45</f>
        <v>453</v>
      </c>
      <c r="O49" s="170"/>
      <c r="P49" s="170"/>
    </row>
    <row r="50" spans="1:16" x14ac:dyDescent="0.15">
      <c r="A50" s="170" t="s">
        <v>73</v>
      </c>
      <c r="B50" s="170" t="e">
        <f>NA()</f>
        <v>#N/A</v>
      </c>
      <c r="C50" s="170">
        <f>IF(ISNUMBER('実質公債費比率（分子）の構造'!K$53),'実質公債費比率（分子）の構造'!K$53,NA())</f>
        <v>212</v>
      </c>
      <c r="D50" s="170" t="e">
        <f>NA()</f>
        <v>#N/A</v>
      </c>
      <c r="E50" s="170" t="e">
        <f>NA()</f>
        <v>#N/A</v>
      </c>
      <c r="F50" s="170">
        <f>IF(ISNUMBER('実質公債費比率（分子）の構造'!L$53),'実質公債費比率（分子）の構造'!L$53,NA())</f>
        <v>197</v>
      </c>
      <c r="G50" s="170" t="e">
        <f>NA()</f>
        <v>#N/A</v>
      </c>
      <c r="H50" s="170" t="e">
        <f>NA()</f>
        <v>#N/A</v>
      </c>
      <c r="I50" s="170">
        <f>IF(ISNUMBER('実質公債費比率（分子）の構造'!M$53),'実質公債費比率（分子）の構造'!M$53,NA())</f>
        <v>178</v>
      </c>
      <c r="J50" s="170" t="e">
        <f>NA()</f>
        <v>#N/A</v>
      </c>
      <c r="K50" s="170" t="e">
        <f>NA()</f>
        <v>#N/A</v>
      </c>
      <c r="L50" s="170">
        <f>IF(ISNUMBER('実質公債費比率（分子）の構造'!N$53),'実質公債費比率（分子）の構造'!N$53,NA())</f>
        <v>198</v>
      </c>
      <c r="M50" s="170" t="e">
        <f>NA()</f>
        <v>#N/A</v>
      </c>
      <c r="N50" s="170" t="e">
        <f>NA()</f>
        <v>#N/A</v>
      </c>
      <c r="O50" s="170">
        <f>IF(ISNUMBER('実質公債費比率（分子）の構造'!O$53),'実質公債費比率（分子）の構造'!O$53,NA())</f>
        <v>156</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4274</v>
      </c>
      <c r="E56" s="169"/>
      <c r="F56" s="169"/>
      <c r="G56" s="169">
        <f>'将来負担比率（分子）の構造'!J$52</f>
        <v>4574</v>
      </c>
      <c r="H56" s="169"/>
      <c r="I56" s="169"/>
      <c r="J56" s="169">
        <f>'将来負担比率（分子）の構造'!K$52</f>
        <v>4617</v>
      </c>
      <c r="K56" s="169"/>
      <c r="L56" s="169"/>
      <c r="M56" s="169">
        <f>'将来負担比率（分子）の構造'!L$52</f>
        <v>4461</v>
      </c>
      <c r="N56" s="169"/>
      <c r="O56" s="169"/>
      <c r="P56" s="169">
        <f>'将来負担比率（分子）の構造'!M$52</f>
        <v>4563</v>
      </c>
    </row>
    <row r="57" spans="1:16" x14ac:dyDescent="0.15">
      <c r="A57" s="169" t="s">
        <v>44</v>
      </c>
      <c r="B57" s="169"/>
      <c r="C57" s="169"/>
      <c r="D57" s="169">
        <f>'将来負担比率（分子）の構造'!I$51</f>
        <v>11</v>
      </c>
      <c r="E57" s="169"/>
      <c r="F57" s="169"/>
      <c r="G57" s="169">
        <f>'将来負担比率（分子）の構造'!J$51</f>
        <v>8</v>
      </c>
      <c r="H57" s="169"/>
      <c r="I57" s="169"/>
      <c r="J57" s="169">
        <f>'将来負担比率（分子）の構造'!K$51</f>
        <v>9</v>
      </c>
      <c r="K57" s="169"/>
      <c r="L57" s="169"/>
      <c r="M57" s="169">
        <f>'将来負担比率（分子）の構造'!L$51</f>
        <v>7</v>
      </c>
      <c r="N57" s="169"/>
      <c r="O57" s="169"/>
      <c r="P57" s="169">
        <f>'将来負担比率（分子）の構造'!M$51</f>
        <v>5</v>
      </c>
    </row>
    <row r="58" spans="1:16" x14ac:dyDescent="0.15">
      <c r="A58" s="169" t="s">
        <v>43</v>
      </c>
      <c r="B58" s="169"/>
      <c r="C58" s="169"/>
      <c r="D58" s="169">
        <f>'将来負担比率（分子）の構造'!I$50</f>
        <v>1520</v>
      </c>
      <c r="E58" s="169"/>
      <c r="F58" s="169"/>
      <c r="G58" s="169">
        <f>'将来負担比率（分子）の構造'!J$50</f>
        <v>1432</v>
      </c>
      <c r="H58" s="169"/>
      <c r="I58" s="169"/>
      <c r="J58" s="169">
        <f>'将来負担比率（分子）の構造'!K$50</f>
        <v>1454</v>
      </c>
      <c r="K58" s="169"/>
      <c r="L58" s="169"/>
      <c r="M58" s="169">
        <f>'将来負担比率（分子）の構造'!L$50</f>
        <v>1924</v>
      </c>
      <c r="N58" s="169"/>
      <c r="O58" s="169"/>
      <c r="P58" s="169">
        <f>'将来負担比率（分子）の構造'!M$50</f>
        <v>2390</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618</v>
      </c>
      <c r="C62" s="169"/>
      <c r="D62" s="169"/>
      <c r="E62" s="169">
        <f>'将来負担比率（分子）の構造'!J$45</f>
        <v>575</v>
      </c>
      <c r="F62" s="169"/>
      <c r="G62" s="169"/>
      <c r="H62" s="169">
        <f>'将来負担比率（分子）の構造'!K$45</f>
        <v>560</v>
      </c>
      <c r="I62" s="169"/>
      <c r="J62" s="169"/>
      <c r="K62" s="169">
        <f>'将来負担比率（分子）の構造'!L$45</f>
        <v>554</v>
      </c>
      <c r="L62" s="169"/>
      <c r="M62" s="169"/>
      <c r="N62" s="169">
        <f>'将来負担比率（分子）の構造'!M$45</f>
        <v>564</v>
      </c>
      <c r="O62" s="169"/>
      <c r="P62" s="169"/>
    </row>
    <row r="63" spans="1:16" x14ac:dyDescent="0.15">
      <c r="A63" s="169" t="s">
        <v>36</v>
      </c>
      <c r="B63" s="169">
        <f>'将来負担比率（分子）の構造'!I$44</f>
        <v>60</v>
      </c>
      <c r="C63" s="169"/>
      <c r="D63" s="169"/>
      <c r="E63" s="169">
        <f>'将来負担比率（分子）の構造'!J$44</f>
        <v>28</v>
      </c>
      <c r="F63" s="169"/>
      <c r="G63" s="169"/>
      <c r="H63" s="169">
        <f>'将来負担比率（分子）の構造'!K$44</f>
        <v>8</v>
      </c>
      <c r="I63" s="169"/>
      <c r="J63" s="169"/>
      <c r="K63" s="169">
        <f>'将来負担比率（分子）の構造'!L$44</f>
        <v>4</v>
      </c>
      <c r="L63" s="169"/>
      <c r="M63" s="169"/>
      <c r="N63" s="169">
        <f>'将来負担比率（分子）の構造'!M$44</f>
        <v>2</v>
      </c>
      <c r="O63" s="169"/>
      <c r="P63" s="169"/>
    </row>
    <row r="64" spans="1:16" x14ac:dyDescent="0.15">
      <c r="A64" s="169" t="s">
        <v>35</v>
      </c>
      <c r="B64" s="169">
        <f>'将来負担比率（分子）の構造'!I$43</f>
        <v>1566</v>
      </c>
      <c r="C64" s="169"/>
      <c r="D64" s="169"/>
      <c r="E64" s="169">
        <f>'将来負担比率（分子）の構造'!J$43</f>
        <v>1659</v>
      </c>
      <c r="F64" s="169"/>
      <c r="G64" s="169"/>
      <c r="H64" s="169">
        <f>'将来負担比率（分子）の構造'!K$43</f>
        <v>1836</v>
      </c>
      <c r="I64" s="169"/>
      <c r="J64" s="169"/>
      <c r="K64" s="169">
        <f>'将来負担比率（分子）の構造'!L$43</f>
        <v>2041</v>
      </c>
      <c r="L64" s="169"/>
      <c r="M64" s="169"/>
      <c r="N64" s="169">
        <f>'将来負担比率（分子）の構造'!M$43</f>
        <v>2150</v>
      </c>
      <c r="O64" s="169"/>
      <c r="P64" s="169"/>
    </row>
    <row r="65" spans="1:16" x14ac:dyDescent="0.15">
      <c r="A65" s="169" t="s">
        <v>34</v>
      </c>
      <c r="B65" s="169">
        <f>'将来負担比率（分子）の構造'!I$42</f>
        <v>1373</v>
      </c>
      <c r="C65" s="169"/>
      <c r="D65" s="169"/>
      <c r="E65" s="169">
        <f>'将来負担比率（分子）の構造'!J$42</f>
        <v>187</v>
      </c>
      <c r="F65" s="169"/>
      <c r="G65" s="169"/>
      <c r="H65" s="169">
        <f>'将来負担比率（分子）の構造'!K$42</f>
        <v>128</v>
      </c>
      <c r="I65" s="169"/>
      <c r="J65" s="169"/>
      <c r="K65" s="169">
        <f>'将来負担比率（分子）の構造'!L$42</f>
        <v>128</v>
      </c>
      <c r="L65" s="169"/>
      <c r="M65" s="169"/>
      <c r="N65" s="169">
        <f>'将来負担比率（分子）の構造'!M$42</f>
        <v>128</v>
      </c>
      <c r="O65" s="169"/>
      <c r="P65" s="169"/>
    </row>
    <row r="66" spans="1:16" x14ac:dyDescent="0.15">
      <c r="A66" s="169" t="s">
        <v>33</v>
      </c>
      <c r="B66" s="169">
        <f>'将来負担比率（分子）の構造'!I$41</f>
        <v>4947</v>
      </c>
      <c r="C66" s="169"/>
      <c r="D66" s="169"/>
      <c r="E66" s="169">
        <f>'将来負担比率（分子）の構造'!J$41</f>
        <v>5948</v>
      </c>
      <c r="F66" s="169"/>
      <c r="G66" s="169"/>
      <c r="H66" s="169">
        <f>'将来負担比率（分子）の構造'!K$41</f>
        <v>5949</v>
      </c>
      <c r="I66" s="169"/>
      <c r="J66" s="169"/>
      <c r="K66" s="169">
        <f>'将来負担比率（分子）の構造'!L$41</f>
        <v>5831</v>
      </c>
      <c r="L66" s="169"/>
      <c r="M66" s="169"/>
      <c r="N66" s="169">
        <f>'将来負担比率（分子）の構造'!M$41</f>
        <v>5789</v>
      </c>
      <c r="O66" s="169"/>
      <c r="P66" s="169"/>
    </row>
    <row r="67" spans="1:16" x14ac:dyDescent="0.15">
      <c r="A67" s="169" t="s">
        <v>77</v>
      </c>
      <c r="B67" s="169" t="e">
        <f>NA()</f>
        <v>#N/A</v>
      </c>
      <c r="C67" s="169">
        <f>IF(ISNUMBER('将来負担比率（分子）の構造'!I$53), IF('将来負担比率（分子）の構造'!I$53 &lt; 0, 0, '将来負担比率（分子）の構造'!I$53), NA())</f>
        <v>2759</v>
      </c>
      <c r="D67" s="169" t="e">
        <f>NA()</f>
        <v>#N/A</v>
      </c>
      <c r="E67" s="169" t="e">
        <f>NA()</f>
        <v>#N/A</v>
      </c>
      <c r="F67" s="169">
        <f>IF(ISNUMBER('将来負担比率（分子）の構造'!J$53), IF('将来負担比率（分子）の構造'!J$53 &lt; 0, 0, '将来負担比率（分子）の構造'!J$53), NA())</f>
        <v>2383</v>
      </c>
      <c r="G67" s="169" t="e">
        <f>NA()</f>
        <v>#N/A</v>
      </c>
      <c r="H67" s="169" t="e">
        <f>NA()</f>
        <v>#N/A</v>
      </c>
      <c r="I67" s="169">
        <f>IF(ISNUMBER('将来負担比率（分子）の構造'!K$53), IF('将来負担比率（分子）の構造'!K$53 &lt; 0, 0, '将来負担比率（分子）の構造'!K$53), NA())</f>
        <v>2400</v>
      </c>
      <c r="J67" s="169" t="e">
        <f>NA()</f>
        <v>#N/A</v>
      </c>
      <c r="K67" s="169" t="e">
        <f>NA()</f>
        <v>#N/A</v>
      </c>
      <c r="L67" s="169">
        <f>IF(ISNUMBER('将来負担比率（分子）の構造'!L$53), IF('将来負担比率（分子）の構造'!L$53 &lt; 0, 0, '将来負担比率（分子）の構造'!L$53), NA())</f>
        <v>2167</v>
      </c>
      <c r="M67" s="169" t="e">
        <f>NA()</f>
        <v>#N/A</v>
      </c>
      <c r="N67" s="169" t="e">
        <f>NA()</f>
        <v>#N/A</v>
      </c>
      <c r="O67" s="169">
        <f>IF(ISNUMBER('将来負担比率（分子）の構造'!M$53), IF('将来負担比率（分子）の構造'!M$53 &lt; 0, 0, '将来負担比率（分子）の構造'!M$53), NA())</f>
        <v>1676</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779</v>
      </c>
      <c r="C72" s="173">
        <f>基金残高に係る経年分析!G55</f>
        <v>849</v>
      </c>
      <c r="D72" s="173">
        <f>基金残高に係る経年分析!H55</f>
        <v>989</v>
      </c>
    </row>
    <row r="73" spans="1:16" x14ac:dyDescent="0.15">
      <c r="A73" s="172" t="s">
        <v>80</v>
      </c>
      <c r="B73" s="173">
        <f>基金残高に係る経年分析!F56</f>
        <v>0</v>
      </c>
      <c r="C73" s="173">
        <f>基金残高に係る経年分析!G56</f>
        <v>100</v>
      </c>
      <c r="D73" s="173">
        <f>基金残高に係る経年分析!H56</f>
        <v>230</v>
      </c>
    </row>
    <row r="74" spans="1:16" x14ac:dyDescent="0.15">
      <c r="A74" s="172" t="s">
        <v>81</v>
      </c>
      <c r="B74" s="173">
        <f>基金残高に係る経年分析!F57</f>
        <v>640</v>
      </c>
      <c r="C74" s="173">
        <f>基金残高に係る経年分析!G57</f>
        <v>939</v>
      </c>
      <c r="D74" s="173">
        <f>基金残高に係る経年分析!H57</f>
        <v>1133</v>
      </c>
    </row>
  </sheetData>
  <sheetProtection algorithmName="SHA-512" hashValue="KdVfDXfZ80i5pRQAQSd9X0lzuOYodHAbKS0Wz7F1NbXk7TLVO+Jc+ScBrEOFtTyHMru4037iOwlHCX01Lgg4zg==" saltValue="OktM7Dvx+HDcBmiLD1oZ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217</v>
      </c>
      <c r="DI1" s="616"/>
      <c r="DJ1" s="616"/>
      <c r="DK1" s="616"/>
      <c r="DL1" s="616"/>
      <c r="DM1" s="616"/>
      <c r="DN1" s="617"/>
      <c r="DO1" s="208"/>
      <c r="DP1" s="615" t="s">
        <v>218</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220</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221</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222</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223</v>
      </c>
      <c r="S4" s="619"/>
      <c r="T4" s="619"/>
      <c r="U4" s="619"/>
      <c r="V4" s="619"/>
      <c r="W4" s="619"/>
      <c r="X4" s="619"/>
      <c r="Y4" s="620"/>
      <c r="Z4" s="618" t="s">
        <v>224</v>
      </c>
      <c r="AA4" s="619"/>
      <c r="AB4" s="619"/>
      <c r="AC4" s="620"/>
      <c r="AD4" s="618" t="s">
        <v>225</v>
      </c>
      <c r="AE4" s="619"/>
      <c r="AF4" s="619"/>
      <c r="AG4" s="619"/>
      <c r="AH4" s="619"/>
      <c r="AI4" s="619"/>
      <c r="AJ4" s="619"/>
      <c r="AK4" s="620"/>
      <c r="AL4" s="618" t="s">
        <v>224</v>
      </c>
      <c r="AM4" s="619"/>
      <c r="AN4" s="619"/>
      <c r="AO4" s="620"/>
      <c r="AP4" s="621" t="s">
        <v>226</v>
      </c>
      <c r="AQ4" s="621"/>
      <c r="AR4" s="621"/>
      <c r="AS4" s="621"/>
      <c r="AT4" s="621"/>
      <c r="AU4" s="621"/>
      <c r="AV4" s="621"/>
      <c r="AW4" s="621"/>
      <c r="AX4" s="621"/>
      <c r="AY4" s="621"/>
      <c r="AZ4" s="621"/>
      <c r="BA4" s="621"/>
      <c r="BB4" s="621"/>
      <c r="BC4" s="621"/>
      <c r="BD4" s="621"/>
      <c r="BE4" s="621"/>
      <c r="BF4" s="621"/>
      <c r="BG4" s="621" t="s">
        <v>227</v>
      </c>
      <c r="BH4" s="621"/>
      <c r="BI4" s="621"/>
      <c r="BJ4" s="621"/>
      <c r="BK4" s="621"/>
      <c r="BL4" s="621"/>
      <c r="BM4" s="621"/>
      <c r="BN4" s="621"/>
      <c r="BO4" s="621" t="s">
        <v>224</v>
      </c>
      <c r="BP4" s="621"/>
      <c r="BQ4" s="621"/>
      <c r="BR4" s="621"/>
      <c r="BS4" s="621" t="s">
        <v>228</v>
      </c>
      <c r="BT4" s="621"/>
      <c r="BU4" s="621"/>
      <c r="BV4" s="621"/>
      <c r="BW4" s="621"/>
      <c r="BX4" s="621"/>
      <c r="BY4" s="621"/>
      <c r="BZ4" s="621"/>
      <c r="CA4" s="621"/>
      <c r="CB4" s="621"/>
      <c r="CD4" s="618" t="s">
        <v>229</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230</v>
      </c>
      <c r="C5" s="623"/>
      <c r="D5" s="623"/>
      <c r="E5" s="623"/>
      <c r="F5" s="623"/>
      <c r="G5" s="623"/>
      <c r="H5" s="623"/>
      <c r="I5" s="623"/>
      <c r="J5" s="623"/>
      <c r="K5" s="623"/>
      <c r="L5" s="623"/>
      <c r="M5" s="623"/>
      <c r="N5" s="623"/>
      <c r="O5" s="623"/>
      <c r="P5" s="623"/>
      <c r="Q5" s="624"/>
      <c r="R5" s="625">
        <v>832244</v>
      </c>
      <c r="S5" s="626"/>
      <c r="T5" s="626"/>
      <c r="U5" s="626"/>
      <c r="V5" s="626"/>
      <c r="W5" s="626"/>
      <c r="X5" s="626"/>
      <c r="Y5" s="627"/>
      <c r="Z5" s="628">
        <v>14.2</v>
      </c>
      <c r="AA5" s="628"/>
      <c r="AB5" s="628"/>
      <c r="AC5" s="628"/>
      <c r="AD5" s="629">
        <v>832244</v>
      </c>
      <c r="AE5" s="629"/>
      <c r="AF5" s="629"/>
      <c r="AG5" s="629"/>
      <c r="AH5" s="629"/>
      <c r="AI5" s="629"/>
      <c r="AJ5" s="629"/>
      <c r="AK5" s="629"/>
      <c r="AL5" s="630">
        <v>28.5</v>
      </c>
      <c r="AM5" s="631"/>
      <c r="AN5" s="631"/>
      <c r="AO5" s="632"/>
      <c r="AP5" s="622" t="s">
        <v>231</v>
      </c>
      <c r="AQ5" s="623"/>
      <c r="AR5" s="623"/>
      <c r="AS5" s="623"/>
      <c r="AT5" s="623"/>
      <c r="AU5" s="623"/>
      <c r="AV5" s="623"/>
      <c r="AW5" s="623"/>
      <c r="AX5" s="623"/>
      <c r="AY5" s="623"/>
      <c r="AZ5" s="623"/>
      <c r="BA5" s="623"/>
      <c r="BB5" s="623"/>
      <c r="BC5" s="623"/>
      <c r="BD5" s="623"/>
      <c r="BE5" s="623"/>
      <c r="BF5" s="624"/>
      <c r="BG5" s="636">
        <v>832244</v>
      </c>
      <c r="BH5" s="637"/>
      <c r="BI5" s="637"/>
      <c r="BJ5" s="637"/>
      <c r="BK5" s="637"/>
      <c r="BL5" s="637"/>
      <c r="BM5" s="637"/>
      <c r="BN5" s="638"/>
      <c r="BO5" s="639">
        <v>100</v>
      </c>
      <c r="BP5" s="639"/>
      <c r="BQ5" s="639"/>
      <c r="BR5" s="639"/>
      <c r="BS5" s="640" t="s">
        <v>132</v>
      </c>
      <c r="BT5" s="640"/>
      <c r="BU5" s="640"/>
      <c r="BV5" s="640"/>
      <c r="BW5" s="640"/>
      <c r="BX5" s="640"/>
      <c r="BY5" s="640"/>
      <c r="BZ5" s="640"/>
      <c r="CA5" s="640"/>
      <c r="CB5" s="644"/>
      <c r="CD5" s="618" t="s">
        <v>226</v>
      </c>
      <c r="CE5" s="619"/>
      <c r="CF5" s="619"/>
      <c r="CG5" s="619"/>
      <c r="CH5" s="619"/>
      <c r="CI5" s="619"/>
      <c r="CJ5" s="619"/>
      <c r="CK5" s="619"/>
      <c r="CL5" s="619"/>
      <c r="CM5" s="619"/>
      <c r="CN5" s="619"/>
      <c r="CO5" s="619"/>
      <c r="CP5" s="619"/>
      <c r="CQ5" s="620"/>
      <c r="CR5" s="618" t="s">
        <v>232</v>
      </c>
      <c r="CS5" s="619"/>
      <c r="CT5" s="619"/>
      <c r="CU5" s="619"/>
      <c r="CV5" s="619"/>
      <c r="CW5" s="619"/>
      <c r="CX5" s="619"/>
      <c r="CY5" s="620"/>
      <c r="CZ5" s="618" t="s">
        <v>224</v>
      </c>
      <c r="DA5" s="619"/>
      <c r="DB5" s="619"/>
      <c r="DC5" s="620"/>
      <c r="DD5" s="618" t="s">
        <v>233</v>
      </c>
      <c r="DE5" s="619"/>
      <c r="DF5" s="619"/>
      <c r="DG5" s="619"/>
      <c r="DH5" s="619"/>
      <c r="DI5" s="619"/>
      <c r="DJ5" s="619"/>
      <c r="DK5" s="619"/>
      <c r="DL5" s="619"/>
      <c r="DM5" s="619"/>
      <c r="DN5" s="619"/>
      <c r="DO5" s="619"/>
      <c r="DP5" s="620"/>
      <c r="DQ5" s="618" t="s">
        <v>234</v>
      </c>
      <c r="DR5" s="619"/>
      <c r="DS5" s="619"/>
      <c r="DT5" s="619"/>
      <c r="DU5" s="619"/>
      <c r="DV5" s="619"/>
      <c r="DW5" s="619"/>
      <c r="DX5" s="619"/>
      <c r="DY5" s="619"/>
      <c r="DZ5" s="619"/>
      <c r="EA5" s="619"/>
      <c r="EB5" s="619"/>
      <c r="EC5" s="620"/>
    </row>
    <row r="6" spans="2:143" ht="11.25" customHeight="1" x14ac:dyDescent="0.15">
      <c r="B6" s="633" t="s">
        <v>235</v>
      </c>
      <c r="C6" s="634"/>
      <c r="D6" s="634"/>
      <c r="E6" s="634"/>
      <c r="F6" s="634"/>
      <c r="G6" s="634"/>
      <c r="H6" s="634"/>
      <c r="I6" s="634"/>
      <c r="J6" s="634"/>
      <c r="K6" s="634"/>
      <c r="L6" s="634"/>
      <c r="M6" s="634"/>
      <c r="N6" s="634"/>
      <c r="O6" s="634"/>
      <c r="P6" s="634"/>
      <c r="Q6" s="635"/>
      <c r="R6" s="636">
        <v>41593</v>
      </c>
      <c r="S6" s="637"/>
      <c r="T6" s="637"/>
      <c r="U6" s="637"/>
      <c r="V6" s="637"/>
      <c r="W6" s="637"/>
      <c r="X6" s="637"/>
      <c r="Y6" s="638"/>
      <c r="Z6" s="639">
        <v>0.7</v>
      </c>
      <c r="AA6" s="639"/>
      <c r="AB6" s="639"/>
      <c r="AC6" s="639"/>
      <c r="AD6" s="640">
        <v>41593</v>
      </c>
      <c r="AE6" s="640"/>
      <c r="AF6" s="640"/>
      <c r="AG6" s="640"/>
      <c r="AH6" s="640"/>
      <c r="AI6" s="640"/>
      <c r="AJ6" s="640"/>
      <c r="AK6" s="640"/>
      <c r="AL6" s="641">
        <v>1.4</v>
      </c>
      <c r="AM6" s="642"/>
      <c r="AN6" s="642"/>
      <c r="AO6" s="643"/>
      <c r="AP6" s="633" t="s">
        <v>236</v>
      </c>
      <c r="AQ6" s="634"/>
      <c r="AR6" s="634"/>
      <c r="AS6" s="634"/>
      <c r="AT6" s="634"/>
      <c r="AU6" s="634"/>
      <c r="AV6" s="634"/>
      <c r="AW6" s="634"/>
      <c r="AX6" s="634"/>
      <c r="AY6" s="634"/>
      <c r="AZ6" s="634"/>
      <c r="BA6" s="634"/>
      <c r="BB6" s="634"/>
      <c r="BC6" s="634"/>
      <c r="BD6" s="634"/>
      <c r="BE6" s="634"/>
      <c r="BF6" s="635"/>
      <c r="BG6" s="636">
        <v>832244</v>
      </c>
      <c r="BH6" s="637"/>
      <c r="BI6" s="637"/>
      <c r="BJ6" s="637"/>
      <c r="BK6" s="637"/>
      <c r="BL6" s="637"/>
      <c r="BM6" s="637"/>
      <c r="BN6" s="638"/>
      <c r="BO6" s="639">
        <v>100</v>
      </c>
      <c r="BP6" s="639"/>
      <c r="BQ6" s="639"/>
      <c r="BR6" s="639"/>
      <c r="BS6" s="640" t="s">
        <v>132</v>
      </c>
      <c r="BT6" s="640"/>
      <c r="BU6" s="640"/>
      <c r="BV6" s="640"/>
      <c r="BW6" s="640"/>
      <c r="BX6" s="640"/>
      <c r="BY6" s="640"/>
      <c r="BZ6" s="640"/>
      <c r="CA6" s="640"/>
      <c r="CB6" s="644"/>
      <c r="CD6" s="622" t="s">
        <v>237</v>
      </c>
      <c r="CE6" s="623"/>
      <c r="CF6" s="623"/>
      <c r="CG6" s="623"/>
      <c r="CH6" s="623"/>
      <c r="CI6" s="623"/>
      <c r="CJ6" s="623"/>
      <c r="CK6" s="623"/>
      <c r="CL6" s="623"/>
      <c r="CM6" s="623"/>
      <c r="CN6" s="623"/>
      <c r="CO6" s="623"/>
      <c r="CP6" s="623"/>
      <c r="CQ6" s="624"/>
      <c r="CR6" s="636">
        <v>86870</v>
      </c>
      <c r="CS6" s="637"/>
      <c r="CT6" s="637"/>
      <c r="CU6" s="637"/>
      <c r="CV6" s="637"/>
      <c r="CW6" s="637"/>
      <c r="CX6" s="637"/>
      <c r="CY6" s="638"/>
      <c r="CZ6" s="630">
        <v>1.6</v>
      </c>
      <c r="DA6" s="631"/>
      <c r="DB6" s="631"/>
      <c r="DC6" s="647"/>
      <c r="DD6" s="645" t="s">
        <v>132</v>
      </c>
      <c r="DE6" s="637"/>
      <c r="DF6" s="637"/>
      <c r="DG6" s="637"/>
      <c r="DH6" s="637"/>
      <c r="DI6" s="637"/>
      <c r="DJ6" s="637"/>
      <c r="DK6" s="637"/>
      <c r="DL6" s="637"/>
      <c r="DM6" s="637"/>
      <c r="DN6" s="637"/>
      <c r="DO6" s="637"/>
      <c r="DP6" s="638"/>
      <c r="DQ6" s="645">
        <v>86870</v>
      </c>
      <c r="DR6" s="637"/>
      <c r="DS6" s="637"/>
      <c r="DT6" s="637"/>
      <c r="DU6" s="637"/>
      <c r="DV6" s="637"/>
      <c r="DW6" s="637"/>
      <c r="DX6" s="637"/>
      <c r="DY6" s="637"/>
      <c r="DZ6" s="637"/>
      <c r="EA6" s="637"/>
      <c r="EB6" s="637"/>
      <c r="EC6" s="646"/>
    </row>
    <row r="7" spans="2:143" ht="11.25" customHeight="1" x14ac:dyDescent="0.15">
      <c r="B7" s="633" t="s">
        <v>238</v>
      </c>
      <c r="C7" s="634"/>
      <c r="D7" s="634"/>
      <c r="E7" s="634"/>
      <c r="F7" s="634"/>
      <c r="G7" s="634"/>
      <c r="H7" s="634"/>
      <c r="I7" s="634"/>
      <c r="J7" s="634"/>
      <c r="K7" s="634"/>
      <c r="L7" s="634"/>
      <c r="M7" s="634"/>
      <c r="N7" s="634"/>
      <c r="O7" s="634"/>
      <c r="P7" s="634"/>
      <c r="Q7" s="635"/>
      <c r="R7" s="636">
        <v>179</v>
      </c>
      <c r="S7" s="637"/>
      <c r="T7" s="637"/>
      <c r="U7" s="637"/>
      <c r="V7" s="637"/>
      <c r="W7" s="637"/>
      <c r="X7" s="637"/>
      <c r="Y7" s="638"/>
      <c r="Z7" s="639">
        <v>0</v>
      </c>
      <c r="AA7" s="639"/>
      <c r="AB7" s="639"/>
      <c r="AC7" s="639"/>
      <c r="AD7" s="640">
        <v>179</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313351</v>
      </c>
      <c r="BH7" s="637"/>
      <c r="BI7" s="637"/>
      <c r="BJ7" s="637"/>
      <c r="BK7" s="637"/>
      <c r="BL7" s="637"/>
      <c r="BM7" s="637"/>
      <c r="BN7" s="638"/>
      <c r="BO7" s="639">
        <v>37.700000000000003</v>
      </c>
      <c r="BP7" s="639"/>
      <c r="BQ7" s="639"/>
      <c r="BR7" s="639"/>
      <c r="BS7" s="640" t="s">
        <v>132</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1541830</v>
      </c>
      <c r="CS7" s="637"/>
      <c r="CT7" s="637"/>
      <c r="CU7" s="637"/>
      <c r="CV7" s="637"/>
      <c r="CW7" s="637"/>
      <c r="CX7" s="637"/>
      <c r="CY7" s="638"/>
      <c r="CZ7" s="639">
        <v>27.7</v>
      </c>
      <c r="DA7" s="639"/>
      <c r="DB7" s="639"/>
      <c r="DC7" s="639"/>
      <c r="DD7" s="645">
        <v>14415</v>
      </c>
      <c r="DE7" s="637"/>
      <c r="DF7" s="637"/>
      <c r="DG7" s="637"/>
      <c r="DH7" s="637"/>
      <c r="DI7" s="637"/>
      <c r="DJ7" s="637"/>
      <c r="DK7" s="637"/>
      <c r="DL7" s="637"/>
      <c r="DM7" s="637"/>
      <c r="DN7" s="637"/>
      <c r="DO7" s="637"/>
      <c r="DP7" s="638"/>
      <c r="DQ7" s="645">
        <v>740216</v>
      </c>
      <c r="DR7" s="637"/>
      <c r="DS7" s="637"/>
      <c r="DT7" s="637"/>
      <c r="DU7" s="637"/>
      <c r="DV7" s="637"/>
      <c r="DW7" s="637"/>
      <c r="DX7" s="637"/>
      <c r="DY7" s="637"/>
      <c r="DZ7" s="637"/>
      <c r="EA7" s="637"/>
      <c r="EB7" s="637"/>
      <c r="EC7" s="646"/>
    </row>
    <row r="8" spans="2:143" ht="11.25" customHeight="1" x14ac:dyDescent="0.15">
      <c r="B8" s="633" t="s">
        <v>241</v>
      </c>
      <c r="C8" s="634"/>
      <c r="D8" s="634"/>
      <c r="E8" s="634"/>
      <c r="F8" s="634"/>
      <c r="G8" s="634"/>
      <c r="H8" s="634"/>
      <c r="I8" s="634"/>
      <c r="J8" s="634"/>
      <c r="K8" s="634"/>
      <c r="L8" s="634"/>
      <c r="M8" s="634"/>
      <c r="N8" s="634"/>
      <c r="O8" s="634"/>
      <c r="P8" s="634"/>
      <c r="Q8" s="635"/>
      <c r="R8" s="636">
        <v>2910</v>
      </c>
      <c r="S8" s="637"/>
      <c r="T8" s="637"/>
      <c r="U8" s="637"/>
      <c r="V8" s="637"/>
      <c r="W8" s="637"/>
      <c r="X8" s="637"/>
      <c r="Y8" s="638"/>
      <c r="Z8" s="639">
        <v>0</v>
      </c>
      <c r="AA8" s="639"/>
      <c r="AB8" s="639"/>
      <c r="AC8" s="639"/>
      <c r="AD8" s="640">
        <v>2910</v>
      </c>
      <c r="AE8" s="640"/>
      <c r="AF8" s="640"/>
      <c r="AG8" s="640"/>
      <c r="AH8" s="640"/>
      <c r="AI8" s="640"/>
      <c r="AJ8" s="640"/>
      <c r="AK8" s="640"/>
      <c r="AL8" s="641">
        <v>0.1</v>
      </c>
      <c r="AM8" s="642"/>
      <c r="AN8" s="642"/>
      <c r="AO8" s="643"/>
      <c r="AP8" s="633" t="s">
        <v>242</v>
      </c>
      <c r="AQ8" s="634"/>
      <c r="AR8" s="634"/>
      <c r="AS8" s="634"/>
      <c r="AT8" s="634"/>
      <c r="AU8" s="634"/>
      <c r="AV8" s="634"/>
      <c r="AW8" s="634"/>
      <c r="AX8" s="634"/>
      <c r="AY8" s="634"/>
      <c r="AZ8" s="634"/>
      <c r="BA8" s="634"/>
      <c r="BB8" s="634"/>
      <c r="BC8" s="634"/>
      <c r="BD8" s="634"/>
      <c r="BE8" s="634"/>
      <c r="BF8" s="635"/>
      <c r="BG8" s="636">
        <v>11660</v>
      </c>
      <c r="BH8" s="637"/>
      <c r="BI8" s="637"/>
      <c r="BJ8" s="637"/>
      <c r="BK8" s="637"/>
      <c r="BL8" s="637"/>
      <c r="BM8" s="637"/>
      <c r="BN8" s="638"/>
      <c r="BO8" s="639">
        <v>1.4</v>
      </c>
      <c r="BP8" s="639"/>
      <c r="BQ8" s="639"/>
      <c r="BR8" s="639"/>
      <c r="BS8" s="640" t="s">
        <v>132</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1526861</v>
      </c>
      <c r="CS8" s="637"/>
      <c r="CT8" s="637"/>
      <c r="CU8" s="637"/>
      <c r="CV8" s="637"/>
      <c r="CW8" s="637"/>
      <c r="CX8" s="637"/>
      <c r="CY8" s="638"/>
      <c r="CZ8" s="639">
        <v>27.4</v>
      </c>
      <c r="DA8" s="639"/>
      <c r="DB8" s="639"/>
      <c r="DC8" s="639"/>
      <c r="DD8" s="645">
        <v>23814</v>
      </c>
      <c r="DE8" s="637"/>
      <c r="DF8" s="637"/>
      <c r="DG8" s="637"/>
      <c r="DH8" s="637"/>
      <c r="DI8" s="637"/>
      <c r="DJ8" s="637"/>
      <c r="DK8" s="637"/>
      <c r="DL8" s="637"/>
      <c r="DM8" s="637"/>
      <c r="DN8" s="637"/>
      <c r="DO8" s="637"/>
      <c r="DP8" s="638"/>
      <c r="DQ8" s="645">
        <v>881561</v>
      </c>
      <c r="DR8" s="637"/>
      <c r="DS8" s="637"/>
      <c r="DT8" s="637"/>
      <c r="DU8" s="637"/>
      <c r="DV8" s="637"/>
      <c r="DW8" s="637"/>
      <c r="DX8" s="637"/>
      <c r="DY8" s="637"/>
      <c r="DZ8" s="637"/>
      <c r="EA8" s="637"/>
      <c r="EB8" s="637"/>
      <c r="EC8" s="646"/>
    </row>
    <row r="9" spans="2:143" ht="11.25" customHeight="1" x14ac:dyDescent="0.15">
      <c r="B9" s="633" t="s">
        <v>244</v>
      </c>
      <c r="C9" s="634"/>
      <c r="D9" s="634"/>
      <c r="E9" s="634"/>
      <c r="F9" s="634"/>
      <c r="G9" s="634"/>
      <c r="H9" s="634"/>
      <c r="I9" s="634"/>
      <c r="J9" s="634"/>
      <c r="K9" s="634"/>
      <c r="L9" s="634"/>
      <c r="M9" s="634"/>
      <c r="N9" s="634"/>
      <c r="O9" s="634"/>
      <c r="P9" s="634"/>
      <c r="Q9" s="635"/>
      <c r="R9" s="636">
        <v>2413</v>
      </c>
      <c r="S9" s="637"/>
      <c r="T9" s="637"/>
      <c r="U9" s="637"/>
      <c r="V9" s="637"/>
      <c r="W9" s="637"/>
      <c r="X9" s="637"/>
      <c r="Y9" s="638"/>
      <c r="Z9" s="639">
        <v>0</v>
      </c>
      <c r="AA9" s="639"/>
      <c r="AB9" s="639"/>
      <c r="AC9" s="639"/>
      <c r="AD9" s="640">
        <v>2413</v>
      </c>
      <c r="AE9" s="640"/>
      <c r="AF9" s="640"/>
      <c r="AG9" s="640"/>
      <c r="AH9" s="640"/>
      <c r="AI9" s="640"/>
      <c r="AJ9" s="640"/>
      <c r="AK9" s="640"/>
      <c r="AL9" s="641">
        <v>0.1</v>
      </c>
      <c r="AM9" s="642"/>
      <c r="AN9" s="642"/>
      <c r="AO9" s="643"/>
      <c r="AP9" s="633" t="s">
        <v>245</v>
      </c>
      <c r="AQ9" s="634"/>
      <c r="AR9" s="634"/>
      <c r="AS9" s="634"/>
      <c r="AT9" s="634"/>
      <c r="AU9" s="634"/>
      <c r="AV9" s="634"/>
      <c r="AW9" s="634"/>
      <c r="AX9" s="634"/>
      <c r="AY9" s="634"/>
      <c r="AZ9" s="634"/>
      <c r="BA9" s="634"/>
      <c r="BB9" s="634"/>
      <c r="BC9" s="634"/>
      <c r="BD9" s="634"/>
      <c r="BE9" s="634"/>
      <c r="BF9" s="635"/>
      <c r="BG9" s="636">
        <v>245382</v>
      </c>
      <c r="BH9" s="637"/>
      <c r="BI9" s="637"/>
      <c r="BJ9" s="637"/>
      <c r="BK9" s="637"/>
      <c r="BL9" s="637"/>
      <c r="BM9" s="637"/>
      <c r="BN9" s="638"/>
      <c r="BO9" s="639">
        <v>29.5</v>
      </c>
      <c r="BP9" s="639"/>
      <c r="BQ9" s="639"/>
      <c r="BR9" s="639"/>
      <c r="BS9" s="640" t="s">
        <v>132</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522236</v>
      </c>
      <c r="CS9" s="637"/>
      <c r="CT9" s="637"/>
      <c r="CU9" s="637"/>
      <c r="CV9" s="637"/>
      <c r="CW9" s="637"/>
      <c r="CX9" s="637"/>
      <c r="CY9" s="638"/>
      <c r="CZ9" s="639">
        <v>9.4</v>
      </c>
      <c r="DA9" s="639"/>
      <c r="DB9" s="639"/>
      <c r="DC9" s="639"/>
      <c r="DD9" s="645">
        <v>8028</v>
      </c>
      <c r="DE9" s="637"/>
      <c r="DF9" s="637"/>
      <c r="DG9" s="637"/>
      <c r="DH9" s="637"/>
      <c r="DI9" s="637"/>
      <c r="DJ9" s="637"/>
      <c r="DK9" s="637"/>
      <c r="DL9" s="637"/>
      <c r="DM9" s="637"/>
      <c r="DN9" s="637"/>
      <c r="DO9" s="637"/>
      <c r="DP9" s="638"/>
      <c r="DQ9" s="645">
        <v>426699</v>
      </c>
      <c r="DR9" s="637"/>
      <c r="DS9" s="637"/>
      <c r="DT9" s="637"/>
      <c r="DU9" s="637"/>
      <c r="DV9" s="637"/>
      <c r="DW9" s="637"/>
      <c r="DX9" s="637"/>
      <c r="DY9" s="637"/>
      <c r="DZ9" s="637"/>
      <c r="EA9" s="637"/>
      <c r="EB9" s="637"/>
      <c r="EC9" s="646"/>
    </row>
    <row r="10" spans="2:143" ht="11.25" customHeight="1" x14ac:dyDescent="0.15">
      <c r="B10" s="633" t="s">
        <v>247</v>
      </c>
      <c r="C10" s="634"/>
      <c r="D10" s="634"/>
      <c r="E10" s="634"/>
      <c r="F10" s="634"/>
      <c r="G10" s="634"/>
      <c r="H10" s="634"/>
      <c r="I10" s="634"/>
      <c r="J10" s="634"/>
      <c r="K10" s="634"/>
      <c r="L10" s="634"/>
      <c r="M10" s="634"/>
      <c r="N10" s="634"/>
      <c r="O10" s="634"/>
      <c r="P10" s="634"/>
      <c r="Q10" s="635"/>
      <c r="R10" s="636" t="s">
        <v>132</v>
      </c>
      <c r="S10" s="637"/>
      <c r="T10" s="637"/>
      <c r="U10" s="637"/>
      <c r="V10" s="637"/>
      <c r="W10" s="637"/>
      <c r="X10" s="637"/>
      <c r="Y10" s="638"/>
      <c r="Z10" s="639" t="s">
        <v>132</v>
      </c>
      <c r="AA10" s="639"/>
      <c r="AB10" s="639"/>
      <c r="AC10" s="639"/>
      <c r="AD10" s="640" t="s">
        <v>132</v>
      </c>
      <c r="AE10" s="640"/>
      <c r="AF10" s="640"/>
      <c r="AG10" s="640"/>
      <c r="AH10" s="640"/>
      <c r="AI10" s="640"/>
      <c r="AJ10" s="640"/>
      <c r="AK10" s="640"/>
      <c r="AL10" s="641" t="s">
        <v>248</v>
      </c>
      <c r="AM10" s="642"/>
      <c r="AN10" s="642"/>
      <c r="AO10" s="643"/>
      <c r="AP10" s="633" t="s">
        <v>249</v>
      </c>
      <c r="AQ10" s="634"/>
      <c r="AR10" s="634"/>
      <c r="AS10" s="634"/>
      <c r="AT10" s="634"/>
      <c r="AU10" s="634"/>
      <c r="AV10" s="634"/>
      <c r="AW10" s="634"/>
      <c r="AX10" s="634"/>
      <c r="AY10" s="634"/>
      <c r="AZ10" s="634"/>
      <c r="BA10" s="634"/>
      <c r="BB10" s="634"/>
      <c r="BC10" s="634"/>
      <c r="BD10" s="634"/>
      <c r="BE10" s="634"/>
      <c r="BF10" s="635"/>
      <c r="BG10" s="636">
        <v>19373</v>
      </c>
      <c r="BH10" s="637"/>
      <c r="BI10" s="637"/>
      <c r="BJ10" s="637"/>
      <c r="BK10" s="637"/>
      <c r="BL10" s="637"/>
      <c r="BM10" s="637"/>
      <c r="BN10" s="638"/>
      <c r="BO10" s="639">
        <v>2.2999999999999998</v>
      </c>
      <c r="BP10" s="639"/>
      <c r="BQ10" s="639"/>
      <c r="BR10" s="639"/>
      <c r="BS10" s="640" t="s">
        <v>132</v>
      </c>
      <c r="BT10" s="640"/>
      <c r="BU10" s="640"/>
      <c r="BV10" s="640"/>
      <c r="BW10" s="640"/>
      <c r="BX10" s="640"/>
      <c r="BY10" s="640"/>
      <c r="BZ10" s="640"/>
      <c r="CA10" s="640"/>
      <c r="CB10" s="644"/>
      <c r="CD10" s="633" t="s">
        <v>250</v>
      </c>
      <c r="CE10" s="634"/>
      <c r="CF10" s="634"/>
      <c r="CG10" s="634"/>
      <c r="CH10" s="634"/>
      <c r="CI10" s="634"/>
      <c r="CJ10" s="634"/>
      <c r="CK10" s="634"/>
      <c r="CL10" s="634"/>
      <c r="CM10" s="634"/>
      <c r="CN10" s="634"/>
      <c r="CO10" s="634"/>
      <c r="CP10" s="634"/>
      <c r="CQ10" s="635"/>
      <c r="CR10" s="636">
        <v>5770</v>
      </c>
      <c r="CS10" s="637"/>
      <c r="CT10" s="637"/>
      <c r="CU10" s="637"/>
      <c r="CV10" s="637"/>
      <c r="CW10" s="637"/>
      <c r="CX10" s="637"/>
      <c r="CY10" s="638"/>
      <c r="CZ10" s="639">
        <v>0.1</v>
      </c>
      <c r="DA10" s="639"/>
      <c r="DB10" s="639"/>
      <c r="DC10" s="639"/>
      <c r="DD10" s="645" t="s">
        <v>248</v>
      </c>
      <c r="DE10" s="637"/>
      <c r="DF10" s="637"/>
      <c r="DG10" s="637"/>
      <c r="DH10" s="637"/>
      <c r="DI10" s="637"/>
      <c r="DJ10" s="637"/>
      <c r="DK10" s="637"/>
      <c r="DL10" s="637"/>
      <c r="DM10" s="637"/>
      <c r="DN10" s="637"/>
      <c r="DO10" s="637"/>
      <c r="DP10" s="638"/>
      <c r="DQ10" s="645">
        <v>5770</v>
      </c>
      <c r="DR10" s="637"/>
      <c r="DS10" s="637"/>
      <c r="DT10" s="637"/>
      <c r="DU10" s="637"/>
      <c r="DV10" s="637"/>
      <c r="DW10" s="637"/>
      <c r="DX10" s="637"/>
      <c r="DY10" s="637"/>
      <c r="DZ10" s="637"/>
      <c r="EA10" s="637"/>
      <c r="EB10" s="637"/>
      <c r="EC10" s="646"/>
    </row>
    <row r="11" spans="2:143" ht="11.25" customHeight="1" x14ac:dyDescent="0.15">
      <c r="B11" s="633" t="s">
        <v>251</v>
      </c>
      <c r="C11" s="634"/>
      <c r="D11" s="634"/>
      <c r="E11" s="634"/>
      <c r="F11" s="634"/>
      <c r="G11" s="634"/>
      <c r="H11" s="634"/>
      <c r="I11" s="634"/>
      <c r="J11" s="634"/>
      <c r="K11" s="634"/>
      <c r="L11" s="634"/>
      <c r="M11" s="634"/>
      <c r="N11" s="634"/>
      <c r="O11" s="634"/>
      <c r="P11" s="634"/>
      <c r="Q11" s="635"/>
      <c r="R11" s="636">
        <v>174227</v>
      </c>
      <c r="S11" s="637"/>
      <c r="T11" s="637"/>
      <c r="U11" s="637"/>
      <c r="V11" s="637"/>
      <c r="W11" s="637"/>
      <c r="X11" s="637"/>
      <c r="Y11" s="638"/>
      <c r="Z11" s="641">
        <v>3</v>
      </c>
      <c r="AA11" s="642"/>
      <c r="AB11" s="642"/>
      <c r="AC11" s="648"/>
      <c r="AD11" s="645">
        <v>174227</v>
      </c>
      <c r="AE11" s="637"/>
      <c r="AF11" s="637"/>
      <c r="AG11" s="637"/>
      <c r="AH11" s="637"/>
      <c r="AI11" s="637"/>
      <c r="AJ11" s="637"/>
      <c r="AK11" s="638"/>
      <c r="AL11" s="641">
        <v>6</v>
      </c>
      <c r="AM11" s="642"/>
      <c r="AN11" s="642"/>
      <c r="AO11" s="643"/>
      <c r="AP11" s="633" t="s">
        <v>252</v>
      </c>
      <c r="AQ11" s="634"/>
      <c r="AR11" s="634"/>
      <c r="AS11" s="634"/>
      <c r="AT11" s="634"/>
      <c r="AU11" s="634"/>
      <c r="AV11" s="634"/>
      <c r="AW11" s="634"/>
      <c r="AX11" s="634"/>
      <c r="AY11" s="634"/>
      <c r="AZ11" s="634"/>
      <c r="BA11" s="634"/>
      <c r="BB11" s="634"/>
      <c r="BC11" s="634"/>
      <c r="BD11" s="634"/>
      <c r="BE11" s="634"/>
      <c r="BF11" s="635"/>
      <c r="BG11" s="636">
        <v>36936</v>
      </c>
      <c r="BH11" s="637"/>
      <c r="BI11" s="637"/>
      <c r="BJ11" s="637"/>
      <c r="BK11" s="637"/>
      <c r="BL11" s="637"/>
      <c r="BM11" s="637"/>
      <c r="BN11" s="638"/>
      <c r="BO11" s="639">
        <v>4.4000000000000004</v>
      </c>
      <c r="BP11" s="639"/>
      <c r="BQ11" s="639"/>
      <c r="BR11" s="639"/>
      <c r="BS11" s="640" t="s">
        <v>248</v>
      </c>
      <c r="BT11" s="640"/>
      <c r="BU11" s="640"/>
      <c r="BV11" s="640"/>
      <c r="BW11" s="640"/>
      <c r="BX11" s="640"/>
      <c r="BY11" s="640"/>
      <c r="BZ11" s="640"/>
      <c r="CA11" s="640"/>
      <c r="CB11" s="644"/>
      <c r="CD11" s="633" t="s">
        <v>253</v>
      </c>
      <c r="CE11" s="634"/>
      <c r="CF11" s="634"/>
      <c r="CG11" s="634"/>
      <c r="CH11" s="634"/>
      <c r="CI11" s="634"/>
      <c r="CJ11" s="634"/>
      <c r="CK11" s="634"/>
      <c r="CL11" s="634"/>
      <c r="CM11" s="634"/>
      <c r="CN11" s="634"/>
      <c r="CO11" s="634"/>
      <c r="CP11" s="634"/>
      <c r="CQ11" s="635"/>
      <c r="CR11" s="636">
        <v>214226</v>
      </c>
      <c r="CS11" s="637"/>
      <c r="CT11" s="637"/>
      <c r="CU11" s="637"/>
      <c r="CV11" s="637"/>
      <c r="CW11" s="637"/>
      <c r="CX11" s="637"/>
      <c r="CY11" s="638"/>
      <c r="CZ11" s="639">
        <v>3.8</v>
      </c>
      <c r="DA11" s="639"/>
      <c r="DB11" s="639"/>
      <c r="DC11" s="639"/>
      <c r="DD11" s="645">
        <v>9900</v>
      </c>
      <c r="DE11" s="637"/>
      <c r="DF11" s="637"/>
      <c r="DG11" s="637"/>
      <c r="DH11" s="637"/>
      <c r="DI11" s="637"/>
      <c r="DJ11" s="637"/>
      <c r="DK11" s="637"/>
      <c r="DL11" s="637"/>
      <c r="DM11" s="637"/>
      <c r="DN11" s="637"/>
      <c r="DO11" s="637"/>
      <c r="DP11" s="638"/>
      <c r="DQ11" s="645">
        <v>73809</v>
      </c>
      <c r="DR11" s="637"/>
      <c r="DS11" s="637"/>
      <c r="DT11" s="637"/>
      <c r="DU11" s="637"/>
      <c r="DV11" s="637"/>
      <c r="DW11" s="637"/>
      <c r="DX11" s="637"/>
      <c r="DY11" s="637"/>
      <c r="DZ11" s="637"/>
      <c r="EA11" s="637"/>
      <c r="EB11" s="637"/>
      <c r="EC11" s="646"/>
    </row>
    <row r="12" spans="2:143" ht="11.25" customHeight="1" x14ac:dyDescent="0.15">
      <c r="B12" s="633" t="s">
        <v>254</v>
      </c>
      <c r="C12" s="634"/>
      <c r="D12" s="634"/>
      <c r="E12" s="634"/>
      <c r="F12" s="634"/>
      <c r="G12" s="634"/>
      <c r="H12" s="634"/>
      <c r="I12" s="634"/>
      <c r="J12" s="634"/>
      <c r="K12" s="634"/>
      <c r="L12" s="634"/>
      <c r="M12" s="634"/>
      <c r="N12" s="634"/>
      <c r="O12" s="634"/>
      <c r="P12" s="634"/>
      <c r="Q12" s="635"/>
      <c r="R12" s="636">
        <v>5671</v>
      </c>
      <c r="S12" s="637"/>
      <c r="T12" s="637"/>
      <c r="U12" s="637"/>
      <c r="V12" s="637"/>
      <c r="W12" s="637"/>
      <c r="X12" s="637"/>
      <c r="Y12" s="638"/>
      <c r="Z12" s="639">
        <v>0.1</v>
      </c>
      <c r="AA12" s="639"/>
      <c r="AB12" s="639"/>
      <c r="AC12" s="639"/>
      <c r="AD12" s="640">
        <v>5671</v>
      </c>
      <c r="AE12" s="640"/>
      <c r="AF12" s="640"/>
      <c r="AG12" s="640"/>
      <c r="AH12" s="640"/>
      <c r="AI12" s="640"/>
      <c r="AJ12" s="640"/>
      <c r="AK12" s="640"/>
      <c r="AL12" s="641">
        <v>0.2</v>
      </c>
      <c r="AM12" s="642"/>
      <c r="AN12" s="642"/>
      <c r="AO12" s="643"/>
      <c r="AP12" s="633" t="s">
        <v>255</v>
      </c>
      <c r="AQ12" s="634"/>
      <c r="AR12" s="634"/>
      <c r="AS12" s="634"/>
      <c r="AT12" s="634"/>
      <c r="AU12" s="634"/>
      <c r="AV12" s="634"/>
      <c r="AW12" s="634"/>
      <c r="AX12" s="634"/>
      <c r="AY12" s="634"/>
      <c r="AZ12" s="634"/>
      <c r="BA12" s="634"/>
      <c r="BB12" s="634"/>
      <c r="BC12" s="634"/>
      <c r="BD12" s="634"/>
      <c r="BE12" s="634"/>
      <c r="BF12" s="635"/>
      <c r="BG12" s="636">
        <v>447753</v>
      </c>
      <c r="BH12" s="637"/>
      <c r="BI12" s="637"/>
      <c r="BJ12" s="637"/>
      <c r="BK12" s="637"/>
      <c r="BL12" s="637"/>
      <c r="BM12" s="637"/>
      <c r="BN12" s="638"/>
      <c r="BO12" s="639">
        <v>53.8</v>
      </c>
      <c r="BP12" s="639"/>
      <c r="BQ12" s="639"/>
      <c r="BR12" s="639"/>
      <c r="BS12" s="640" t="s">
        <v>132</v>
      </c>
      <c r="BT12" s="640"/>
      <c r="BU12" s="640"/>
      <c r="BV12" s="640"/>
      <c r="BW12" s="640"/>
      <c r="BX12" s="640"/>
      <c r="BY12" s="640"/>
      <c r="BZ12" s="640"/>
      <c r="CA12" s="640"/>
      <c r="CB12" s="644"/>
      <c r="CD12" s="633" t="s">
        <v>256</v>
      </c>
      <c r="CE12" s="634"/>
      <c r="CF12" s="634"/>
      <c r="CG12" s="634"/>
      <c r="CH12" s="634"/>
      <c r="CI12" s="634"/>
      <c r="CJ12" s="634"/>
      <c r="CK12" s="634"/>
      <c r="CL12" s="634"/>
      <c r="CM12" s="634"/>
      <c r="CN12" s="634"/>
      <c r="CO12" s="634"/>
      <c r="CP12" s="634"/>
      <c r="CQ12" s="635"/>
      <c r="CR12" s="636">
        <v>42435</v>
      </c>
      <c r="CS12" s="637"/>
      <c r="CT12" s="637"/>
      <c r="CU12" s="637"/>
      <c r="CV12" s="637"/>
      <c r="CW12" s="637"/>
      <c r="CX12" s="637"/>
      <c r="CY12" s="638"/>
      <c r="CZ12" s="639">
        <v>0.8</v>
      </c>
      <c r="DA12" s="639"/>
      <c r="DB12" s="639"/>
      <c r="DC12" s="639"/>
      <c r="DD12" s="645">
        <v>500</v>
      </c>
      <c r="DE12" s="637"/>
      <c r="DF12" s="637"/>
      <c r="DG12" s="637"/>
      <c r="DH12" s="637"/>
      <c r="DI12" s="637"/>
      <c r="DJ12" s="637"/>
      <c r="DK12" s="637"/>
      <c r="DL12" s="637"/>
      <c r="DM12" s="637"/>
      <c r="DN12" s="637"/>
      <c r="DO12" s="637"/>
      <c r="DP12" s="638"/>
      <c r="DQ12" s="645">
        <v>22077</v>
      </c>
      <c r="DR12" s="637"/>
      <c r="DS12" s="637"/>
      <c r="DT12" s="637"/>
      <c r="DU12" s="637"/>
      <c r="DV12" s="637"/>
      <c r="DW12" s="637"/>
      <c r="DX12" s="637"/>
      <c r="DY12" s="637"/>
      <c r="DZ12" s="637"/>
      <c r="EA12" s="637"/>
      <c r="EB12" s="637"/>
      <c r="EC12" s="646"/>
    </row>
    <row r="13" spans="2:143" ht="11.25" customHeight="1" x14ac:dyDescent="0.15">
      <c r="B13" s="633" t="s">
        <v>257</v>
      </c>
      <c r="C13" s="634"/>
      <c r="D13" s="634"/>
      <c r="E13" s="634"/>
      <c r="F13" s="634"/>
      <c r="G13" s="634"/>
      <c r="H13" s="634"/>
      <c r="I13" s="634"/>
      <c r="J13" s="634"/>
      <c r="K13" s="634"/>
      <c r="L13" s="634"/>
      <c r="M13" s="634"/>
      <c r="N13" s="634"/>
      <c r="O13" s="634"/>
      <c r="P13" s="634"/>
      <c r="Q13" s="635"/>
      <c r="R13" s="636" t="s">
        <v>132</v>
      </c>
      <c r="S13" s="637"/>
      <c r="T13" s="637"/>
      <c r="U13" s="637"/>
      <c r="V13" s="637"/>
      <c r="W13" s="637"/>
      <c r="X13" s="637"/>
      <c r="Y13" s="638"/>
      <c r="Z13" s="639" t="s">
        <v>132</v>
      </c>
      <c r="AA13" s="639"/>
      <c r="AB13" s="639"/>
      <c r="AC13" s="639"/>
      <c r="AD13" s="640" t="s">
        <v>132</v>
      </c>
      <c r="AE13" s="640"/>
      <c r="AF13" s="640"/>
      <c r="AG13" s="640"/>
      <c r="AH13" s="640"/>
      <c r="AI13" s="640"/>
      <c r="AJ13" s="640"/>
      <c r="AK13" s="640"/>
      <c r="AL13" s="641" t="s">
        <v>132</v>
      </c>
      <c r="AM13" s="642"/>
      <c r="AN13" s="642"/>
      <c r="AO13" s="643"/>
      <c r="AP13" s="633" t="s">
        <v>258</v>
      </c>
      <c r="AQ13" s="634"/>
      <c r="AR13" s="634"/>
      <c r="AS13" s="634"/>
      <c r="AT13" s="634"/>
      <c r="AU13" s="634"/>
      <c r="AV13" s="634"/>
      <c r="AW13" s="634"/>
      <c r="AX13" s="634"/>
      <c r="AY13" s="634"/>
      <c r="AZ13" s="634"/>
      <c r="BA13" s="634"/>
      <c r="BB13" s="634"/>
      <c r="BC13" s="634"/>
      <c r="BD13" s="634"/>
      <c r="BE13" s="634"/>
      <c r="BF13" s="635"/>
      <c r="BG13" s="636">
        <v>442642</v>
      </c>
      <c r="BH13" s="637"/>
      <c r="BI13" s="637"/>
      <c r="BJ13" s="637"/>
      <c r="BK13" s="637"/>
      <c r="BL13" s="637"/>
      <c r="BM13" s="637"/>
      <c r="BN13" s="638"/>
      <c r="BO13" s="639">
        <v>53.2</v>
      </c>
      <c r="BP13" s="639"/>
      <c r="BQ13" s="639"/>
      <c r="BR13" s="639"/>
      <c r="BS13" s="640" t="s">
        <v>132</v>
      </c>
      <c r="BT13" s="640"/>
      <c r="BU13" s="640"/>
      <c r="BV13" s="640"/>
      <c r="BW13" s="640"/>
      <c r="BX13" s="640"/>
      <c r="BY13" s="640"/>
      <c r="BZ13" s="640"/>
      <c r="CA13" s="640"/>
      <c r="CB13" s="644"/>
      <c r="CD13" s="633" t="s">
        <v>259</v>
      </c>
      <c r="CE13" s="634"/>
      <c r="CF13" s="634"/>
      <c r="CG13" s="634"/>
      <c r="CH13" s="634"/>
      <c r="CI13" s="634"/>
      <c r="CJ13" s="634"/>
      <c r="CK13" s="634"/>
      <c r="CL13" s="634"/>
      <c r="CM13" s="634"/>
      <c r="CN13" s="634"/>
      <c r="CO13" s="634"/>
      <c r="CP13" s="634"/>
      <c r="CQ13" s="635"/>
      <c r="CR13" s="636">
        <v>677346</v>
      </c>
      <c r="CS13" s="637"/>
      <c r="CT13" s="637"/>
      <c r="CU13" s="637"/>
      <c r="CV13" s="637"/>
      <c r="CW13" s="637"/>
      <c r="CX13" s="637"/>
      <c r="CY13" s="638"/>
      <c r="CZ13" s="639">
        <v>12.2</v>
      </c>
      <c r="DA13" s="639"/>
      <c r="DB13" s="639"/>
      <c r="DC13" s="639"/>
      <c r="DD13" s="645">
        <v>351135</v>
      </c>
      <c r="DE13" s="637"/>
      <c r="DF13" s="637"/>
      <c r="DG13" s="637"/>
      <c r="DH13" s="637"/>
      <c r="DI13" s="637"/>
      <c r="DJ13" s="637"/>
      <c r="DK13" s="637"/>
      <c r="DL13" s="637"/>
      <c r="DM13" s="637"/>
      <c r="DN13" s="637"/>
      <c r="DO13" s="637"/>
      <c r="DP13" s="638"/>
      <c r="DQ13" s="645">
        <v>248172</v>
      </c>
      <c r="DR13" s="637"/>
      <c r="DS13" s="637"/>
      <c r="DT13" s="637"/>
      <c r="DU13" s="637"/>
      <c r="DV13" s="637"/>
      <c r="DW13" s="637"/>
      <c r="DX13" s="637"/>
      <c r="DY13" s="637"/>
      <c r="DZ13" s="637"/>
      <c r="EA13" s="637"/>
      <c r="EB13" s="637"/>
      <c r="EC13" s="646"/>
    </row>
    <row r="14" spans="2:143" ht="11.25" customHeight="1" x14ac:dyDescent="0.15">
      <c r="B14" s="633" t="s">
        <v>260</v>
      </c>
      <c r="C14" s="634"/>
      <c r="D14" s="634"/>
      <c r="E14" s="634"/>
      <c r="F14" s="634"/>
      <c r="G14" s="634"/>
      <c r="H14" s="634"/>
      <c r="I14" s="634"/>
      <c r="J14" s="634"/>
      <c r="K14" s="634"/>
      <c r="L14" s="634"/>
      <c r="M14" s="634"/>
      <c r="N14" s="634"/>
      <c r="O14" s="634"/>
      <c r="P14" s="634"/>
      <c r="Q14" s="635"/>
      <c r="R14" s="636" t="s">
        <v>132</v>
      </c>
      <c r="S14" s="637"/>
      <c r="T14" s="637"/>
      <c r="U14" s="637"/>
      <c r="V14" s="637"/>
      <c r="W14" s="637"/>
      <c r="X14" s="637"/>
      <c r="Y14" s="638"/>
      <c r="Z14" s="639" t="s">
        <v>132</v>
      </c>
      <c r="AA14" s="639"/>
      <c r="AB14" s="639"/>
      <c r="AC14" s="639"/>
      <c r="AD14" s="640" t="s">
        <v>132</v>
      </c>
      <c r="AE14" s="640"/>
      <c r="AF14" s="640"/>
      <c r="AG14" s="640"/>
      <c r="AH14" s="640"/>
      <c r="AI14" s="640"/>
      <c r="AJ14" s="640"/>
      <c r="AK14" s="640"/>
      <c r="AL14" s="641" t="s">
        <v>132</v>
      </c>
      <c r="AM14" s="642"/>
      <c r="AN14" s="642"/>
      <c r="AO14" s="643"/>
      <c r="AP14" s="633" t="s">
        <v>261</v>
      </c>
      <c r="AQ14" s="634"/>
      <c r="AR14" s="634"/>
      <c r="AS14" s="634"/>
      <c r="AT14" s="634"/>
      <c r="AU14" s="634"/>
      <c r="AV14" s="634"/>
      <c r="AW14" s="634"/>
      <c r="AX14" s="634"/>
      <c r="AY14" s="634"/>
      <c r="AZ14" s="634"/>
      <c r="BA14" s="634"/>
      <c r="BB14" s="634"/>
      <c r="BC14" s="634"/>
      <c r="BD14" s="634"/>
      <c r="BE14" s="634"/>
      <c r="BF14" s="635"/>
      <c r="BG14" s="636">
        <v>25507</v>
      </c>
      <c r="BH14" s="637"/>
      <c r="BI14" s="637"/>
      <c r="BJ14" s="637"/>
      <c r="BK14" s="637"/>
      <c r="BL14" s="637"/>
      <c r="BM14" s="637"/>
      <c r="BN14" s="638"/>
      <c r="BO14" s="639">
        <v>3.1</v>
      </c>
      <c r="BP14" s="639"/>
      <c r="BQ14" s="639"/>
      <c r="BR14" s="639"/>
      <c r="BS14" s="640" t="s">
        <v>132</v>
      </c>
      <c r="BT14" s="640"/>
      <c r="BU14" s="640"/>
      <c r="BV14" s="640"/>
      <c r="BW14" s="640"/>
      <c r="BX14" s="640"/>
      <c r="BY14" s="640"/>
      <c r="BZ14" s="640"/>
      <c r="CA14" s="640"/>
      <c r="CB14" s="644"/>
      <c r="CD14" s="633" t="s">
        <v>262</v>
      </c>
      <c r="CE14" s="634"/>
      <c r="CF14" s="634"/>
      <c r="CG14" s="634"/>
      <c r="CH14" s="634"/>
      <c r="CI14" s="634"/>
      <c r="CJ14" s="634"/>
      <c r="CK14" s="634"/>
      <c r="CL14" s="634"/>
      <c r="CM14" s="634"/>
      <c r="CN14" s="634"/>
      <c r="CO14" s="634"/>
      <c r="CP14" s="634"/>
      <c r="CQ14" s="635"/>
      <c r="CR14" s="636">
        <v>190940</v>
      </c>
      <c r="CS14" s="637"/>
      <c r="CT14" s="637"/>
      <c r="CU14" s="637"/>
      <c r="CV14" s="637"/>
      <c r="CW14" s="637"/>
      <c r="CX14" s="637"/>
      <c r="CY14" s="638"/>
      <c r="CZ14" s="639">
        <v>3.4</v>
      </c>
      <c r="DA14" s="639"/>
      <c r="DB14" s="639"/>
      <c r="DC14" s="639"/>
      <c r="DD14" s="645" t="s">
        <v>248</v>
      </c>
      <c r="DE14" s="637"/>
      <c r="DF14" s="637"/>
      <c r="DG14" s="637"/>
      <c r="DH14" s="637"/>
      <c r="DI14" s="637"/>
      <c r="DJ14" s="637"/>
      <c r="DK14" s="637"/>
      <c r="DL14" s="637"/>
      <c r="DM14" s="637"/>
      <c r="DN14" s="637"/>
      <c r="DO14" s="637"/>
      <c r="DP14" s="638"/>
      <c r="DQ14" s="645">
        <v>179593</v>
      </c>
      <c r="DR14" s="637"/>
      <c r="DS14" s="637"/>
      <c r="DT14" s="637"/>
      <c r="DU14" s="637"/>
      <c r="DV14" s="637"/>
      <c r="DW14" s="637"/>
      <c r="DX14" s="637"/>
      <c r="DY14" s="637"/>
      <c r="DZ14" s="637"/>
      <c r="EA14" s="637"/>
      <c r="EB14" s="637"/>
      <c r="EC14" s="646"/>
    </row>
    <row r="15" spans="2:143" ht="11.25" customHeight="1" x14ac:dyDescent="0.15">
      <c r="B15" s="633" t="s">
        <v>263</v>
      </c>
      <c r="C15" s="634"/>
      <c r="D15" s="634"/>
      <c r="E15" s="634"/>
      <c r="F15" s="634"/>
      <c r="G15" s="634"/>
      <c r="H15" s="634"/>
      <c r="I15" s="634"/>
      <c r="J15" s="634"/>
      <c r="K15" s="634"/>
      <c r="L15" s="634"/>
      <c r="M15" s="634"/>
      <c r="N15" s="634"/>
      <c r="O15" s="634"/>
      <c r="P15" s="634"/>
      <c r="Q15" s="635"/>
      <c r="R15" s="636" t="s">
        <v>248</v>
      </c>
      <c r="S15" s="637"/>
      <c r="T15" s="637"/>
      <c r="U15" s="637"/>
      <c r="V15" s="637"/>
      <c r="W15" s="637"/>
      <c r="X15" s="637"/>
      <c r="Y15" s="638"/>
      <c r="Z15" s="639" t="s">
        <v>132</v>
      </c>
      <c r="AA15" s="639"/>
      <c r="AB15" s="639"/>
      <c r="AC15" s="639"/>
      <c r="AD15" s="640" t="s">
        <v>132</v>
      </c>
      <c r="AE15" s="640"/>
      <c r="AF15" s="640"/>
      <c r="AG15" s="640"/>
      <c r="AH15" s="640"/>
      <c r="AI15" s="640"/>
      <c r="AJ15" s="640"/>
      <c r="AK15" s="640"/>
      <c r="AL15" s="641" t="s">
        <v>132</v>
      </c>
      <c r="AM15" s="642"/>
      <c r="AN15" s="642"/>
      <c r="AO15" s="643"/>
      <c r="AP15" s="633" t="s">
        <v>264</v>
      </c>
      <c r="AQ15" s="634"/>
      <c r="AR15" s="634"/>
      <c r="AS15" s="634"/>
      <c r="AT15" s="634"/>
      <c r="AU15" s="634"/>
      <c r="AV15" s="634"/>
      <c r="AW15" s="634"/>
      <c r="AX15" s="634"/>
      <c r="AY15" s="634"/>
      <c r="AZ15" s="634"/>
      <c r="BA15" s="634"/>
      <c r="BB15" s="634"/>
      <c r="BC15" s="634"/>
      <c r="BD15" s="634"/>
      <c r="BE15" s="634"/>
      <c r="BF15" s="635"/>
      <c r="BG15" s="636">
        <v>45633</v>
      </c>
      <c r="BH15" s="637"/>
      <c r="BI15" s="637"/>
      <c r="BJ15" s="637"/>
      <c r="BK15" s="637"/>
      <c r="BL15" s="637"/>
      <c r="BM15" s="637"/>
      <c r="BN15" s="638"/>
      <c r="BO15" s="639">
        <v>5.5</v>
      </c>
      <c r="BP15" s="639"/>
      <c r="BQ15" s="639"/>
      <c r="BR15" s="639"/>
      <c r="BS15" s="640" t="s">
        <v>132</v>
      </c>
      <c r="BT15" s="640"/>
      <c r="BU15" s="640"/>
      <c r="BV15" s="640"/>
      <c r="BW15" s="640"/>
      <c r="BX15" s="640"/>
      <c r="BY15" s="640"/>
      <c r="BZ15" s="640"/>
      <c r="CA15" s="640"/>
      <c r="CB15" s="644"/>
      <c r="CD15" s="633" t="s">
        <v>265</v>
      </c>
      <c r="CE15" s="634"/>
      <c r="CF15" s="634"/>
      <c r="CG15" s="634"/>
      <c r="CH15" s="634"/>
      <c r="CI15" s="634"/>
      <c r="CJ15" s="634"/>
      <c r="CK15" s="634"/>
      <c r="CL15" s="634"/>
      <c r="CM15" s="634"/>
      <c r="CN15" s="634"/>
      <c r="CO15" s="634"/>
      <c r="CP15" s="634"/>
      <c r="CQ15" s="635"/>
      <c r="CR15" s="636">
        <v>310861</v>
      </c>
      <c r="CS15" s="637"/>
      <c r="CT15" s="637"/>
      <c r="CU15" s="637"/>
      <c r="CV15" s="637"/>
      <c r="CW15" s="637"/>
      <c r="CX15" s="637"/>
      <c r="CY15" s="638"/>
      <c r="CZ15" s="639">
        <v>5.6</v>
      </c>
      <c r="DA15" s="639"/>
      <c r="DB15" s="639"/>
      <c r="DC15" s="639"/>
      <c r="DD15" s="645">
        <v>50102</v>
      </c>
      <c r="DE15" s="637"/>
      <c r="DF15" s="637"/>
      <c r="DG15" s="637"/>
      <c r="DH15" s="637"/>
      <c r="DI15" s="637"/>
      <c r="DJ15" s="637"/>
      <c r="DK15" s="637"/>
      <c r="DL15" s="637"/>
      <c r="DM15" s="637"/>
      <c r="DN15" s="637"/>
      <c r="DO15" s="637"/>
      <c r="DP15" s="638"/>
      <c r="DQ15" s="645">
        <v>264206</v>
      </c>
      <c r="DR15" s="637"/>
      <c r="DS15" s="637"/>
      <c r="DT15" s="637"/>
      <c r="DU15" s="637"/>
      <c r="DV15" s="637"/>
      <c r="DW15" s="637"/>
      <c r="DX15" s="637"/>
      <c r="DY15" s="637"/>
      <c r="DZ15" s="637"/>
      <c r="EA15" s="637"/>
      <c r="EB15" s="637"/>
      <c r="EC15" s="646"/>
    </row>
    <row r="16" spans="2:143" ht="11.25" customHeight="1" x14ac:dyDescent="0.15">
      <c r="B16" s="633" t="s">
        <v>266</v>
      </c>
      <c r="C16" s="634"/>
      <c r="D16" s="634"/>
      <c r="E16" s="634"/>
      <c r="F16" s="634"/>
      <c r="G16" s="634"/>
      <c r="H16" s="634"/>
      <c r="I16" s="634"/>
      <c r="J16" s="634"/>
      <c r="K16" s="634"/>
      <c r="L16" s="634"/>
      <c r="M16" s="634"/>
      <c r="N16" s="634"/>
      <c r="O16" s="634"/>
      <c r="P16" s="634"/>
      <c r="Q16" s="635"/>
      <c r="R16" s="636">
        <v>6222</v>
      </c>
      <c r="S16" s="637"/>
      <c r="T16" s="637"/>
      <c r="U16" s="637"/>
      <c r="V16" s="637"/>
      <c r="W16" s="637"/>
      <c r="X16" s="637"/>
      <c r="Y16" s="638"/>
      <c r="Z16" s="639">
        <v>0.1</v>
      </c>
      <c r="AA16" s="639"/>
      <c r="AB16" s="639"/>
      <c r="AC16" s="639"/>
      <c r="AD16" s="640">
        <v>6222</v>
      </c>
      <c r="AE16" s="640"/>
      <c r="AF16" s="640"/>
      <c r="AG16" s="640"/>
      <c r="AH16" s="640"/>
      <c r="AI16" s="640"/>
      <c r="AJ16" s="640"/>
      <c r="AK16" s="640"/>
      <c r="AL16" s="641">
        <v>0.2</v>
      </c>
      <c r="AM16" s="642"/>
      <c r="AN16" s="642"/>
      <c r="AO16" s="643"/>
      <c r="AP16" s="633" t="s">
        <v>267</v>
      </c>
      <c r="AQ16" s="634"/>
      <c r="AR16" s="634"/>
      <c r="AS16" s="634"/>
      <c r="AT16" s="634"/>
      <c r="AU16" s="634"/>
      <c r="AV16" s="634"/>
      <c r="AW16" s="634"/>
      <c r="AX16" s="634"/>
      <c r="AY16" s="634"/>
      <c r="AZ16" s="634"/>
      <c r="BA16" s="634"/>
      <c r="BB16" s="634"/>
      <c r="BC16" s="634"/>
      <c r="BD16" s="634"/>
      <c r="BE16" s="634"/>
      <c r="BF16" s="635"/>
      <c r="BG16" s="636" t="s">
        <v>132</v>
      </c>
      <c r="BH16" s="637"/>
      <c r="BI16" s="637"/>
      <c r="BJ16" s="637"/>
      <c r="BK16" s="637"/>
      <c r="BL16" s="637"/>
      <c r="BM16" s="637"/>
      <c r="BN16" s="638"/>
      <c r="BO16" s="639" t="s">
        <v>132</v>
      </c>
      <c r="BP16" s="639"/>
      <c r="BQ16" s="639"/>
      <c r="BR16" s="639"/>
      <c r="BS16" s="640" t="s">
        <v>132</v>
      </c>
      <c r="BT16" s="640"/>
      <c r="BU16" s="640"/>
      <c r="BV16" s="640"/>
      <c r="BW16" s="640"/>
      <c r="BX16" s="640"/>
      <c r="BY16" s="640"/>
      <c r="BZ16" s="640"/>
      <c r="CA16" s="640"/>
      <c r="CB16" s="644"/>
      <c r="CD16" s="633" t="s">
        <v>268</v>
      </c>
      <c r="CE16" s="634"/>
      <c r="CF16" s="634"/>
      <c r="CG16" s="634"/>
      <c r="CH16" s="634"/>
      <c r="CI16" s="634"/>
      <c r="CJ16" s="634"/>
      <c r="CK16" s="634"/>
      <c r="CL16" s="634"/>
      <c r="CM16" s="634"/>
      <c r="CN16" s="634"/>
      <c r="CO16" s="634"/>
      <c r="CP16" s="634"/>
      <c r="CQ16" s="635"/>
      <c r="CR16" s="636" t="s">
        <v>132</v>
      </c>
      <c r="CS16" s="637"/>
      <c r="CT16" s="637"/>
      <c r="CU16" s="637"/>
      <c r="CV16" s="637"/>
      <c r="CW16" s="637"/>
      <c r="CX16" s="637"/>
      <c r="CY16" s="638"/>
      <c r="CZ16" s="639" t="s">
        <v>132</v>
      </c>
      <c r="DA16" s="639"/>
      <c r="DB16" s="639"/>
      <c r="DC16" s="639"/>
      <c r="DD16" s="645" t="s">
        <v>132</v>
      </c>
      <c r="DE16" s="637"/>
      <c r="DF16" s="637"/>
      <c r="DG16" s="637"/>
      <c r="DH16" s="637"/>
      <c r="DI16" s="637"/>
      <c r="DJ16" s="637"/>
      <c r="DK16" s="637"/>
      <c r="DL16" s="637"/>
      <c r="DM16" s="637"/>
      <c r="DN16" s="637"/>
      <c r="DO16" s="637"/>
      <c r="DP16" s="638"/>
      <c r="DQ16" s="645" t="s">
        <v>132</v>
      </c>
      <c r="DR16" s="637"/>
      <c r="DS16" s="637"/>
      <c r="DT16" s="637"/>
      <c r="DU16" s="637"/>
      <c r="DV16" s="637"/>
      <c r="DW16" s="637"/>
      <c r="DX16" s="637"/>
      <c r="DY16" s="637"/>
      <c r="DZ16" s="637"/>
      <c r="EA16" s="637"/>
      <c r="EB16" s="637"/>
      <c r="EC16" s="646"/>
    </row>
    <row r="17" spans="2:133" ht="11.25" customHeight="1" x14ac:dyDescent="0.15">
      <c r="B17" s="633" t="s">
        <v>269</v>
      </c>
      <c r="C17" s="634"/>
      <c r="D17" s="634"/>
      <c r="E17" s="634"/>
      <c r="F17" s="634"/>
      <c r="G17" s="634"/>
      <c r="H17" s="634"/>
      <c r="I17" s="634"/>
      <c r="J17" s="634"/>
      <c r="K17" s="634"/>
      <c r="L17" s="634"/>
      <c r="M17" s="634"/>
      <c r="N17" s="634"/>
      <c r="O17" s="634"/>
      <c r="P17" s="634"/>
      <c r="Q17" s="635"/>
      <c r="R17" s="636">
        <v>14704</v>
      </c>
      <c r="S17" s="637"/>
      <c r="T17" s="637"/>
      <c r="U17" s="637"/>
      <c r="V17" s="637"/>
      <c r="W17" s="637"/>
      <c r="X17" s="637"/>
      <c r="Y17" s="638"/>
      <c r="Z17" s="639">
        <v>0.3</v>
      </c>
      <c r="AA17" s="639"/>
      <c r="AB17" s="639"/>
      <c r="AC17" s="639"/>
      <c r="AD17" s="640">
        <v>14704</v>
      </c>
      <c r="AE17" s="640"/>
      <c r="AF17" s="640"/>
      <c r="AG17" s="640"/>
      <c r="AH17" s="640"/>
      <c r="AI17" s="640"/>
      <c r="AJ17" s="640"/>
      <c r="AK17" s="640"/>
      <c r="AL17" s="641">
        <v>0.5</v>
      </c>
      <c r="AM17" s="642"/>
      <c r="AN17" s="642"/>
      <c r="AO17" s="643"/>
      <c r="AP17" s="633" t="s">
        <v>270</v>
      </c>
      <c r="AQ17" s="634"/>
      <c r="AR17" s="634"/>
      <c r="AS17" s="634"/>
      <c r="AT17" s="634"/>
      <c r="AU17" s="634"/>
      <c r="AV17" s="634"/>
      <c r="AW17" s="634"/>
      <c r="AX17" s="634"/>
      <c r="AY17" s="634"/>
      <c r="AZ17" s="634"/>
      <c r="BA17" s="634"/>
      <c r="BB17" s="634"/>
      <c r="BC17" s="634"/>
      <c r="BD17" s="634"/>
      <c r="BE17" s="634"/>
      <c r="BF17" s="635"/>
      <c r="BG17" s="636" t="s">
        <v>248</v>
      </c>
      <c r="BH17" s="637"/>
      <c r="BI17" s="637"/>
      <c r="BJ17" s="637"/>
      <c r="BK17" s="637"/>
      <c r="BL17" s="637"/>
      <c r="BM17" s="637"/>
      <c r="BN17" s="638"/>
      <c r="BO17" s="639" t="s">
        <v>132</v>
      </c>
      <c r="BP17" s="639"/>
      <c r="BQ17" s="639"/>
      <c r="BR17" s="639"/>
      <c r="BS17" s="640" t="s">
        <v>132</v>
      </c>
      <c r="BT17" s="640"/>
      <c r="BU17" s="640"/>
      <c r="BV17" s="640"/>
      <c r="BW17" s="640"/>
      <c r="BX17" s="640"/>
      <c r="BY17" s="640"/>
      <c r="BZ17" s="640"/>
      <c r="CA17" s="640"/>
      <c r="CB17" s="644"/>
      <c r="CD17" s="633" t="s">
        <v>271</v>
      </c>
      <c r="CE17" s="634"/>
      <c r="CF17" s="634"/>
      <c r="CG17" s="634"/>
      <c r="CH17" s="634"/>
      <c r="CI17" s="634"/>
      <c r="CJ17" s="634"/>
      <c r="CK17" s="634"/>
      <c r="CL17" s="634"/>
      <c r="CM17" s="634"/>
      <c r="CN17" s="634"/>
      <c r="CO17" s="634"/>
      <c r="CP17" s="634"/>
      <c r="CQ17" s="635"/>
      <c r="CR17" s="636">
        <v>452975</v>
      </c>
      <c r="CS17" s="637"/>
      <c r="CT17" s="637"/>
      <c r="CU17" s="637"/>
      <c r="CV17" s="637"/>
      <c r="CW17" s="637"/>
      <c r="CX17" s="637"/>
      <c r="CY17" s="638"/>
      <c r="CZ17" s="639">
        <v>8.1</v>
      </c>
      <c r="DA17" s="639"/>
      <c r="DB17" s="639"/>
      <c r="DC17" s="639"/>
      <c r="DD17" s="645" t="s">
        <v>132</v>
      </c>
      <c r="DE17" s="637"/>
      <c r="DF17" s="637"/>
      <c r="DG17" s="637"/>
      <c r="DH17" s="637"/>
      <c r="DI17" s="637"/>
      <c r="DJ17" s="637"/>
      <c r="DK17" s="637"/>
      <c r="DL17" s="637"/>
      <c r="DM17" s="637"/>
      <c r="DN17" s="637"/>
      <c r="DO17" s="637"/>
      <c r="DP17" s="638"/>
      <c r="DQ17" s="645">
        <v>451206</v>
      </c>
      <c r="DR17" s="637"/>
      <c r="DS17" s="637"/>
      <c r="DT17" s="637"/>
      <c r="DU17" s="637"/>
      <c r="DV17" s="637"/>
      <c r="DW17" s="637"/>
      <c r="DX17" s="637"/>
      <c r="DY17" s="637"/>
      <c r="DZ17" s="637"/>
      <c r="EA17" s="637"/>
      <c r="EB17" s="637"/>
      <c r="EC17" s="646"/>
    </row>
    <row r="18" spans="2:133" ht="11.25" customHeight="1" x14ac:dyDescent="0.15">
      <c r="B18" s="633" t="s">
        <v>272</v>
      </c>
      <c r="C18" s="634"/>
      <c r="D18" s="634"/>
      <c r="E18" s="634"/>
      <c r="F18" s="634"/>
      <c r="G18" s="634"/>
      <c r="H18" s="634"/>
      <c r="I18" s="634"/>
      <c r="J18" s="634"/>
      <c r="K18" s="634"/>
      <c r="L18" s="634"/>
      <c r="M18" s="634"/>
      <c r="N18" s="634"/>
      <c r="O18" s="634"/>
      <c r="P18" s="634"/>
      <c r="Q18" s="635"/>
      <c r="R18" s="636">
        <v>4246</v>
      </c>
      <c r="S18" s="637"/>
      <c r="T18" s="637"/>
      <c r="U18" s="637"/>
      <c r="V18" s="637"/>
      <c r="W18" s="637"/>
      <c r="X18" s="637"/>
      <c r="Y18" s="638"/>
      <c r="Z18" s="639">
        <v>0.1</v>
      </c>
      <c r="AA18" s="639"/>
      <c r="AB18" s="639"/>
      <c r="AC18" s="639"/>
      <c r="AD18" s="640">
        <v>4246</v>
      </c>
      <c r="AE18" s="640"/>
      <c r="AF18" s="640"/>
      <c r="AG18" s="640"/>
      <c r="AH18" s="640"/>
      <c r="AI18" s="640"/>
      <c r="AJ18" s="640"/>
      <c r="AK18" s="640"/>
      <c r="AL18" s="641">
        <v>0.1</v>
      </c>
      <c r="AM18" s="642"/>
      <c r="AN18" s="642"/>
      <c r="AO18" s="643"/>
      <c r="AP18" s="633" t="s">
        <v>273</v>
      </c>
      <c r="AQ18" s="634"/>
      <c r="AR18" s="634"/>
      <c r="AS18" s="634"/>
      <c r="AT18" s="634"/>
      <c r="AU18" s="634"/>
      <c r="AV18" s="634"/>
      <c r="AW18" s="634"/>
      <c r="AX18" s="634"/>
      <c r="AY18" s="634"/>
      <c r="AZ18" s="634"/>
      <c r="BA18" s="634"/>
      <c r="BB18" s="634"/>
      <c r="BC18" s="634"/>
      <c r="BD18" s="634"/>
      <c r="BE18" s="634"/>
      <c r="BF18" s="635"/>
      <c r="BG18" s="636" t="s">
        <v>132</v>
      </c>
      <c r="BH18" s="637"/>
      <c r="BI18" s="637"/>
      <c r="BJ18" s="637"/>
      <c r="BK18" s="637"/>
      <c r="BL18" s="637"/>
      <c r="BM18" s="637"/>
      <c r="BN18" s="638"/>
      <c r="BO18" s="639" t="s">
        <v>132</v>
      </c>
      <c r="BP18" s="639"/>
      <c r="BQ18" s="639"/>
      <c r="BR18" s="639"/>
      <c r="BS18" s="640" t="s">
        <v>132</v>
      </c>
      <c r="BT18" s="640"/>
      <c r="BU18" s="640"/>
      <c r="BV18" s="640"/>
      <c r="BW18" s="640"/>
      <c r="BX18" s="640"/>
      <c r="BY18" s="640"/>
      <c r="BZ18" s="640"/>
      <c r="CA18" s="640"/>
      <c r="CB18" s="644"/>
      <c r="CD18" s="633" t="s">
        <v>274</v>
      </c>
      <c r="CE18" s="634"/>
      <c r="CF18" s="634"/>
      <c r="CG18" s="634"/>
      <c r="CH18" s="634"/>
      <c r="CI18" s="634"/>
      <c r="CJ18" s="634"/>
      <c r="CK18" s="634"/>
      <c r="CL18" s="634"/>
      <c r="CM18" s="634"/>
      <c r="CN18" s="634"/>
      <c r="CO18" s="634"/>
      <c r="CP18" s="634"/>
      <c r="CQ18" s="635"/>
      <c r="CR18" s="636" t="s">
        <v>132</v>
      </c>
      <c r="CS18" s="637"/>
      <c r="CT18" s="637"/>
      <c r="CU18" s="637"/>
      <c r="CV18" s="637"/>
      <c r="CW18" s="637"/>
      <c r="CX18" s="637"/>
      <c r="CY18" s="638"/>
      <c r="CZ18" s="639" t="s">
        <v>132</v>
      </c>
      <c r="DA18" s="639"/>
      <c r="DB18" s="639"/>
      <c r="DC18" s="639"/>
      <c r="DD18" s="645" t="s">
        <v>132</v>
      </c>
      <c r="DE18" s="637"/>
      <c r="DF18" s="637"/>
      <c r="DG18" s="637"/>
      <c r="DH18" s="637"/>
      <c r="DI18" s="637"/>
      <c r="DJ18" s="637"/>
      <c r="DK18" s="637"/>
      <c r="DL18" s="637"/>
      <c r="DM18" s="637"/>
      <c r="DN18" s="637"/>
      <c r="DO18" s="637"/>
      <c r="DP18" s="638"/>
      <c r="DQ18" s="645" t="s">
        <v>132</v>
      </c>
      <c r="DR18" s="637"/>
      <c r="DS18" s="637"/>
      <c r="DT18" s="637"/>
      <c r="DU18" s="637"/>
      <c r="DV18" s="637"/>
      <c r="DW18" s="637"/>
      <c r="DX18" s="637"/>
      <c r="DY18" s="637"/>
      <c r="DZ18" s="637"/>
      <c r="EA18" s="637"/>
      <c r="EB18" s="637"/>
      <c r="EC18" s="646"/>
    </row>
    <row r="19" spans="2:133" ht="11.25" customHeight="1" x14ac:dyDescent="0.15">
      <c r="B19" s="633" t="s">
        <v>275</v>
      </c>
      <c r="C19" s="634"/>
      <c r="D19" s="634"/>
      <c r="E19" s="634"/>
      <c r="F19" s="634"/>
      <c r="G19" s="634"/>
      <c r="H19" s="634"/>
      <c r="I19" s="634"/>
      <c r="J19" s="634"/>
      <c r="K19" s="634"/>
      <c r="L19" s="634"/>
      <c r="M19" s="634"/>
      <c r="N19" s="634"/>
      <c r="O19" s="634"/>
      <c r="P19" s="634"/>
      <c r="Q19" s="635"/>
      <c r="R19" s="636">
        <v>4246</v>
      </c>
      <c r="S19" s="637"/>
      <c r="T19" s="637"/>
      <c r="U19" s="637"/>
      <c r="V19" s="637"/>
      <c r="W19" s="637"/>
      <c r="X19" s="637"/>
      <c r="Y19" s="638"/>
      <c r="Z19" s="639">
        <v>0.1</v>
      </c>
      <c r="AA19" s="639"/>
      <c r="AB19" s="639"/>
      <c r="AC19" s="639"/>
      <c r="AD19" s="640">
        <v>4246</v>
      </c>
      <c r="AE19" s="640"/>
      <c r="AF19" s="640"/>
      <c r="AG19" s="640"/>
      <c r="AH19" s="640"/>
      <c r="AI19" s="640"/>
      <c r="AJ19" s="640"/>
      <c r="AK19" s="640"/>
      <c r="AL19" s="641">
        <v>0.1</v>
      </c>
      <c r="AM19" s="642"/>
      <c r="AN19" s="642"/>
      <c r="AO19" s="643"/>
      <c r="AP19" s="633" t="s">
        <v>276</v>
      </c>
      <c r="AQ19" s="634"/>
      <c r="AR19" s="634"/>
      <c r="AS19" s="634"/>
      <c r="AT19" s="634"/>
      <c r="AU19" s="634"/>
      <c r="AV19" s="634"/>
      <c r="AW19" s="634"/>
      <c r="AX19" s="634"/>
      <c r="AY19" s="634"/>
      <c r="AZ19" s="634"/>
      <c r="BA19" s="634"/>
      <c r="BB19" s="634"/>
      <c r="BC19" s="634"/>
      <c r="BD19" s="634"/>
      <c r="BE19" s="634"/>
      <c r="BF19" s="635"/>
      <c r="BG19" s="636" t="s">
        <v>132</v>
      </c>
      <c r="BH19" s="637"/>
      <c r="BI19" s="637"/>
      <c r="BJ19" s="637"/>
      <c r="BK19" s="637"/>
      <c r="BL19" s="637"/>
      <c r="BM19" s="637"/>
      <c r="BN19" s="638"/>
      <c r="BO19" s="639" t="s">
        <v>132</v>
      </c>
      <c r="BP19" s="639"/>
      <c r="BQ19" s="639"/>
      <c r="BR19" s="639"/>
      <c r="BS19" s="640" t="s">
        <v>132</v>
      </c>
      <c r="BT19" s="640"/>
      <c r="BU19" s="640"/>
      <c r="BV19" s="640"/>
      <c r="BW19" s="640"/>
      <c r="BX19" s="640"/>
      <c r="BY19" s="640"/>
      <c r="BZ19" s="640"/>
      <c r="CA19" s="640"/>
      <c r="CB19" s="644"/>
      <c r="CD19" s="633" t="s">
        <v>277</v>
      </c>
      <c r="CE19" s="634"/>
      <c r="CF19" s="634"/>
      <c r="CG19" s="634"/>
      <c r="CH19" s="634"/>
      <c r="CI19" s="634"/>
      <c r="CJ19" s="634"/>
      <c r="CK19" s="634"/>
      <c r="CL19" s="634"/>
      <c r="CM19" s="634"/>
      <c r="CN19" s="634"/>
      <c r="CO19" s="634"/>
      <c r="CP19" s="634"/>
      <c r="CQ19" s="635"/>
      <c r="CR19" s="636" t="s">
        <v>132</v>
      </c>
      <c r="CS19" s="637"/>
      <c r="CT19" s="637"/>
      <c r="CU19" s="637"/>
      <c r="CV19" s="637"/>
      <c r="CW19" s="637"/>
      <c r="CX19" s="637"/>
      <c r="CY19" s="638"/>
      <c r="CZ19" s="639" t="s">
        <v>132</v>
      </c>
      <c r="DA19" s="639"/>
      <c r="DB19" s="639"/>
      <c r="DC19" s="639"/>
      <c r="DD19" s="645" t="s">
        <v>132</v>
      </c>
      <c r="DE19" s="637"/>
      <c r="DF19" s="637"/>
      <c r="DG19" s="637"/>
      <c r="DH19" s="637"/>
      <c r="DI19" s="637"/>
      <c r="DJ19" s="637"/>
      <c r="DK19" s="637"/>
      <c r="DL19" s="637"/>
      <c r="DM19" s="637"/>
      <c r="DN19" s="637"/>
      <c r="DO19" s="637"/>
      <c r="DP19" s="638"/>
      <c r="DQ19" s="645" t="s">
        <v>132</v>
      </c>
      <c r="DR19" s="637"/>
      <c r="DS19" s="637"/>
      <c r="DT19" s="637"/>
      <c r="DU19" s="637"/>
      <c r="DV19" s="637"/>
      <c r="DW19" s="637"/>
      <c r="DX19" s="637"/>
      <c r="DY19" s="637"/>
      <c r="DZ19" s="637"/>
      <c r="EA19" s="637"/>
      <c r="EB19" s="637"/>
      <c r="EC19" s="646"/>
    </row>
    <row r="20" spans="2:133" ht="11.25" customHeight="1" x14ac:dyDescent="0.15">
      <c r="B20" s="649" t="s">
        <v>278</v>
      </c>
      <c r="C20" s="650"/>
      <c r="D20" s="650"/>
      <c r="E20" s="650"/>
      <c r="F20" s="650"/>
      <c r="G20" s="650"/>
      <c r="H20" s="650"/>
      <c r="I20" s="650"/>
      <c r="J20" s="650"/>
      <c r="K20" s="650"/>
      <c r="L20" s="650"/>
      <c r="M20" s="650"/>
      <c r="N20" s="650"/>
      <c r="O20" s="650"/>
      <c r="P20" s="650"/>
      <c r="Q20" s="651"/>
      <c r="R20" s="636" t="s">
        <v>132</v>
      </c>
      <c r="S20" s="637"/>
      <c r="T20" s="637"/>
      <c r="U20" s="637"/>
      <c r="V20" s="637"/>
      <c r="W20" s="637"/>
      <c r="X20" s="637"/>
      <c r="Y20" s="638"/>
      <c r="Z20" s="639" t="s">
        <v>132</v>
      </c>
      <c r="AA20" s="639"/>
      <c r="AB20" s="639"/>
      <c r="AC20" s="639"/>
      <c r="AD20" s="640" t="s">
        <v>132</v>
      </c>
      <c r="AE20" s="640"/>
      <c r="AF20" s="640"/>
      <c r="AG20" s="640"/>
      <c r="AH20" s="640"/>
      <c r="AI20" s="640"/>
      <c r="AJ20" s="640"/>
      <c r="AK20" s="640"/>
      <c r="AL20" s="641" t="s">
        <v>132</v>
      </c>
      <c r="AM20" s="642"/>
      <c r="AN20" s="642"/>
      <c r="AO20" s="643"/>
      <c r="AP20" s="633" t="s">
        <v>279</v>
      </c>
      <c r="AQ20" s="634"/>
      <c r="AR20" s="634"/>
      <c r="AS20" s="634"/>
      <c r="AT20" s="634"/>
      <c r="AU20" s="634"/>
      <c r="AV20" s="634"/>
      <c r="AW20" s="634"/>
      <c r="AX20" s="634"/>
      <c r="AY20" s="634"/>
      <c r="AZ20" s="634"/>
      <c r="BA20" s="634"/>
      <c r="BB20" s="634"/>
      <c r="BC20" s="634"/>
      <c r="BD20" s="634"/>
      <c r="BE20" s="634"/>
      <c r="BF20" s="635"/>
      <c r="BG20" s="636" t="s">
        <v>132</v>
      </c>
      <c r="BH20" s="637"/>
      <c r="BI20" s="637"/>
      <c r="BJ20" s="637"/>
      <c r="BK20" s="637"/>
      <c r="BL20" s="637"/>
      <c r="BM20" s="637"/>
      <c r="BN20" s="638"/>
      <c r="BO20" s="639" t="s">
        <v>132</v>
      </c>
      <c r="BP20" s="639"/>
      <c r="BQ20" s="639"/>
      <c r="BR20" s="639"/>
      <c r="BS20" s="640" t="s">
        <v>132</v>
      </c>
      <c r="BT20" s="640"/>
      <c r="BU20" s="640"/>
      <c r="BV20" s="640"/>
      <c r="BW20" s="640"/>
      <c r="BX20" s="640"/>
      <c r="BY20" s="640"/>
      <c r="BZ20" s="640"/>
      <c r="CA20" s="640"/>
      <c r="CB20" s="644"/>
      <c r="CD20" s="633" t="s">
        <v>280</v>
      </c>
      <c r="CE20" s="634"/>
      <c r="CF20" s="634"/>
      <c r="CG20" s="634"/>
      <c r="CH20" s="634"/>
      <c r="CI20" s="634"/>
      <c r="CJ20" s="634"/>
      <c r="CK20" s="634"/>
      <c r="CL20" s="634"/>
      <c r="CM20" s="634"/>
      <c r="CN20" s="634"/>
      <c r="CO20" s="634"/>
      <c r="CP20" s="634"/>
      <c r="CQ20" s="635"/>
      <c r="CR20" s="636">
        <v>5572350</v>
      </c>
      <c r="CS20" s="637"/>
      <c r="CT20" s="637"/>
      <c r="CU20" s="637"/>
      <c r="CV20" s="637"/>
      <c r="CW20" s="637"/>
      <c r="CX20" s="637"/>
      <c r="CY20" s="638"/>
      <c r="CZ20" s="639">
        <v>100</v>
      </c>
      <c r="DA20" s="639"/>
      <c r="DB20" s="639"/>
      <c r="DC20" s="639"/>
      <c r="DD20" s="645">
        <v>457894</v>
      </c>
      <c r="DE20" s="637"/>
      <c r="DF20" s="637"/>
      <c r="DG20" s="637"/>
      <c r="DH20" s="637"/>
      <c r="DI20" s="637"/>
      <c r="DJ20" s="637"/>
      <c r="DK20" s="637"/>
      <c r="DL20" s="637"/>
      <c r="DM20" s="637"/>
      <c r="DN20" s="637"/>
      <c r="DO20" s="637"/>
      <c r="DP20" s="638"/>
      <c r="DQ20" s="645">
        <v>3380179</v>
      </c>
      <c r="DR20" s="637"/>
      <c r="DS20" s="637"/>
      <c r="DT20" s="637"/>
      <c r="DU20" s="637"/>
      <c r="DV20" s="637"/>
      <c r="DW20" s="637"/>
      <c r="DX20" s="637"/>
      <c r="DY20" s="637"/>
      <c r="DZ20" s="637"/>
      <c r="EA20" s="637"/>
      <c r="EB20" s="637"/>
      <c r="EC20" s="646"/>
    </row>
    <row r="21" spans="2:133" ht="11.25" customHeight="1" x14ac:dyDescent="0.15">
      <c r="B21" s="633" t="s">
        <v>281</v>
      </c>
      <c r="C21" s="634"/>
      <c r="D21" s="634"/>
      <c r="E21" s="634"/>
      <c r="F21" s="634"/>
      <c r="G21" s="634"/>
      <c r="H21" s="634"/>
      <c r="I21" s="634"/>
      <c r="J21" s="634"/>
      <c r="K21" s="634"/>
      <c r="L21" s="634"/>
      <c r="M21" s="634"/>
      <c r="N21" s="634"/>
      <c r="O21" s="634"/>
      <c r="P21" s="634"/>
      <c r="Q21" s="635"/>
      <c r="R21" s="636">
        <v>2106804</v>
      </c>
      <c r="S21" s="637"/>
      <c r="T21" s="637"/>
      <c r="U21" s="637"/>
      <c r="V21" s="637"/>
      <c r="W21" s="637"/>
      <c r="X21" s="637"/>
      <c r="Y21" s="638"/>
      <c r="Z21" s="639">
        <v>35.9</v>
      </c>
      <c r="AA21" s="639"/>
      <c r="AB21" s="639"/>
      <c r="AC21" s="639"/>
      <c r="AD21" s="640">
        <v>1812347</v>
      </c>
      <c r="AE21" s="640"/>
      <c r="AF21" s="640"/>
      <c r="AG21" s="640"/>
      <c r="AH21" s="640"/>
      <c r="AI21" s="640"/>
      <c r="AJ21" s="640"/>
      <c r="AK21" s="640"/>
      <c r="AL21" s="641">
        <v>62.1</v>
      </c>
      <c r="AM21" s="642"/>
      <c r="AN21" s="642"/>
      <c r="AO21" s="643"/>
      <c r="AP21" s="633" t="s">
        <v>282</v>
      </c>
      <c r="AQ21" s="652"/>
      <c r="AR21" s="652"/>
      <c r="AS21" s="652"/>
      <c r="AT21" s="652"/>
      <c r="AU21" s="652"/>
      <c r="AV21" s="652"/>
      <c r="AW21" s="652"/>
      <c r="AX21" s="652"/>
      <c r="AY21" s="652"/>
      <c r="AZ21" s="652"/>
      <c r="BA21" s="652"/>
      <c r="BB21" s="652"/>
      <c r="BC21" s="652"/>
      <c r="BD21" s="652"/>
      <c r="BE21" s="652"/>
      <c r="BF21" s="653"/>
      <c r="BG21" s="636" t="s">
        <v>132</v>
      </c>
      <c r="BH21" s="637"/>
      <c r="BI21" s="637"/>
      <c r="BJ21" s="637"/>
      <c r="BK21" s="637"/>
      <c r="BL21" s="637"/>
      <c r="BM21" s="637"/>
      <c r="BN21" s="638"/>
      <c r="BO21" s="639" t="s">
        <v>132</v>
      </c>
      <c r="BP21" s="639"/>
      <c r="BQ21" s="639"/>
      <c r="BR21" s="639"/>
      <c r="BS21" s="640" t="s">
        <v>132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283</v>
      </c>
      <c r="C22" s="634"/>
      <c r="D22" s="634"/>
      <c r="E22" s="634"/>
      <c r="F22" s="634"/>
      <c r="G22" s="634"/>
      <c r="H22" s="634"/>
      <c r="I22" s="634"/>
      <c r="J22" s="634"/>
      <c r="K22" s="634"/>
      <c r="L22" s="634"/>
      <c r="M22" s="634"/>
      <c r="N22" s="634"/>
      <c r="O22" s="634"/>
      <c r="P22" s="634"/>
      <c r="Q22" s="635"/>
      <c r="R22" s="636">
        <v>1812347</v>
      </c>
      <c r="S22" s="637"/>
      <c r="T22" s="637"/>
      <c r="U22" s="637"/>
      <c r="V22" s="637"/>
      <c r="W22" s="637"/>
      <c r="X22" s="637"/>
      <c r="Y22" s="638"/>
      <c r="Z22" s="639">
        <v>30.9</v>
      </c>
      <c r="AA22" s="639"/>
      <c r="AB22" s="639"/>
      <c r="AC22" s="639"/>
      <c r="AD22" s="640">
        <v>1812347</v>
      </c>
      <c r="AE22" s="640"/>
      <c r="AF22" s="640"/>
      <c r="AG22" s="640"/>
      <c r="AH22" s="640"/>
      <c r="AI22" s="640"/>
      <c r="AJ22" s="640"/>
      <c r="AK22" s="640"/>
      <c r="AL22" s="641">
        <v>62.1</v>
      </c>
      <c r="AM22" s="642"/>
      <c r="AN22" s="642"/>
      <c r="AO22" s="643"/>
      <c r="AP22" s="633" t="s">
        <v>284</v>
      </c>
      <c r="AQ22" s="652"/>
      <c r="AR22" s="652"/>
      <c r="AS22" s="652"/>
      <c r="AT22" s="652"/>
      <c r="AU22" s="652"/>
      <c r="AV22" s="652"/>
      <c r="AW22" s="652"/>
      <c r="AX22" s="652"/>
      <c r="AY22" s="652"/>
      <c r="AZ22" s="652"/>
      <c r="BA22" s="652"/>
      <c r="BB22" s="652"/>
      <c r="BC22" s="652"/>
      <c r="BD22" s="652"/>
      <c r="BE22" s="652"/>
      <c r="BF22" s="653"/>
      <c r="BG22" s="636" t="s">
        <v>132</v>
      </c>
      <c r="BH22" s="637"/>
      <c r="BI22" s="637"/>
      <c r="BJ22" s="637"/>
      <c r="BK22" s="637"/>
      <c r="BL22" s="637"/>
      <c r="BM22" s="637"/>
      <c r="BN22" s="638"/>
      <c r="BO22" s="639" t="s">
        <v>132</v>
      </c>
      <c r="BP22" s="639"/>
      <c r="BQ22" s="639"/>
      <c r="BR22" s="639"/>
      <c r="BS22" s="640" t="s">
        <v>132</v>
      </c>
      <c r="BT22" s="640"/>
      <c r="BU22" s="640"/>
      <c r="BV22" s="640"/>
      <c r="BW22" s="640"/>
      <c r="BX22" s="640"/>
      <c r="BY22" s="640"/>
      <c r="BZ22" s="640"/>
      <c r="CA22" s="640"/>
      <c r="CB22" s="644"/>
      <c r="CD22" s="618" t="s">
        <v>285</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286</v>
      </c>
      <c r="C23" s="634"/>
      <c r="D23" s="634"/>
      <c r="E23" s="634"/>
      <c r="F23" s="634"/>
      <c r="G23" s="634"/>
      <c r="H23" s="634"/>
      <c r="I23" s="634"/>
      <c r="J23" s="634"/>
      <c r="K23" s="634"/>
      <c r="L23" s="634"/>
      <c r="M23" s="634"/>
      <c r="N23" s="634"/>
      <c r="O23" s="634"/>
      <c r="P23" s="634"/>
      <c r="Q23" s="635"/>
      <c r="R23" s="636">
        <v>294457</v>
      </c>
      <c r="S23" s="637"/>
      <c r="T23" s="637"/>
      <c r="U23" s="637"/>
      <c r="V23" s="637"/>
      <c r="W23" s="637"/>
      <c r="X23" s="637"/>
      <c r="Y23" s="638"/>
      <c r="Z23" s="639">
        <v>5</v>
      </c>
      <c r="AA23" s="639"/>
      <c r="AB23" s="639"/>
      <c r="AC23" s="639"/>
      <c r="AD23" s="640" t="s">
        <v>248</v>
      </c>
      <c r="AE23" s="640"/>
      <c r="AF23" s="640"/>
      <c r="AG23" s="640"/>
      <c r="AH23" s="640"/>
      <c r="AI23" s="640"/>
      <c r="AJ23" s="640"/>
      <c r="AK23" s="640"/>
      <c r="AL23" s="641" t="s">
        <v>132</v>
      </c>
      <c r="AM23" s="642"/>
      <c r="AN23" s="642"/>
      <c r="AO23" s="643"/>
      <c r="AP23" s="633" t="s">
        <v>287</v>
      </c>
      <c r="AQ23" s="652"/>
      <c r="AR23" s="652"/>
      <c r="AS23" s="652"/>
      <c r="AT23" s="652"/>
      <c r="AU23" s="652"/>
      <c r="AV23" s="652"/>
      <c r="AW23" s="652"/>
      <c r="AX23" s="652"/>
      <c r="AY23" s="652"/>
      <c r="AZ23" s="652"/>
      <c r="BA23" s="652"/>
      <c r="BB23" s="652"/>
      <c r="BC23" s="652"/>
      <c r="BD23" s="652"/>
      <c r="BE23" s="652"/>
      <c r="BF23" s="653"/>
      <c r="BG23" s="636" t="s">
        <v>132</v>
      </c>
      <c r="BH23" s="637"/>
      <c r="BI23" s="637"/>
      <c r="BJ23" s="637"/>
      <c r="BK23" s="637"/>
      <c r="BL23" s="637"/>
      <c r="BM23" s="637"/>
      <c r="BN23" s="638"/>
      <c r="BO23" s="639" t="s">
        <v>132</v>
      </c>
      <c r="BP23" s="639"/>
      <c r="BQ23" s="639"/>
      <c r="BR23" s="639"/>
      <c r="BS23" s="640" t="s">
        <v>132</v>
      </c>
      <c r="BT23" s="640"/>
      <c r="BU23" s="640"/>
      <c r="BV23" s="640"/>
      <c r="BW23" s="640"/>
      <c r="BX23" s="640"/>
      <c r="BY23" s="640"/>
      <c r="BZ23" s="640"/>
      <c r="CA23" s="640"/>
      <c r="CB23" s="644"/>
      <c r="CD23" s="618" t="s">
        <v>226</v>
      </c>
      <c r="CE23" s="619"/>
      <c r="CF23" s="619"/>
      <c r="CG23" s="619"/>
      <c r="CH23" s="619"/>
      <c r="CI23" s="619"/>
      <c r="CJ23" s="619"/>
      <c r="CK23" s="619"/>
      <c r="CL23" s="619"/>
      <c r="CM23" s="619"/>
      <c r="CN23" s="619"/>
      <c r="CO23" s="619"/>
      <c r="CP23" s="619"/>
      <c r="CQ23" s="620"/>
      <c r="CR23" s="618" t="s">
        <v>288</v>
      </c>
      <c r="CS23" s="619"/>
      <c r="CT23" s="619"/>
      <c r="CU23" s="619"/>
      <c r="CV23" s="619"/>
      <c r="CW23" s="619"/>
      <c r="CX23" s="619"/>
      <c r="CY23" s="620"/>
      <c r="CZ23" s="618" t="s">
        <v>289</v>
      </c>
      <c r="DA23" s="619"/>
      <c r="DB23" s="619"/>
      <c r="DC23" s="620"/>
      <c r="DD23" s="618" t="s">
        <v>290</v>
      </c>
      <c r="DE23" s="619"/>
      <c r="DF23" s="619"/>
      <c r="DG23" s="619"/>
      <c r="DH23" s="619"/>
      <c r="DI23" s="619"/>
      <c r="DJ23" s="619"/>
      <c r="DK23" s="620"/>
      <c r="DL23" s="663" t="s">
        <v>291</v>
      </c>
      <c r="DM23" s="664"/>
      <c r="DN23" s="664"/>
      <c r="DO23" s="664"/>
      <c r="DP23" s="664"/>
      <c r="DQ23" s="664"/>
      <c r="DR23" s="664"/>
      <c r="DS23" s="664"/>
      <c r="DT23" s="664"/>
      <c r="DU23" s="664"/>
      <c r="DV23" s="665"/>
      <c r="DW23" s="618" t="s">
        <v>292</v>
      </c>
      <c r="DX23" s="619"/>
      <c r="DY23" s="619"/>
      <c r="DZ23" s="619"/>
      <c r="EA23" s="619"/>
      <c r="EB23" s="619"/>
      <c r="EC23" s="620"/>
    </row>
    <row r="24" spans="2:133" ht="11.25" customHeight="1" x14ac:dyDescent="0.15">
      <c r="B24" s="633" t="s">
        <v>293</v>
      </c>
      <c r="C24" s="634"/>
      <c r="D24" s="634"/>
      <c r="E24" s="634"/>
      <c r="F24" s="634"/>
      <c r="G24" s="634"/>
      <c r="H24" s="634"/>
      <c r="I24" s="634"/>
      <c r="J24" s="634"/>
      <c r="K24" s="634"/>
      <c r="L24" s="634"/>
      <c r="M24" s="634"/>
      <c r="N24" s="634"/>
      <c r="O24" s="634"/>
      <c r="P24" s="634"/>
      <c r="Q24" s="635"/>
      <c r="R24" s="636" t="s">
        <v>132</v>
      </c>
      <c r="S24" s="637"/>
      <c r="T24" s="637"/>
      <c r="U24" s="637"/>
      <c r="V24" s="637"/>
      <c r="W24" s="637"/>
      <c r="X24" s="637"/>
      <c r="Y24" s="638"/>
      <c r="Z24" s="639" t="s">
        <v>132</v>
      </c>
      <c r="AA24" s="639"/>
      <c r="AB24" s="639"/>
      <c r="AC24" s="639"/>
      <c r="AD24" s="640" t="s">
        <v>132</v>
      </c>
      <c r="AE24" s="640"/>
      <c r="AF24" s="640"/>
      <c r="AG24" s="640"/>
      <c r="AH24" s="640"/>
      <c r="AI24" s="640"/>
      <c r="AJ24" s="640"/>
      <c r="AK24" s="640"/>
      <c r="AL24" s="641" t="s">
        <v>132</v>
      </c>
      <c r="AM24" s="642"/>
      <c r="AN24" s="642"/>
      <c r="AO24" s="643"/>
      <c r="AP24" s="633" t="s">
        <v>294</v>
      </c>
      <c r="AQ24" s="652"/>
      <c r="AR24" s="652"/>
      <c r="AS24" s="652"/>
      <c r="AT24" s="652"/>
      <c r="AU24" s="652"/>
      <c r="AV24" s="652"/>
      <c r="AW24" s="652"/>
      <c r="AX24" s="652"/>
      <c r="AY24" s="652"/>
      <c r="AZ24" s="652"/>
      <c r="BA24" s="652"/>
      <c r="BB24" s="652"/>
      <c r="BC24" s="652"/>
      <c r="BD24" s="652"/>
      <c r="BE24" s="652"/>
      <c r="BF24" s="653"/>
      <c r="BG24" s="636" t="s">
        <v>248</v>
      </c>
      <c r="BH24" s="637"/>
      <c r="BI24" s="637"/>
      <c r="BJ24" s="637"/>
      <c r="BK24" s="637"/>
      <c r="BL24" s="637"/>
      <c r="BM24" s="637"/>
      <c r="BN24" s="638"/>
      <c r="BO24" s="639" t="s">
        <v>132</v>
      </c>
      <c r="BP24" s="639"/>
      <c r="BQ24" s="639"/>
      <c r="BR24" s="639"/>
      <c r="BS24" s="640" t="s">
        <v>248</v>
      </c>
      <c r="BT24" s="640"/>
      <c r="BU24" s="640"/>
      <c r="BV24" s="640"/>
      <c r="BW24" s="640"/>
      <c r="BX24" s="640"/>
      <c r="BY24" s="640"/>
      <c r="BZ24" s="640"/>
      <c r="CA24" s="640"/>
      <c r="CB24" s="644"/>
      <c r="CD24" s="622" t="s">
        <v>295</v>
      </c>
      <c r="CE24" s="623"/>
      <c r="CF24" s="623"/>
      <c r="CG24" s="623"/>
      <c r="CH24" s="623"/>
      <c r="CI24" s="623"/>
      <c r="CJ24" s="623"/>
      <c r="CK24" s="623"/>
      <c r="CL24" s="623"/>
      <c r="CM24" s="623"/>
      <c r="CN24" s="623"/>
      <c r="CO24" s="623"/>
      <c r="CP24" s="623"/>
      <c r="CQ24" s="624"/>
      <c r="CR24" s="625">
        <v>2087653</v>
      </c>
      <c r="CS24" s="626"/>
      <c r="CT24" s="626"/>
      <c r="CU24" s="626"/>
      <c r="CV24" s="626"/>
      <c r="CW24" s="626"/>
      <c r="CX24" s="626"/>
      <c r="CY24" s="627"/>
      <c r="CZ24" s="630">
        <v>37.5</v>
      </c>
      <c r="DA24" s="631"/>
      <c r="DB24" s="631"/>
      <c r="DC24" s="647"/>
      <c r="DD24" s="671">
        <v>1469907</v>
      </c>
      <c r="DE24" s="626"/>
      <c r="DF24" s="626"/>
      <c r="DG24" s="626"/>
      <c r="DH24" s="626"/>
      <c r="DI24" s="626"/>
      <c r="DJ24" s="626"/>
      <c r="DK24" s="627"/>
      <c r="DL24" s="671">
        <v>1446234</v>
      </c>
      <c r="DM24" s="626"/>
      <c r="DN24" s="626"/>
      <c r="DO24" s="626"/>
      <c r="DP24" s="626"/>
      <c r="DQ24" s="626"/>
      <c r="DR24" s="626"/>
      <c r="DS24" s="626"/>
      <c r="DT24" s="626"/>
      <c r="DU24" s="626"/>
      <c r="DV24" s="627"/>
      <c r="DW24" s="630">
        <v>49</v>
      </c>
      <c r="DX24" s="631"/>
      <c r="DY24" s="631"/>
      <c r="DZ24" s="631"/>
      <c r="EA24" s="631"/>
      <c r="EB24" s="631"/>
      <c r="EC24" s="632"/>
    </row>
    <row r="25" spans="2:133" ht="11.25" customHeight="1" x14ac:dyDescent="0.15">
      <c r="B25" s="633" t="s">
        <v>296</v>
      </c>
      <c r="C25" s="634"/>
      <c r="D25" s="634"/>
      <c r="E25" s="634"/>
      <c r="F25" s="634"/>
      <c r="G25" s="634"/>
      <c r="H25" s="634"/>
      <c r="I25" s="634"/>
      <c r="J25" s="634"/>
      <c r="K25" s="634"/>
      <c r="L25" s="634"/>
      <c r="M25" s="634"/>
      <c r="N25" s="634"/>
      <c r="O25" s="634"/>
      <c r="P25" s="634"/>
      <c r="Q25" s="635"/>
      <c r="R25" s="636">
        <v>3191213</v>
      </c>
      <c r="S25" s="637"/>
      <c r="T25" s="637"/>
      <c r="U25" s="637"/>
      <c r="V25" s="637"/>
      <c r="W25" s="637"/>
      <c r="X25" s="637"/>
      <c r="Y25" s="638"/>
      <c r="Z25" s="639">
        <v>54.3</v>
      </c>
      <c r="AA25" s="639"/>
      <c r="AB25" s="639"/>
      <c r="AC25" s="639"/>
      <c r="AD25" s="640">
        <v>2896756</v>
      </c>
      <c r="AE25" s="640"/>
      <c r="AF25" s="640"/>
      <c r="AG25" s="640"/>
      <c r="AH25" s="640"/>
      <c r="AI25" s="640"/>
      <c r="AJ25" s="640"/>
      <c r="AK25" s="640"/>
      <c r="AL25" s="641">
        <v>99.3</v>
      </c>
      <c r="AM25" s="642"/>
      <c r="AN25" s="642"/>
      <c r="AO25" s="643"/>
      <c r="AP25" s="633" t="s">
        <v>297</v>
      </c>
      <c r="AQ25" s="652"/>
      <c r="AR25" s="652"/>
      <c r="AS25" s="652"/>
      <c r="AT25" s="652"/>
      <c r="AU25" s="652"/>
      <c r="AV25" s="652"/>
      <c r="AW25" s="652"/>
      <c r="AX25" s="652"/>
      <c r="AY25" s="652"/>
      <c r="AZ25" s="652"/>
      <c r="BA25" s="652"/>
      <c r="BB25" s="652"/>
      <c r="BC25" s="652"/>
      <c r="BD25" s="652"/>
      <c r="BE25" s="652"/>
      <c r="BF25" s="653"/>
      <c r="BG25" s="636" t="s">
        <v>132</v>
      </c>
      <c r="BH25" s="637"/>
      <c r="BI25" s="637"/>
      <c r="BJ25" s="637"/>
      <c r="BK25" s="637"/>
      <c r="BL25" s="637"/>
      <c r="BM25" s="637"/>
      <c r="BN25" s="638"/>
      <c r="BO25" s="639" t="s">
        <v>132</v>
      </c>
      <c r="BP25" s="639"/>
      <c r="BQ25" s="639"/>
      <c r="BR25" s="639"/>
      <c r="BS25" s="640" t="s">
        <v>132</v>
      </c>
      <c r="BT25" s="640"/>
      <c r="BU25" s="640"/>
      <c r="BV25" s="640"/>
      <c r="BW25" s="640"/>
      <c r="BX25" s="640"/>
      <c r="BY25" s="640"/>
      <c r="BZ25" s="640"/>
      <c r="CA25" s="640"/>
      <c r="CB25" s="644"/>
      <c r="CD25" s="633" t="s">
        <v>298</v>
      </c>
      <c r="CE25" s="634"/>
      <c r="CF25" s="634"/>
      <c r="CG25" s="634"/>
      <c r="CH25" s="634"/>
      <c r="CI25" s="634"/>
      <c r="CJ25" s="634"/>
      <c r="CK25" s="634"/>
      <c r="CL25" s="634"/>
      <c r="CM25" s="634"/>
      <c r="CN25" s="634"/>
      <c r="CO25" s="634"/>
      <c r="CP25" s="634"/>
      <c r="CQ25" s="635"/>
      <c r="CR25" s="636">
        <v>942562</v>
      </c>
      <c r="CS25" s="668"/>
      <c r="CT25" s="668"/>
      <c r="CU25" s="668"/>
      <c r="CV25" s="668"/>
      <c r="CW25" s="668"/>
      <c r="CX25" s="668"/>
      <c r="CY25" s="669"/>
      <c r="CZ25" s="641">
        <v>16.899999999999999</v>
      </c>
      <c r="DA25" s="666"/>
      <c r="DB25" s="666"/>
      <c r="DC25" s="670"/>
      <c r="DD25" s="645">
        <v>829436</v>
      </c>
      <c r="DE25" s="668"/>
      <c r="DF25" s="668"/>
      <c r="DG25" s="668"/>
      <c r="DH25" s="668"/>
      <c r="DI25" s="668"/>
      <c r="DJ25" s="668"/>
      <c r="DK25" s="669"/>
      <c r="DL25" s="645">
        <v>818872</v>
      </c>
      <c r="DM25" s="668"/>
      <c r="DN25" s="668"/>
      <c r="DO25" s="668"/>
      <c r="DP25" s="668"/>
      <c r="DQ25" s="668"/>
      <c r="DR25" s="668"/>
      <c r="DS25" s="668"/>
      <c r="DT25" s="668"/>
      <c r="DU25" s="668"/>
      <c r="DV25" s="669"/>
      <c r="DW25" s="641">
        <v>27.7</v>
      </c>
      <c r="DX25" s="666"/>
      <c r="DY25" s="666"/>
      <c r="DZ25" s="666"/>
      <c r="EA25" s="666"/>
      <c r="EB25" s="666"/>
      <c r="EC25" s="667"/>
    </row>
    <row r="26" spans="2:133" ht="11.25" customHeight="1" x14ac:dyDescent="0.15">
      <c r="B26" s="633" t="s">
        <v>299</v>
      </c>
      <c r="C26" s="634"/>
      <c r="D26" s="634"/>
      <c r="E26" s="634"/>
      <c r="F26" s="634"/>
      <c r="G26" s="634"/>
      <c r="H26" s="634"/>
      <c r="I26" s="634"/>
      <c r="J26" s="634"/>
      <c r="K26" s="634"/>
      <c r="L26" s="634"/>
      <c r="M26" s="634"/>
      <c r="N26" s="634"/>
      <c r="O26" s="634"/>
      <c r="P26" s="634"/>
      <c r="Q26" s="635"/>
      <c r="R26" s="636">
        <v>921</v>
      </c>
      <c r="S26" s="637"/>
      <c r="T26" s="637"/>
      <c r="U26" s="637"/>
      <c r="V26" s="637"/>
      <c r="W26" s="637"/>
      <c r="X26" s="637"/>
      <c r="Y26" s="638"/>
      <c r="Z26" s="639">
        <v>0</v>
      </c>
      <c r="AA26" s="639"/>
      <c r="AB26" s="639"/>
      <c r="AC26" s="639"/>
      <c r="AD26" s="640">
        <v>921</v>
      </c>
      <c r="AE26" s="640"/>
      <c r="AF26" s="640"/>
      <c r="AG26" s="640"/>
      <c r="AH26" s="640"/>
      <c r="AI26" s="640"/>
      <c r="AJ26" s="640"/>
      <c r="AK26" s="640"/>
      <c r="AL26" s="641">
        <v>0</v>
      </c>
      <c r="AM26" s="642"/>
      <c r="AN26" s="642"/>
      <c r="AO26" s="643"/>
      <c r="AP26" s="633" t="s">
        <v>300</v>
      </c>
      <c r="AQ26" s="652"/>
      <c r="AR26" s="652"/>
      <c r="AS26" s="652"/>
      <c r="AT26" s="652"/>
      <c r="AU26" s="652"/>
      <c r="AV26" s="652"/>
      <c r="AW26" s="652"/>
      <c r="AX26" s="652"/>
      <c r="AY26" s="652"/>
      <c r="AZ26" s="652"/>
      <c r="BA26" s="652"/>
      <c r="BB26" s="652"/>
      <c r="BC26" s="652"/>
      <c r="BD26" s="652"/>
      <c r="BE26" s="652"/>
      <c r="BF26" s="653"/>
      <c r="BG26" s="636" t="s">
        <v>132</v>
      </c>
      <c r="BH26" s="637"/>
      <c r="BI26" s="637"/>
      <c r="BJ26" s="637"/>
      <c r="BK26" s="637"/>
      <c r="BL26" s="637"/>
      <c r="BM26" s="637"/>
      <c r="BN26" s="638"/>
      <c r="BO26" s="639" t="s">
        <v>132</v>
      </c>
      <c r="BP26" s="639"/>
      <c r="BQ26" s="639"/>
      <c r="BR26" s="639"/>
      <c r="BS26" s="640" t="s">
        <v>132</v>
      </c>
      <c r="BT26" s="640"/>
      <c r="BU26" s="640"/>
      <c r="BV26" s="640"/>
      <c r="BW26" s="640"/>
      <c r="BX26" s="640"/>
      <c r="BY26" s="640"/>
      <c r="BZ26" s="640"/>
      <c r="CA26" s="640"/>
      <c r="CB26" s="644"/>
      <c r="CD26" s="633" t="s">
        <v>301</v>
      </c>
      <c r="CE26" s="634"/>
      <c r="CF26" s="634"/>
      <c r="CG26" s="634"/>
      <c r="CH26" s="634"/>
      <c r="CI26" s="634"/>
      <c r="CJ26" s="634"/>
      <c r="CK26" s="634"/>
      <c r="CL26" s="634"/>
      <c r="CM26" s="634"/>
      <c r="CN26" s="634"/>
      <c r="CO26" s="634"/>
      <c r="CP26" s="634"/>
      <c r="CQ26" s="635"/>
      <c r="CR26" s="636">
        <v>549834</v>
      </c>
      <c r="CS26" s="637"/>
      <c r="CT26" s="637"/>
      <c r="CU26" s="637"/>
      <c r="CV26" s="637"/>
      <c r="CW26" s="637"/>
      <c r="CX26" s="637"/>
      <c r="CY26" s="638"/>
      <c r="CZ26" s="641">
        <v>9.9</v>
      </c>
      <c r="DA26" s="666"/>
      <c r="DB26" s="666"/>
      <c r="DC26" s="670"/>
      <c r="DD26" s="645">
        <v>489990</v>
      </c>
      <c r="DE26" s="637"/>
      <c r="DF26" s="637"/>
      <c r="DG26" s="637"/>
      <c r="DH26" s="637"/>
      <c r="DI26" s="637"/>
      <c r="DJ26" s="637"/>
      <c r="DK26" s="638"/>
      <c r="DL26" s="645" t="s">
        <v>132</v>
      </c>
      <c r="DM26" s="637"/>
      <c r="DN26" s="637"/>
      <c r="DO26" s="637"/>
      <c r="DP26" s="637"/>
      <c r="DQ26" s="637"/>
      <c r="DR26" s="637"/>
      <c r="DS26" s="637"/>
      <c r="DT26" s="637"/>
      <c r="DU26" s="637"/>
      <c r="DV26" s="638"/>
      <c r="DW26" s="641" t="s">
        <v>132</v>
      </c>
      <c r="DX26" s="666"/>
      <c r="DY26" s="666"/>
      <c r="DZ26" s="666"/>
      <c r="EA26" s="666"/>
      <c r="EB26" s="666"/>
      <c r="EC26" s="667"/>
    </row>
    <row r="27" spans="2:133" ht="11.25" customHeight="1" x14ac:dyDescent="0.15">
      <c r="B27" s="633" t="s">
        <v>302</v>
      </c>
      <c r="C27" s="634"/>
      <c r="D27" s="634"/>
      <c r="E27" s="634"/>
      <c r="F27" s="634"/>
      <c r="G27" s="634"/>
      <c r="H27" s="634"/>
      <c r="I27" s="634"/>
      <c r="J27" s="634"/>
      <c r="K27" s="634"/>
      <c r="L27" s="634"/>
      <c r="M27" s="634"/>
      <c r="N27" s="634"/>
      <c r="O27" s="634"/>
      <c r="P27" s="634"/>
      <c r="Q27" s="635"/>
      <c r="R27" s="636">
        <v>21283</v>
      </c>
      <c r="S27" s="637"/>
      <c r="T27" s="637"/>
      <c r="U27" s="637"/>
      <c r="V27" s="637"/>
      <c r="W27" s="637"/>
      <c r="X27" s="637"/>
      <c r="Y27" s="638"/>
      <c r="Z27" s="639">
        <v>0.4</v>
      </c>
      <c r="AA27" s="639"/>
      <c r="AB27" s="639"/>
      <c r="AC27" s="639"/>
      <c r="AD27" s="640" t="s">
        <v>248</v>
      </c>
      <c r="AE27" s="640"/>
      <c r="AF27" s="640"/>
      <c r="AG27" s="640"/>
      <c r="AH27" s="640"/>
      <c r="AI27" s="640"/>
      <c r="AJ27" s="640"/>
      <c r="AK27" s="640"/>
      <c r="AL27" s="641" t="s">
        <v>132</v>
      </c>
      <c r="AM27" s="642"/>
      <c r="AN27" s="642"/>
      <c r="AO27" s="643"/>
      <c r="AP27" s="633" t="s">
        <v>303</v>
      </c>
      <c r="AQ27" s="634"/>
      <c r="AR27" s="634"/>
      <c r="AS27" s="634"/>
      <c r="AT27" s="634"/>
      <c r="AU27" s="634"/>
      <c r="AV27" s="634"/>
      <c r="AW27" s="634"/>
      <c r="AX27" s="634"/>
      <c r="AY27" s="634"/>
      <c r="AZ27" s="634"/>
      <c r="BA27" s="634"/>
      <c r="BB27" s="634"/>
      <c r="BC27" s="634"/>
      <c r="BD27" s="634"/>
      <c r="BE27" s="634"/>
      <c r="BF27" s="635"/>
      <c r="BG27" s="636">
        <v>832244</v>
      </c>
      <c r="BH27" s="637"/>
      <c r="BI27" s="637"/>
      <c r="BJ27" s="637"/>
      <c r="BK27" s="637"/>
      <c r="BL27" s="637"/>
      <c r="BM27" s="637"/>
      <c r="BN27" s="638"/>
      <c r="BO27" s="639">
        <v>100</v>
      </c>
      <c r="BP27" s="639"/>
      <c r="BQ27" s="639"/>
      <c r="BR27" s="639"/>
      <c r="BS27" s="640" t="s">
        <v>132</v>
      </c>
      <c r="BT27" s="640"/>
      <c r="BU27" s="640"/>
      <c r="BV27" s="640"/>
      <c r="BW27" s="640"/>
      <c r="BX27" s="640"/>
      <c r="BY27" s="640"/>
      <c r="BZ27" s="640"/>
      <c r="CA27" s="640"/>
      <c r="CB27" s="644"/>
      <c r="CD27" s="633" t="s">
        <v>304</v>
      </c>
      <c r="CE27" s="634"/>
      <c r="CF27" s="634"/>
      <c r="CG27" s="634"/>
      <c r="CH27" s="634"/>
      <c r="CI27" s="634"/>
      <c r="CJ27" s="634"/>
      <c r="CK27" s="634"/>
      <c r="CL27" s="634"/>
      <c r="CM27" s="634"/>
      <c r="CN27" s="634"/>
      <c r="CO27" s="634"/>
      <c r="CP27" s="634"/>
      <c r="CQ27" s="635"/>
      <c r="CR27" s="636">
        <v>692116</v>
      </c>
      <c r="CS27" s="668"/>
      <c r="CT27" s="668"/>
      <c r="CU27" s="668"/>
      <c r="CV27" s="668"/>
      <c r="CW27" s="668"/>
      <c r="CX27" s="668"/>
      <c r="CY27" s="669"/>
      <c r="CZ27" s="641">
        <v>12.4</v>
      </c>
      <c r="DA27" s="666"/>
      <c r="DB27" s="666"/>
      <c r="DC27" s="670"/>
      <c r="DD27" s="645">
        <v>189265</v>
      </c>
      <c r="DE27" s="668"/>
      <c r="DF27" s="668"/>
      <c r="DG27" s="668"/>
      <c r="DH27" s="668"/>
      <c r="DI27" s="668"/>
      <c r="DJ27" s="668"/>
      <c r="DK27" s="669"/>
      <c r="DL27" s="645">
        <v>176156</v>
      </c>
      <c r="DM27" s="668"/>
      <c r="DN27" s="668"/>
      <c r="DO27" s="668"/>
      <c r="DP27" s="668"/>
      <c r="DQ27" s="668"/>
      <c r="DR27" s="668"/>
      <c r="DS27" s="668"/>
      <c r="DT27" s="668"/>
      <c r="DU27" s="668"/>
      <c r="DV27" s="669"/>
      <c r="DW27" s="641">
        <v>6</v>
      </c>
      <c r="DX27" s="666"/>
      <c r="DY27" s="666"/>
      <c r="DZ27" s="666"/>
      <c r="EA27" s="666"/>
      <c r="EB27" s="666"/>
      <c r="EC27" s="667"/>
    </row>
    <row r="28" spans="2:133" ht="11.25" customHeight="1" x14ac:dyDescent="0.15">
      <c r="B28" s="633" t="s">
        <v>305</v>
      </c>
      <c r="C28" s="634"/>
      <c r="D28" s="634"/>
      <c r="E28" s="634"/>
      <c r="F28" s="634"/>
      <c r="G28" s="634"/>
      <c r="H28" s="634"/>
      <c r="I28" s="634"/>
      <c r="J28" s="634"/>
      <c r="K28" s="634"/>
      <c r="L28" s="634"/>
      <c r="M28" s="634"/>
      <c r="N28" s="634"/>
      <c r="O28" s="634"/>
      <c r="P28" s="634"/>
      <c r="Q28" s="635"/>
      <c r="R28" s="636">
        <v>89921</v>
      </c>
      <c r="S28" s="637"/>
      <c r="T28" s="637"/>
      <c r="U28" s="637"/>
      <c r="V28" s="637"/>
      <c r="W28" s="637"/>
      <c r="X28" s="637"/>
      <c r="Y28" s="638"/>
      <c r="Z28" s="639">
        <v>1.5</v>
      </c>
      <c r="AA28" s="639"/>
      <c r="AB28" s="639"/>
      <c r="AC28" s="639"/>
      <c r="AD28" s="640" t="s">
        <v>132</v>
      </c>
      <c r="AE28" s="640"/>
      <c r="AF28" s="640"/>
      <c r="AG28" s="640"/>
      <c r="AH28" s="640"/>
      <c r="AI28" s="640"/>
      <c r="AJ28" s="640"/>
      <c r="AK28" s="640"/>
      <c r="AL28" s="641" t="s">
        <v>132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306</v>
      </c>
      <c r="CE28" s="634"/>
      <c r="CF28" s="634"/>
      <c r="CG28" s="634"/>
      <c r="CH28" s="634"/>
      <c r="CI28" s="634"/>
      <c r="CJ28" s="634"/>
      <c r="CK28" s="634"/>
      <c r="CL28" s="634"/>
      <c r="CM28" s="634"/>
      <c r="CN28" s="634"/>
      <c r="CO28" s="634"/>
      <c r="CP28" s="634"/>
      <c r="CQ28" s="635"/>
      <c r="CR28" s="636">
        <v>452975</v>
      </c>
      <c r="CS28" s="637"/>
      <c r="CT28" s="637"/>
      <c r="CU28" s="637"/>
      <c r="CV28" s="637"/>
      <c r="CW28" s="637"/>
      <c r="CX28" s="637"/>
      <c r="CY28" s="638"/>
      <c r="CZ28" s="641">
        <v>8.1</v>
      </c>
      <c r="DA28" s="666"/>
      <c r="DB28" s="666"/>
      <c r="DC28" s="670"/>
      <c r="DD28" s="645">
        <v>451206</v>
      </c>
      <c r="DE28" s="637"/>
      <c r="DF28" s="637"/>
      <c r="DG28" s="637"/>
      <c r="DH28" s="637"/>
      <c r="DI28" s="637"/>
      <c r="DJ28" s="637"/>
      <c r="DK28" s="638"/>
      <c r="DL28" s="645">
        <v>451206</v>
      </c>
      <c r="DM28" s="637"/>
      <c r="DN28" s="637"/>
      <c r="DO28" s="637"/>
      <c r="DP28" s="637"/>
      <c r="DQ28" s="637"/>
      <c r="DR28" s="637"/>
      <c r="DS28" s="637"/>
      <c r="DT28" s="637"/>
      <c r="DU28" s="637"/>
      <c r="DV28" s="638"/>
      <c r="DW28" s="641">
        <v>15.3</v>
      </c>
      <c r="DX28" s="666"/>
      <c r="DY28" s="666"/>
      <c r="DZ28" s="666"/>
      <c r="EA28" s="666"/>
      <c r="EB28" s="666"/>
      <c r="EC28" s="667"/>
    </row>
    <row r="29" spans="2:133" ht="11.25" customHeight="1" x14ac:dyDescent="0.15">
      <c r="B29" s="633" t="s">
        <v>307</v>
      </c>
      <c r="C29" s="634"/>
      <c r="D29" s="634"/>
      <c r="E29" s="634"/>
      <c r="F29" s="634"/>
      <c r="G29" s="634"/>
      <c r="H29" s="634"/>
      <c r="I29" s="634"/>
      <c r="J29" s="634"/>
      <c r="K29" s="634"/>
      <c r="L29" s="634"/>
      <c r="M29" s="634"/>
      <c r="N29" s="634"/>
      <c r="O29" s="634"/>
      <c r="P29" s="634"/>
      <c r="Q29" s="635"/>
      <c r="R29" s="636">
        <v>26448</v>
      </c>
      <c r="S29" s="637"/>
      <c r="T29" s="637"/>
      <c r="U29" s="637"/>
      <c r="V29" s="637"/>
      <c r="W29" s="637"/>
      <c r="X29" s="637"/>
      <c r="Y29" s="638"/>
      <c r="Z29" s="639">
        <v>0.5</v>
      </c>
      <c r="AA29" s="639"/>
      <c r="AB29" s="639"/>
      <c r="AC29" s="639"/>
      <c r="AD29" s="640" t="s">
        <v>132</v>
      </c>
      <c r="AE29" s="640"/>
      <c r="AF29" s="640"/>
      <c r="AG29" s="640"/>
      <c r="AH29" s="640"/>
      <c r="AI29" s="640"/>
      <c r="AJ29" s="640"/>
      <c r="AK29" s="640"/>
      <c r="AL29" s="641" t="s">
        <v>132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308</v>
      </c>
      <c r="CE29" s="673"/>
      <c r="CF29" s="633" t="s">
        <v>72</v>
      </c>
      <c r="CG29" s="634"/>
      <c r="CH29" s="634"/>
      <c r="CI29" s="634"/>
      <c r="CJ29" s="634"/>
      <c r="CK29" s="634"/>
      <c r="CL29" s="634"/>
      <c r="CM29" s="634"/>
      <c r="CN29" s="634"/>
      <c r="CO29" s="634"/>
      <c r="CP29" s="634"/>
      <c r="CQ29" s="635"/>
      <c r="CR29" s="636">
        <v>452968</v>
      </c>
      <c r="CS29" s="668"/>
      <c r="CT29" s="668"/>
      <c r="CU29" s="668"/>
      <c r="CV29" s="668"/>
      <c r="CW29" s="668"/>
      <c r="CX29" s="668"/>
      <c r="CY29" s="669"/>
      <c r="CZ29" s="641">
        <v>8.1</v>
      </c>
      <c r="DA29" s="666"/>
      <c r="DB29" s="666"/>
      <c r="DC29" s="670"/>
      <c r="DD29" s="645">
        <v>451199</v>
      </c>
      <c r="DE29" s="668"/>
      <c r="DF29" s="668"/>
      <c r="DG29" s="668"/>
      <c r="DH29" s="668"/>
      <c r="DI29" s="668"/>
      <c r="DJ29" s="668"/>
      <c r="DK29" s="669"/>
      <c r="DL29" s="645">
        <v>451199</v>
      </c>
      <c r="DM29" s="668"/>
      <c r="DN29" s="668"/>
      <c r="DO29" s="668"/>
      <c r="DP29" s="668"/>
      <c r="DQ29" s="668"/>
      <c r="DR29" s="668"/>
      <c r="DS29" s="668"/>
      <c r="DT29" s="668"/>
      <c r="DU29" s="668"/>
      <c r="DV29" s="669"/>
      <c r="DW29" s="641">
        <v>15.3</v>
      </c>
      <c r="DX29" s="666"/>
      <c r="DY29" s="666"/>
      <c r="DZ29" s="666"/>
      <c r="EA29" s="666"/>
      <c r="EB29" s="666"/>
      <c r="EC29" s="667"/>
    </row>
    <row r="30" spans="2:133" ht="11.25" customHeight="1" x14ac:dyDescent="0.15">
      <c r="B30" s="633" t="s">
        <v>309</v>
      </c>
      <c r="C30" s="634"/>
      <c r="D30" s="634"/>
      <c r="E30" s="634"/>
      <c r="F30" s="634"/>
      <c r="G30" s="634"/>
      <c r="H30" s="634"/>
      <c r="I30" s="634"/>
      <c r="J30" s="634"/>
      <c r="K30" s="634"/>
      <c r="L30" s="634"/>
      <c r="M30" s="634"/>
      <c r="N30" s="634"/>
      <c r="O30" s="634"/>
      <c r="P30" s="634"/>
      <c r="Q30" s="635"/>
      <c r="R30" s="636">
        <v>770859</v>
      </c>
      <c r="S30" s="637"/>
      <c r="T30" s="637"/>
      <c r="U30" s="637"/>
      <c r="V30" s="637"/>
      <c r="W30" s="637"/>
      <c r="X30" s="637"/>
      <c r="Y30" s="638"/>
      <c r="Z30" s="639">
        <v>13.1</v>
      </c>
      <c r="AA30" s="639"/>
      <c r="AB30" s="639"/>
      <c r="AC30" s="639"/>
      <c r="AD30" s="640" t="s">
        <v>132</v>
      </c>
      <c r="AE30" s="640"/>
      <c r="AF30" s="640"/>
      <c r="AG30" s="640"/>
      <c r="AH30" s="640"/>
      <c r="AI30" s="640"/>
      <c r="AJ30" s="640"/>
      <c r="AK30" s="640"/>
      <c r="AL30" s="641" t="s">
        <v>132</v>
      </c>
      <c r="AM30" s="642"/>
      <c r="AN30" s="642"/>
      <c r="AO30" s="643"/>
      <c r="AP30" s="618" t="s">
        <v>226</v>
      </c>
      <c r="AQ30" s="619"/>
      <c r="AR30" s="619"/>
      <c r="AS30" s="619"/>
      <c r="AT30" s="619"/>
      <c r="AU30" s="619"/>
      <c r="AV30" s="619"/>
      <c r="AW30" s="619"/>
      <c r="AX30" s="619"/>
      <c r="AY30" s="619"/>
      <c r="AZ30" s="619"/>
      <c r="BA30" s="619"/>
      <c r="BB30" s="619"/>
      <c r="BC30" s="619"/>
      <c r="BD30" s="619"/>
      <c r="BE30" s="619"/>
      <c r="BF30" s="620"/>
      <c r="BG30" s="618" t="s">
        <v>310</v>
      </c>
      <c r="BH30" s="678"/>
      <c r="BI30" s="678"/>
      <c r="BJ30" s="678"/>
      <c r="BK30" s="678"/>
      <c r="BL30" s="678"/>
      <c r="BM30" s="678"/>
      <c r="BN30" s="678"/>
      <c r="BO30" s="678"/>
      <c r="BP30" s="678"/>
      <c r="BQ30" s="679"/>
      <c r="BR30" s="618" t="s">
        <v>311</v>
      </c>
      <c r="BS30" s="678"/>
      <c r="BT30" s="678"/>
      <c r="BU30" s="678"/>
      <c r="BV30" s="678"/>
      <c r="BW30" s="678"/>
      <c r="BX30" s="678"/>
      <c r="BY30" s="678"/>
      <c r="BZ30" s="678"/>
      <c r="CA30" s="678"/>
      <c r="CB30" s="679"/>
      <c r="CD30" s="674"/>
      <c r="CE30" s="675"/>
      <c r="CF30" s="633" t="s">
        <v>312</v>
      </c>
      <c r="CG30" s="634"/>
      <c r="CH30" s="634"/>
      <c r="CI30" s="634"/>
      <c r="CJ30" s="634"/>
      <c r="CK30" s="634"/>
      <c r="CL30" s="634"/>
      <c r="CM30" s="634"/>
      <c r="CN30" s="634"/>
      <c r="CO30" s="634"/>
      <c r="CP30" s="634"/>
      <c r="CQ30" s="635"/>
      <c r="CR30" s="636">
        <v>438392</v>
      </c>
      <c r="CS30" s="637"/>
      <c r="CT30" s="637"/>
      <c r="CU30" s="637"/>
      <c r="CV30" s="637"/>
      <c r="CW30" s="637"/>
      <c r="CX30" s="637"/>
      <c r="CY30" s="638"/>
      <c r="CZ30" s="641">
        <v>7.9</v>
      </c>
      <c r="DA30" s="666"/>
      <c r="DB30" s="666"/>
      <c r="DC30" s="670"/>
      <c r="DD30" s="645">
        <v>436636</v>
      </c>
      <c r="DE30" s="637"/>
      <c r="DF30" s="637"/>
      <c r="DG30" s="637"/>
      <c r="DH30" s="637"/>
      <c r="DI30" s="637"/>
      <c r="DJ30" s="637"/>
      <c r="DK30" s="638"/>
      <c r="DL30" s="645">
        <v>436636</v>
      </c>
      <c r="DM30" s="637"/>
      <c r="DN30" s="637"/>
      <c r="DO30" s="637"/>
      <c r="DP30" s="637"/>
      <c r="DQ30" s="637"/>
      <c r="DR30" s="637"/>
      <c r="DS30" s="637"/>
      <c r="DT30" s="637"/>
      <c r="DU30" s="637"/>
      <c r="DV30" s="638"/>
      <c r="DW30" s="641">
        <v>14.8</v>
      </c>
      <c r="DX30" s="666"/>
      <c r="DY30" s="666"/>
      <c r="DZ30" s="666"/>
      <c r="EA30" s="666"/>
      <c r="EB30" s="666"/>
      <c r="EC30" s="667"/>
    </row>
    <row r="31" spans="2:133" ht="11.25" customHeight="1" x14ac:dyDescent="0.15">
      <c r="B31" s="649" t="s">
        <v>313</v>
      </c>
      <c r="C31" s="650"/>
      <c r="D31" s="650"/>
      <c r="E31" s="650"/>
      <c r="F31" s="650"/>
      <c r="G31" s="650"/>
      <c r="H31" s="650"/>
      <c r="I31" s="650"/>
      <c r="J31" s="650"/>
      <c r="K31" s="650"/>
      <c r="L31" s="650"/>
      <c r="M31" s="650"/>
      <c r="N31" s="650"/>
      <c r="O31" s="650"/>
      <c r="P31" s="650"/>
      <c r="Q31" s="651"/>
      <c r="R31" s="636">
        <v>20207</v>
      </c>
      <c r="S31" s="637"/>
      <c r="T31" s="637"/>
      <c r="U31" s="637"/>
      <c r="V31" s="637"/>
      <c r="W31" s="637"/>
      <c r="X31" s="637"/>
      <c r="Y31" s="638"/>
      <c r="Z31" s="639">
        <v>0.3</v>
      </c>
      <c r="AA31" s="639"/>
      <c r="AB31" s="639"/>
      <c r="AC31" s="639"/>
      <c r="AD31" s="640">
        <v>20207</v>
      </c>
      <c r="AE31" s="640"/>
      <c r="AF31" s="640"/>
      <c r="AG31" s="640"/>
      <c r="AH31" s="640"/>
      <c r="AI31" s="640"/>
      <c r="AJ31" s="640"/>
      <c r="AK31" s="640"/>
      <c r="AL31" s="641">
        <v>0.7</v>
      </c>
      <c r="AM31" s="642"/>
      <c r="AN31" s="642"/>
      <c r="AO31" s="643"/>
      <c r="AP31" s="682" t="s">
        <v>314</v>
      </c>
      <c r="AQ31" s="683"/>
      <c r="AR31" s="683"/>
      <c r="AS31" s="683"/>
      <c r="AT31" s="688" t="s">
        <v>315</v>
      </c>
      <c r="AU31" s="212"/>
      <c r="AV31" s="212"/>
      <c r="AW31" s="212"/>
      <c r="AX31" s="622" t="s">
        <v>192</v>
      </c>
      <c r="AY31" s="623"/>
      <c r="AZ31" s="623"/>
      <c r="BA31" s="623"/>
      <c r="BB31" s="623"/>
      <c r="BC31" s="623"/>
      <c r="BD31" s="623"/>
      <c r="BE31" s="623"/>
      <c r="BF31" s="624"/>
      <c r="BG31" s="692">
        <v>98.6</v>
      </c>
      <c r="BH31" s="680"/>
      <c r="BI31" s="680"/>
      <c r="BJ31" s="680"/>
      <c r="BK31" s="680"/>
      <c r="BL31" s="680"/>
      <c r="BM31" s="631">
        <v>93.5</v>
      </c>
      <c r="BN31" s="680"/>
      <c r="BO31" s="680"/>
      <c r="BP31" s="680"/>
      <c r="BQ31" s="681"/>
      <c r="BR31" s="692">
        <v>98.5</v>
      </c>
      <c r="BS31" s="680"/>
      <c r="BT31" s="680"/>
      <c r="BU31" s="680"/>
      <c r="BV31" s="680"/>
      <c r="BW31" s="680"/>
      <c r="BX31" s="631">
        <v>93.7</v>
      </c>
      <c r="BY31" s="680"/>
      <c r="BZ31" s="680"/>
      <c r="CA31" s="680"/>
      <c r="CB31" s="681"/>
      <c r="CD31" s="674"/>
      <c r="CE31" s="675"/>
      <c r="CF31" s="633" t="s">
        <v>316</v>
      </c>
      <c r="CG31" s="634"/>
      <c r="CH31" s="634"/>
      <c r="CI31" s="634"/>
      <c r="CJ31" s="634"/>
      <c r="CK31" s="634"/>
      <c r="CL31" s="634"/>
      <c r="CM31" s="634"/>
      <c r="CN31" s="634"/>
      <c r="CO31" s="634"/>
      <c r="CP31" s="634"/>
      <c r="CQ31" s="635"/>
      <c r="CR31" s="636">
        <v>14576</v>
      </c>
      <c r="CS31" s="668"/>
      <c r="CT31" s="668"/>
      <c r="CU31" s="668"/>
      <c r="CV31" s="668"/>
      <c r="CW31" s="668"/>
      <c r="CX31" s="668"/>
      <c r="CY31" s="669"/>
      <c r="CZ31" s="641">
        <v>0.3</v>
      </c>
      <c r="DA31" s="666"/>
      <c r="DB31" s="666"/>
      <c r="DC31" s="670"/>
      <c r="DD31" s="645">
        <v>14563</v>
      </c>
      <c r="DE31" s="668"/>
      <c r="DF31" s="668"/>
      <c r="DG31" s="668"/>
      <c r="DH31" s="668"/>
      <c r="DI31" s="668"/>
      <c r="DJ31" s="668"/>
      <c r="DK31" s="669"/>
      <c r="DL31" s="645">
        <v>14563</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317</v>
      </c>
      <c r="C32" s="634"/>
      <c r="D32" s="634"/>
      <c r="E32" s="634"/>
      <c r="F32" s="634"/>
      <c r="G32" s="634"/>
      <c r="H32" s="634"/>
      <c r="I32" s="634"/>
      <c r="J32" s="634"/>
      <c r="K32" s="634"/>
      <c r="L32" s="634"/>
      <c r="M32" s="634"/>
      <c r="N32" s="634"/>
      <c r="O32" s="634"/>
      <c r="P32" s="634"/>
      <c r="Q32" s="635"/>
      <c r="R32" s="636">
        <v>248557</v>
      </c>
      <c r="S32" s="637"/>
      <c r="T32" s="637"/>
      <c r="U32" s="637"/>
      <c r="V32" s="637"/>
      <c r="W32" s="637"/>
      <c r="X32" s="637"/>
      <c r="Y32" s="638"/>
      <c r="Z32" s="639">
        <v>4.2</v>
      </c>
      <c r="AA32" s="639"/>
      <c r="AB32" s="639"/>
      <c r="AC32" s="639"/>
      <c r="AD32" s="640" t="s">
        <v>132</v>
      </c>
      <c r="AE32" s="640"/>
      <c r="AF32" s="640"/>
      <c r="AG32" s="640"/>
      <c r="AH32" s="640"/>
      <c r="AI32" s="640"/>
      <c r="AJ32" s="640"/>
      <c r="AK32" s="640"/>
      <c r="AL32" s="641" t="s">
        <v>132</v>
      </c>
      <c r="AM32" s="642"/>
      <c r="AN32" s="642"/>
      <c r="AO32" s="643"/>
      <c r="AP32" s="684"/>
      <c r="AQ32" s="685"/>
      <c r="AR32" s="685"/>
      <c r="AS32" s="685"/>
      <c r="AT32" s="689"/>
      <c r="AU32" s="208" t="s">
        <v>318</v>
      </c>
      <c r="AX32" s="633" t="s">
        <v>319</v>
      </c>
      <c r="AY32" s="634"/>
      <c r="AZ32" s="634"/>
      <c r="BA32" s="634"/>
      <c r="BB32" s="634"/>
      <c r="BC32" s="634"/>
      <c r="BD32" s="634"/>
      <c r="BE32" s="634"/>
      <c r="BF32" s="635"/>
      <c r="BG32" s="693">
        <v>98.5</v>
      </c>
      <c r="BH32" s="668"/>
      <c r="BI32" s="668"/>
      <c r="BJ32" s="668"/>
      <c r="BK32" s="668"/>
      <c r="BL32" s="668"/>
      <c r="BM32" s="642">
        <v>93.8</v>
      </c>
      <c r="BN32" s="668"/>
      <c r="BO32" s="668"/>
      <c r="BP32" s="668"/>
      <c r="BQ32" s="691"/>
      <c r="BR32" s="693">
        <v>98.2</v>
      </c>
      <c r="BS32" s="668"/>
      <c r="BT32" s="668"/>
      <c r="BU32" s="668"/>
      <c r="BV32" s="668"/>
      <c r="BW32" s="668"/>
      <c r="BX32" s="642">
        <v>93.5</v>
      </c>
      <c r="BY32" s="668"/>
      <c r="BZ32" s="668"/>
      <c r="CA32" s="668"/>
      <c r="CB32" s="691"/>
      <c r="CD32" s="676"/>
      <c r="CE32" s="677"/>
      <c r="CF32" s="633" t="s">
        <v>320</v>
      </c>
      <c r="CG32" s="634"/>
      <c r="CH32" s="634"/>
      <c r="CI32" s="634"/>
      <c r="CJ32" s="634"/>
      <c r="CK32" s="634"/>
      <c r="CL32" s="634"/>
      <c r="CM32" s="634"/>
      <c r="CN32" s="634"/>
      <c r="CO32" s="634"/>
      <c r="CP32" s="634"/>
      <c r="CQ32" s="635"/>
      <c r="CR32" s="636">
        <v>7</v>
      </c>
      <c r="CS32" s="637"/>
      <c r="CT32" s="637"/>
      <c r="CU32" s="637"/>
      <c r="CV32" s="637"/>
      <c r="CW32" s="637"/>
      <c r="CX32" s="637"/>
      <c r="CY32" s="638"/>
      <c r="CZ32" s="641">
        <v>0</v>
      </c>
      <c r="DA32" s="666"/>
      <c r="DB32" s="666"/>
      <c r="DC32" s="670"/>
      <c r="DD32" s="645">
        <v>7</v>
      </c>
      <c r="DE32" s="637"/>
      <c r="DF32" s="637"/>
      <c r="DG32" s="637"/>
      <c r="DH32" s="637"/>
      <c r="DI32" s="637"/>
      <c r="DJ32" s="637"/>
      <c r="DK32" s="638"/>
      <c r="DL32" s="645">
        <v>7</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321</v>
      </c>
      <c r="C33" s="634"/>
      <c r="D33" s="634"/>
      <c r="E33" s="634"/>
      <c r="F33" s="634"/>
      <c r="G33" s="634"/>
      <c r="H33" s="634"/>
      <c r="I33" s="634"/>
      <c r="J33" s="634"/>
      <c r="K33" s="634"/>
      <c r="L33" s="634"/>
      <c r="M33" s="634"/>
      <c r="N33" s="634"/>
      <c r="O33" s="634"/>
      <c r="P33" s="634"/>
      <c r="Q33" s="635"/>
      <c r="R33" s="636">
        <v>28252</v>
      </c>
      <c r="S33" s="637"/>
      <c r="T33" s="637"/>
      <c r="U33" s="637"/>
      <c r="V33" s="637"/>
      <c r="W33" s="637"/>
      <c r="X33" s="637"/>
      <c r="Y33" s="638"/>
      <c r="Z33" s="639">
        <v>0.5</v>
      </c>
      <c r="AA33" s="639"/>
      <c r="AB33" s="639"/>
      <c r="AC33" s="639"/>
      <c r="AD33" s="640" t="s">
        <v>132</v>
      </c>
      <c r="AE33" s="640"/>
      <c r="AF33" s="640"/>
      <c r="AG33" s="640"/>
      <c r="AH33" s="640"/>
      <c r="AI33" s="640"/>
      <c r="AJ33" s="640"/>
      <c r="AK33" s="640"/>
      <c r="AL33" s="641" t="s">
        <v>132</v>
      </c>
      <c r="AM33" s="642"/>
      <c r="AN33" s="642"/>
      <c r="AO33" s="643"/>
      <c r="AP33" s="686"/>
      <c r="AQ33" s="687"/>
      <c r="AR33" s="687"/>
      <c r="AS33" s="687"/>
      <c r="AT33" s="690"/>
      <c r="AU33" s="213"/>
      <c r="AV33" s="213"/>
      <c r="AW33" s="213"/>
      <c r="AX33" s="657" t="s">
        <v>322</v>
      </c>
      <c r="AY33" s="658"/>
      <c r="AZ33" s="658"/>
      <c r="BA33" s="658"/>
      <c r="BB33" s="658"/>
      <c r="BC33" s="658"/>
      <c r="BD33" s="658"/>
      <c r="BE33" s="658"/>
      <c r="BF33" s="659"/>
      <c r="BG33" s="694">
        <v>98.7</v>
      </c>
      <c r="BH33" s="695"/>
      <c r="BI33" s="695"/>
      <c r="BJ33" s="695"/>
      <c r="BK33" s="695"/>
      <c r="BL33" s="695"/>
      <c r="BM33" s="696">
        <v>93.3</v>
      </c>
      <c r="BN33" s="695"/>
      <c r="BO33" s="695"/>
      <c r="BP33" s="695"/>
      <c r="BQ33" s="697"/>
      <c r="BR33" s="694">
        <v>98.8</v>
      </c>
      <c r="BS33" s="695"/>
      <c r="BT33" s="695"/>
      <c r="BU33" s="695"/>
      <c r="BV33" s="695"/>
      <c r="BW33" s="695"/>
      <c r="BX33" s="696">
        <v>93.8</v>
      </c>
      <c r="BY33" s="695"/>
      <c r="BZ33" s="695"/>
      <c r="CA33" s="695"/>
      <c r="CB33" s="697"/>
      <c r="CD33" s="633" t="s">
        <v>323</v>
      </c>
      <c r="CE33" s="634"/>
      <c r="CF33" s="634"/>
      <c r="CG33" s="634"/>
      <c r="CH33" s="634"/>
      <c r="CI33" s="634"/>
      <c r="CJ33" s="634"/>
      <c r="CK33" s="634"/>
      <c r="CL33" s="634"/>
      <c r="CM33" s="634"/>
      <c r="CN33" s="634"/>
      <c r="CO33" s="634"/>
      <c r="CP33" s="634"/>
      <c r="CQ33" s="635"/>
      <c r="CR33" s="636">
        <v>3026803</v>
      </c>
      <c r="CS33" s="668"/>
      <c r="CT33" s="668"/>
      <c r="CU33" s="668"/>
      <c r="CV33" s="668"/>
      <c r="CW33" s="668"/>
      <c r="CX33" s="668"/>
      <c r="CY33" s="669"/>
      <c r="CZ33" s="641">
        <v>54.3</v>
      </c>
      <c r="DA33" s="666"/>
      <c r="DB33" s="666"/>
      <c r="DC33" s="670"/>
      <c r="DD33" s="645">
        <v>1805361</v>
      </c>
      <c r="DE33" s="668"/>
      <c r="DF33" s="668"/>
      <c r="DG33" s="668"/>
      <c r="DH33" s="668"/>
      <c r="DI33" s="668"/>
      <c r="DJ33" s="668"/>
      <c r="DK33" s="669"/>
      <c r="DL33" s="645">
        <v>1188820</v>
      </c>
      <c r="DM33" s="668"/>
      <c r="DN33" s="668"/>
      <c r="DO33" s="668"/>
      <c r="DP33" s="668"/>
      <c r="DQ33" s="668"/>
      <c r="DR33" s="668"/>
      <c r="DS33" s="668"/>
      <c r="DT33" s="668"/>
      <c r="DU33" s="668"/>
      <c r="DV33" s="669"/>
      <c r="DW33" s="641">
        <v>40.299999999999997</v>
      </c>
      <c r="DX33" s="666"/>
      <c r="DY33" s="666"/>
      <c r="DZ33" s="666"/>
      <c r="EA33" s="666"/>
      <c r="EB33" s="666"/>
      <c r="EC33" s="667"/>
    </row>
    <row r="34" spans="2:133" ht="11.25" customHeight="1" x14ac:dyDescent="0.15">
      <c r="B34" s="633" t="s">
        <v>324</v>
      </c>
      <c r="C34" s="634"/>
      <c r="D34" s="634"/>
      <c r="E34" s="634"/>
      <c r="F34" s="634"/>
      <c r="G34" s="634"/>
      <c r="H34" s="634"/>
      <c r="I34" s="634"/>
      <c r="J34" s="634"/>
      <c r="K34" s="634"/>
      <c r="L34" s="634"/>
      <c r="M34" s="634"/>
      <c r="N34" s="634"/>
      <c r="O34" s="634"/>
      <c r="P34" s="634"/>
      <c r="Q34" s="635"/>
      <c r="R34" s="636">
        <v>464375</v>
      </c>
      <c r="S34" s="637"/>
      <c r="T34" s="637"/>
      <c r="U34" s="637"/>
      <c r="V34" s="637"/>
      <c r="W34" s="637"/>
      <c r="X34" s="637"/>
      <c r="Y34" s="638"/>
      <c r="Z34" s="639">
        <v>7.9</v>
      </c>
      <c r="AA34" s="639"/>
      <c r="AB34" s="639"/>
      <c r="AC34" s="639"/>
      <c r="AD34" s="640" t="s">
        <v>132</v>
      </c>
      <c r="AE34" s="640"/>
      <c r="AF34" s="640"/>
      <c r="AG34" s="640"/>
      <c r="AH34" s="640"/>
      <c r="AI34" s="640"/>
      <c r="AJ34" s="640"/>
      <c r="AK34" s="640"/>
      <c r="AL34" s="641" t="s">
        <v>132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325</v>
      </c>
      <c r="CE34" s="634"/>
      <c r="CF34" s="634"/>
      <c r="CG34" s="634"/>
      <c r="CH34" s="634"/>
      <c r="CI34" s="634"/>
      <c r="CJ34" s="634"/>
      <c r="CK34" s="634"/>
      <c r="CL34" s="634"/>
      <c r="CM34" s="634"/>
      <c r="CN34" s="634"/>
      <c r="CO34" s="634"/>
      <c r="CP34" s="634"/>
      <c r="CQ34" s="635"/>
      <c r="CR34" s="636">
        <v>666204</v>
      </c>
      <c r="CS34" s="637"/>
      <c r="CT34" s="637"/>
      <c r="CU34" s="637"/>
      <c r="CV34" s="637"/>
      <c r="CW34" s="637"/>
      <c r="CX34" s="637"/>
      <c r="CY34" s="638"/>
      <c r="CZ34" s="641">
        <v>12</v>
      </c>
      <c r="DA34" s="666"/>
      <c r="DB34" s="666"/>
      <c r="DC34" s="670"/>
      <c r="DD34" s="645">
        <v>393722</v>
      </c>
      <c r="DE34" s="637"/>
      <c r="DF34" s="637"/>
      <c r="DG34" s="637"/>
      <c r="DH34" s="637"/>
      <c r="DI34" s="637"/>
      <c r="DJ34" s="637"/>
      <c r="DK34" s="638"/>
      <c r="DL34" s="645">
        <v>263945</v>
      </c>
      <c r="DM34" s="637"/>
      <c r="DN34" s="637"/>
      <c r="DO34" s="637"/>
      <c r="DP34" s="637"/>
      <c r="DQ34" s="637"/>
      <c r="DR34" s="637"/>
      <c r="DS34" s="637"/>
      <c r="DT34" s="637"/>
      <c r="DU34" s="637"/>
      <c r="DV34" s="638"/>
      <c r="DW34" s="641">
        <v>8.9</v>
      </c>
      <c r="DX34" s="666"/>
      <c r="DY34" s="666"/>
      <c r="DZ34" s="666"/>
      <c r="EA34" s="666"/>
      <c r="EB34" s="666"/>
      <c r="EC34" s="667"/>
    </row>
    <row r="35" spans="2:133" ht="11.25" customHeight="1" x14ac:dyDescent="0.15">
      <c r="B35" s="633" t="s">
        <v>326</v>
      </c>
      <c r="C35" s="634"/>
      <c r="D35" s="634"/>
      <c r="E35" s="634"/>
      <c r="F35" s="634"/>
      <c r="G35" s="634"/>
      <c r="H35" s="634"/>
      <c r="I35" s="634"/>
      <c r="J35" s="634"/>
      <c r="K35" s="634"/>
      <c r="L35" s="634"/>
      <c r="M35" s="634"/>
      <c r="N35" s="634"/>
      <c r="O35" s="634"/>
      <c r="P35" s="634"/>
      <c r="Q35" s="635"/>
      <c r="R35" s="636">
        <v>387712</v>
      </c>
      <c r="S35" s="637"/>
      <c r="T35" s="637"/>
      <c r="U35" s="637"/>
      <c r="V35" s="637"/>
      <c r="W35" s="637"/>
      <c r="X35" s="637"/>
      <c r="Y35" s="638"/>
      <c r="Z35" s="639">
        <v>6.6</v>
      </c>
      <c r="AA35" s="639"/>
      <c r="AB35" s="639"/>
      <c r="AC35" s="639"/>
      <c r="AD35" s="640" t="s">
        <v>132</v>
      </c>
      <c r="AE35" s="640"/>
      <c r="AF35" s="640"/>
      <c r="AG35" s="640"/>
      <c r="AH35" s="640"/>
      <c r="AI35" s="640"/>
      <c r="AJ35" s="640"/>
      <c r="AK35" s="640"/>
      <c r="AL35" s="641" t="s">
        <v>132</v>
      </c>
      <c r="AM35" s="642"/>
      <c r="AN35" s="642"/>
      <c r="AO35" s="643"/>
      <c r="AP35" s="218"/>
      <c r="AQ35" s="618" t="s">
        <v>327</v>
      </c>
      <c r="AR35" s="619"/>
      <c r="AS35" s="619"/>
      <c r="AT35" s="619"/>
      <c r="AU35" s="619"/>
      <c r="AV35" s="619"/>
      <c r="AW35" s="619"/>
      <c r="AX35" s="619"/>
      <c r="AY35" s="619"/>
      <c r="AZ35" s="619"/>
      <c r="BA35" s="619"/>
      <c r="BB35" s="619"/>
      <c r="BC35" s="619"/>
      <c r="BD35" s="619"/>
      <c r="BE35" s="619"/>
      <c r="BF35" s="620"/>
      <c r="BG35" s="618" t="s">
        <v>328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329</v>
      </c>
      <c r="CE35" s="634"/>
      <c r="CF35" s="634"/>
      <c r="CG35" s="634"/>
      <c r="CH35" s="634"/>
      <c r="CI35" s="634"/>
      <c r="CJ35" s="634"/>
      <c r="CK35" s="634"/>
      <c r="CL35" s="634"/>
      <c r="CM35" s="634"/>
      <c r="CN35" s="634"/>
      <c r="CO35" s="634"/>
      <c r="CP35" s="634"/>
      <c r="CQ35" s="635"/>
      <c r="CR35" s="636">
        <v>163675</v>
      </c>
      <c r="CS35" s="668"/>
      <c r="CT35" s="668"/>
      <c r="CU35" s="668"/>
      <c r="CV35" s="668"/>
      <c r="CW35" s="668"/>
      <c r="CX35" s="668"/>
      <c r="CY35" s="669"/>
      <c r="CZ35" s="641">
        <v>2.9</v>
      </c>
      <c r="DA35" s="666"/>
      <c r="DB35" s="666"/>
      <c r="DC35" s="670"/>
      <c r="DD35" s="645">
        <v>20286</v>
      </c>
      <c r="DE35" s="668"/>
      <c r="DF35" s="668"/>
      <c r="DG35" s="668"/>
      <c r="DH35" s="668"/>
      <c r="DI35" s="668"/>
      <c r="DJ35" s="668"/>
      <c r="DK35" s="669"/>
      <c r="DL35" s="645">
        <v>20117</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15">
      <c r="B36" s="633" t="s">
        <v>330</v>
      </c>
      <c r="C36" s="634"/>
      <c r="D36" s="634"/>
      <c r="E36" s="634"/>
      <c r="F36" s="634"/>
      <c r="G36" s="634"/>
      <c r="H36" s="634"/>
      <c r="I36" s="634"/>
      <c r="J36" s="634"/>
      <c r="K36" s="634"/>
      <c r="L36" s="634"/>
      <c r="M36" s="634"/>
      <c r="N36" s="634"/>
      <c r="O36" s="634"/>
      <c r="P36" s="634"/>
      <c r="Q36" s="635"/>
      <c r="R36" s="636">
        <v>123851</v>
      </c>
      <c r="S36" s="637"/>
      <c r="T36" s="637"/>
      <c r="U36" s="637"/>
      <c r="V36" s="637"/>
      <c r="W36" s="637"/>
      <c r="X36" s="637"/>
      <c r="Y36" s="638"/>
      <c r="Z36" s="639">
        <v>2.1</v>
      </c>
      <c r="AA36" s="639"/>
      <c r="AB36" s="639"/>
      <c r="AC36" s="639"/>
      <c r="AD36" s="640" t="s">
        <v>248</v>
      </c>
      <c r="AE36" s="640"/>
      <c r="AF36" s="640"/>
      <c r="AG36" s="640"/>
      <c r="AH36" s="640"/>
      <c r="AI36" s="640"/>
      <c r="AJ36" s="640"/>
      <c r="AK36" s="640"/>
      <c r="AL36" s="641" t="s">
        <v>132</v>
      </c>
      <c r="AM36" s="642"/>
      <c r="AN36" s="642"/>
      <c r="AO36" s="643"/>
      <c r="AP36" s="218"/>
      <c r="AQ36" s="702" t="s">
        <v>331</v>
      </c>
      <c r="AR36" s="703"/>
      <c r="AS36" s="703"/>
      <c r="AT36" s="703"/>
      <c r="AU36" s="703"/>
      <c r="AV36" s="703"/>
      <c r="AW36" s="703"/>
      <c r="AX36" s="703"/>
      <c r="AY36" s="704"/>
      <c r="AZ36" s="625">
        <v>746548</v>
      </c>
      <c r="BA36" s="626"/>
      <c r="BB36" s="626"/>
      <c r="BC36" s="626"/>
      <c r="BD36" s="626"/>
      <c r="BE36" s="626"/>
      <c r="BF36" s="698"/>
      <c r="BG36" s="622" t="s">
        <v>332</v>
      </c>
      <c r="BH36" s="623"/>
      <c r="BI36" s="623"/>
      <c r="BJ36" s="623"/>
      <c r="BK36" s="623"/>
      <c r="BL36" s="623"/>
      <c r="BM36" s="623"/>
      <c r="BN36" s="623"/>
      <c r="BO36" s="623"/>
      <c r="BP36" s="623"/>
      <c r="BQ36" s="623"/>
      <c r="BR36" s="623"/>
      <c r="BS36" s="623"/>
      <c r="BT36" s="623"/>
      <c r="BU36" s="624"/>
      <c r="BV36" s="625">
        <v>35806</v>
      </c>
      <c r="BW36" s="626"/>
      <c r="BX36" s="626"/>
      <c r="BY36" s="626"/>
      <c r="BZ36" s="626"/>
      <c r="CA36" s="626"/>
      <c r="CB36" s="698"/>
      <c r="CD36" s="633" t="s">
        <v>333</v>
      </c>
      <c r="CE36" s="634"/>
      <c r="CF36" s="634"/>
      <c r="CG36" s="634"/>
      <c r="CH36" s="634"/>
      <c r="CI36" s="634"/>
      <c r="CJ36" s="634"/>
      <c r="CK36" s="634"/>
      <c r="CL36" s="634"/>
      <c r="CM36" s="634"/>
      <c r="CN36" s="634"/>
      <c r="CO36" s="634"/>
      <c r="CP36" s="634"/>
      <c r="CQ36" s="635"/>
      <c r="CR36" s="636">
        <v>864757</v>
      </c>
      <c r="CS36" s="637"/>
      <c r="CT36" s="637"/>
      <c r="CU36" s="637"/>
      <c r="CV36" s="637"/>
      <c r="CW36" s="637"/>
      <c r="CX36" s="637"/>
      <c r="CY36" s="638"/>
      <c r="CZ36" s="641">
        <v>15.5</v>
      </c>
      <c r="DA36" s="666"/>
      <c r="DB36" s="666"/>
      <c r="DC36" s="670"/>
      <c r="DD36" s="645">
        <v>621114</v>
      </c>
      <c r="DE36" s="637"/>
      <c r="DF36" s="637"/>
      <c r="DG36" s="637"/>
      <c r="DH36" s="637"/>
      <c r="DI36" s="637"/>
      <c r="DJ36" s="637"/>
      <c r="DK36" s="638"/>
      <c r="DL36" s="645">
        <v>446202</v>
      </c>
      <c r="DM36" s="637"/>
      <c r="DN36" s="637"/>
      <c r="DO36" s="637"/>
      <c r="DP36" s="637"/>
      <c r="DQ36" s="637"/>
      <c r="DR36" s="637"/>
      <c r="DS36" s="637"/>
      <c r="DT36" s="637"/>
      <c r="DU36" s="637"/>
      <c r="DV36" s="638"/>
      <c r="DW36" s="641">
        <v>15.1</v>
      </c>
      <c r="DX36" s="666"/>
      <c r="DY36" s="666"/>
      <c r="DZ36" s="666"/>
      <c r="EA36" s="666"/>
      <c r="EB36" s="666"/>
      <c r="EC36" s="667"/>
    </row>
    <row r="37" spans="2:133" ht="11.25" customHeight="1" x14ac:dyDescent="0.15">
      <c r="B37" s="633" t="s">
        <v>334</v>
      </c>
      <c r="C37" s="634"/>
      <c r="D37" s="634"/>
      <c r="E37" s="634"/>
      <c r="F37" s="634"/>
      <c r="G37" s="634"/>
      <c r="H37" s="634"/>
      <c r="I37" s="634"/>
      <c r="J37" s="634"/>
      <c r="K37" s="634"/>
      <c r="L37" s="634"/>
      <c r="M37" s="634"/>
      <c r="N37" s="634"/>
      <c r="O37" s="634"/>
      <c r="P37" s="634"/>
      <c r="Q37" s="635"/>
      <c r="R37" s="636">
        <v>102504</v>
      </c>
      <c r="S37" s="637"/>
      <c r="T37" s="637"/>
      <c r="U37" s="637"/>
      <c r="V37" s="637"/>
      <c r="W37" s="637"/>
      <c r="X37" s="637"/>
      <c r="Y37" s="638"/>
      <c r="Z37" s="639">
        <v>1.7</v>
      </c>
      <c r="AA37" s="639"/>
      <c r="AB37" s="639"/>
      <c r="AC37" s="639"/>
      <c r="AD37" s="640" t="s">
        <v>132</v>
      </c>
      <c r="AE37" s="640"/>
      <c r="AF37" s="640"/>
      <c r="AG37" s="640"/>
      <c r="AH37" s="640"/>
      <c r="AI37" s="640"/>
      <c r="AJ37" s="640"/>
      <c r="AK37" s="640"/>
      <c r="AL37" s="641" t="s">
        <v>132</v>
      </c>
      <c r="AM37" s="642"/>
      <c r="AN37" s="642"/>
      <c r="AO37" s="643"/>
      <c r="AQ37" s="699" t="s">
        <v>335</v>
      </c>
      <c r="AR37" s="700"/>
      <c r="AS37" s="700"/>
      <c r="AT37" s="700"/>
      <c r="AU37" s="700"/>
      <c r="AV37" s="700"/>
      <c r="AW37" s="700"/>
      <c r="AX37" s="700"/>
      <c r="AY37" s="701"/>
      <c r="AZ37" s="636">
        <v>172888</v>
      </c>
      <c r="BA37" s="637"/>
      <c r="BB37" s="637"/>
      <c r="BC37" s="637"/>
      <c r="BD37" s="668"/>
      <c r="BE37" s="668"/>
      <c r="BF37" s="691"/>
      <c r="BG37" s="633" t="s">
        <v>336</v>
      </c>
      <c r="BH37" s="634"/>
      <c r="BI37" s="634"/>
      <c r="BJ37" s="634"/>
      <c r="BK37" s="634"/>
      <c r="BL37" s="634"/>
      <c r="BM37" s="634"/>
      <c r="BN37" s="634"/>
      <c r="BO37" s="634"/>
      <c r="BP37" s="634"/>
      <c r="BQ37" s="634"/>
      <c r="BR37" s="634"/>
      <c r="BS37" s="634"/>
      <c r="BT37" s="634"/>
      <c r="BU37" s="635"/>
      <c r="BV37" s="636">
        <v>22519</v>
      </c>
      <c r="BW37" s="637"/>
      <c r="BX37" s="637"/>
      <c r="BY37" s="637"/>
      <c r="BZ37" s="637"/>
      <c r="CA37" s="637"/>
      <c r="CB37" s="646"/>
      <c r="CD37" s="633" t="s">
        <v>337</v>
      </c>
      <c r="CE37" s="634"/>
      <c r="CF37" s="634"/>
      <c r="CG37" s="634"/>
      <c r="CH37" s="634"/>
      <c r="CI37" s="634"/>
      <c r="CJ37" s="634"/>
      <c r="CK37" s="634"/>
      <c r="CL37" s="634"/>
      <c r="CM37" s="634"/>
      <c r="CN37" s="634"/>
      <c r="CO37" s="634"/>
      <c r="CP37" s="634"/>
      <c r="CQ37" s="635"/>
      <c r="CR37" s="636">
        <v>322278</v>
      </c>
      <c r="CS37" s="668"/>
      <c r="CT37" s="668"/>
      <c r="CU37" s="668"/>
      <c r="CV37" s="668"/>
      <c r="CW37" s="668"/>
      <c r="CX37" s="668"/>
      <c r="CY37" s="669"/>
      <c r="CZ37" s="641">
        <v>5.8</v>
      </c>
      <c r="DA37" s="666"/>
      <c r="DB37" s="666"/>
      <c r="DC37" s="670"/>
      <c r="DD37" s="645">
        <v>315578</v>
      </c>
      <c r="DE37" s="668"/>
      <c r="DF37" s="668"/>
      <c r="DG37" s="668"/>
      <c r="DH37" s="668"/>
      <c r="DI37" s="668"/>
      <c r="DJ37" s="668"/>
      <c r="DK37" s="669"/>
      <c r="DL37" s="645">
        <v>246733</v>
      </c>
      <c r="DM37" s="668"/>
      <c r="DN37" s="668"/>
      <c r="DO37" s="668"/>
      <c r="DP37" s="668"/>
      <c r="DQ37" s="668"/>
      <c r="DR37" s="668"/>
      <c r="DS37" s="668"/>
      <c r="DT37" s="668"/>
      <c r="DU37" s="668"/>
      <c r="DV37" s="669"/>
      <c r="DW37" s="641">
        <v>8.4</v>
      </c>
      <c r="DX37" s="666"/>
      <c r="DY37" s="666"/>
      <c r="DZ37" s="666"/>
      <c r="EA37" s="666"/>
      <c r="EB37" s="666"/>
      <c r="EC37" s="667"/>
    </row>
    <row r="38" spans="2:133" ht="11.25" customHeight="1" x14ac:dyDescent="0.15">
      <c r="B38" s="633" t="s">
        <v>338</v>
      </c>
      <c r="C38" s="634"/>
      <c r="D38" s="634"/>
      <c r="E38" s="634"/>
      <c r="F38" s="634"/>
      <c r="G38" s="634"/>
      <c r="H38" s="634"/>
      <c r="I38" s="634"/>
      <c r="J38" s="634"/>
      <c r="K38" s="634"/>
      <c r="L38" s="634"/>
      <c r="M38" s="634"/>
      <c r="N38" s="634"/>
      <c r="O38" s="634"/>
      <c r="P38" s="634"/>
      <c r="Q38" s="635"/>
      <c r="R38" s="636">
        <v>396651</v>
      </c>
      <c r="S38" s="637"/>
      <c r="T38" s="637"/>
      <c r="U38" s="637"/>
      <c r="V38" s="637"/>
      <c r="W38" s="637"/>
      <c r="X38" s="637"/>
      <c r="Y38" s="638"/>
      <c r="Z38" s="639">
        <v>6.8</v>
      </c>
      <c r="AA38" s="639"/>
      <c r="AB38" s="639"/>
      <c r="AC38" s="639"/>
      <c r="AD38" s="640" t="s">
        <v>132</v>
      </c>
      <c r="AE38" s="640"/>
      <c r="AF38" s="640"/>
      <c r="AG38" s="640"/>
      <c r="AH38" s="640"/>
      <c r="AI38" s="640"/>
      <c r="AJ38" s="640"/>
      <c r="AK38" s="640"/>
      <c r="AL38" s="641" t="s">
        <v>132</v>
      </c>
      <c r="AM38" s="642"/>
      <c r="AN38" s="642"/>
      <c r="AO38" s="643"/>
      <c r="AQ38" s="699" t="s">
        <v>339</v>
      </c>
      <c r="AR38" s="700"/>
      <c r="AS38" s="700"/>
      <c r="AT38" s="700"/>
      <c r="AU38" s="700"/>
      <c r="AV38" s="700"/>
      <c r="AW38" s="700"/>
      <c r="AX38" s="700"/>
      <c r="AY38" s="701"/>
      <c r="AZ38" s="636">
        <v>112299</v>
      </c>
      <c r="BA38" s="637"/>
      <c r="BB38" s="637"/>
      <c r="BC38" s="637"/>
      <c r="BD38" s="668"/>
      <c r="BE38" s="668"/>
      <c r="BF38" s="691"/>
      <c r="BG38" s="633" t="s">
        <v>340</v>
      </c>
      <c r="BH38" s="634"/>
      <c r="BI38" s="634"/>
      <c r="BJ38" s="634"/>
      <c r="BK38" s="634"/>
      <c r="BL38" s="634"/>
      <c r="BM38" s="634"/>
      <c r="BN38" s="634"/>
      <c r="BO38" s="634"/>
      <c r="BP38" s="634"/>
      <c r="BQ38" s="634"/>
      <c r="BR38" s="634"/>
      <c r="BS38" s="634"/>
      <c r="BT38" s="634"/>
      <c r="BU38" s="635"/>
      <c r="BV38" s="636">
        <v>1074</v>
      </c>
      <c r="BW38" s="637"/>
      <c r="BX38" s="637"/>
      <c r="BY38" s="637"/>
      <c r="BZ38" s="637"/>
      <c r="CA38" s="637"/>
      <c r="CB38" s="646"/>
      <c r="CD38" s="633" t="s">
        <v>341</v>
      </c>
      <c r="CE38" s="634"/>
      <c r="CF38" s="634"/>
      <c r="CG38" s="634"/>
      <c r="CH38" s="634"/>
      <c r="CI38" s="634"/>
      <c r="CJ38" s="634"/>
      <c r="CK38" s="634"/>
      <c r="CL38" s="634"/>
      <c r="CM38" s="634"/>
      <c r="CN38" s="634"/>
      <c r="CO38" s="634"/>
      <c r="CP38" s="634"/>
      <c r="CQ38" s="635"/>
      <c r="CR38" s="636">
        <v>619966</v>
      </c>
      <c r="CS38" s="637"/>
      <c r="CT38" s="637"/>
      <c r="CU38" s="637"/>
      <c r="CV38" s="637"/>
      <c r="CW38" s="637"/>
      <c r="CX38" s="637"/>
      <c r="CY38" s="638"/>
      <c r="CZ38" s="641">
        <v>11.1</v>
      </c>
      <c r="DA38" s="666"/>
      <c r="DB38" s="666"/>
      <c r="DC38" s="670"/>
      <c r="DD38" s="645">
        <v>530525</v>
      </c>
      <c r="DE38" s="637"/>
      <c r="DF38" s="637"/>
      <c r="DG38" s="637"/>
      <c r="DH38" s="637"/>
      <c r="DI38" s="637"/>
      <c r="DJ38" s="637"/>
      <c r="DK38" s="638"/>
      <c r="DL38" s="645">
        <v>458556</v>
      </c>
      <c r="DM38" s="637"/>
      <c r="DN38" s="637"/>
      <c r="DO38" s="637"/>
      <c r="DP38" s="637"/>
      <c r="DQ38" s="637"/>
      <c r="DR38" s="637"/>
      <c r="DS38" s="637"/>
      <c r="DT38" s="637"/>
      <c r="DU38" s="637"/>
      <c r="DV38" s="638"/>
      <c r="DW38" s="641">
        <v>15.5</v>
      </c>
      <c r="DX38" s="666"/>
      <c r="DY38" s="666"/>
      <c r="DZ38" s="666"/>
      <c r="EA38" s="666"/>
      <c r="EB38" s="666"/>
      <c r="EC38" s="667"/>
    </row>
    <row r="39" spans="2:133" ht="11.25" customHeight="1" x14ac:dyDescent="0.15">
      <c r="B39" s="633" t="s">
        <v>342</v>
      </c>
      <c r="C39" s="634"/>
      <c r="D39" s="634"/>
      <c r="E39" s="634"/>
      <c r="F39" s="634"/>
      <c r="G39" s="634"/>
      <c r="H39" s="634"/>
      <c r="I39" s="634"/>
      <c r="J39" s="634"/>
      <c r="K39" s="634"/>
      <c r="L39" s="634"/>
      <c r="M39" s="634"/>
      <c r="N39" s="634"/>
      <c r="O39" s="634"/>
      <c r="P39" s="634"/>
      <c r="Q39" s="635"/>
      <c r="R39" s="636" t="s">
        <v>248</v>
      </c>
      <c r="S39" s="637"/>
      <c r="T39" s="637"/>
      <c r="U39" s="637"/>
      <c r="V39" s="637"/>
      <c r="W39" s="637"/>
      <c r="X39" s="637"/>
      <c r="Y39" s="638"/>
      <c r="Z39" s="639" t="s">
        <v>132</v>
      </c>
      <c r="AA39" s="639"/>
      <c r="AB39" s="639"/>
      <c r="AC39" s="639"/>
      <c r="AD39" s="640" t="s">
        <v>132</v>
      </c>
      <c r="AE39" s="640"/>
      <c r="AF39" s="640"/>
      <c r="AG39" s="640"/>
      <c r="AH39" s="640"/>
      <c r="AI39" s="640"/>
      <c r="AJ39" s="640"/>
      <c r="AK39" s="640"/>
      <c r="AL39" s="641" t="s">
        <v>132</v>
      </c>
      <c r="AM39" s="642"/>
      <c r="AN39" s="642"/>
      <c r="AO39" s="643"/>
      <c r="AQ39" s="699" t="s">
        <v>343</v>
      </c>
      <c r="AR39" s="700"/>
      <c r="AS39" s="700"/>
      <c r="AT39" s="700"/>
      <c r="AU39" s="700"/>
      <c r="AV39" s="700"/>
      <c r="AW39" s="700"/>
      <c r="AX39" s="700"/>
      <c r="AY39" s="701"/>
      <c r="AZ39" s="636">
        <v>14283</v>
      </c>
      <c r="BA39" s="637"/>
      <c r="BB39" s="637"/>
      <c r="BC39" s="637"/>
      <c r="BD39" s="668"/>
      <c r="BE39" s="668"/>
      <c r="BF39" s="691"/>
      <c r="BG39" s="633" t="s">
        <v>344</v>
      </c>
      <c r="BH39" s="634"/>
      <c r="BI39" s="634"/>
      <c r="BJ39" s="634"/>
      <c r="BK39" s="634"/>
      <c r="BL39" s="634"/>
      <c r="BM39" s="634"/>
      <c r="BN39" s="634"/>
      <c r="BO39" s="634"/>
      <c r="BP39" s="634"/>
      <c r="BQ39" s="634"/>
      <c r="BR39" s="634"/>
      <c r="BS39" s="634"/>
      <c r="BT39" s="634"/>
      <c r="BU39" s="635"/>
      <c r="BV39" s="636">
        <v>1512</v>
      </c>
      <c r="BW39" s="637"/>
      <c r="BX39" s="637"/>
      <c r="BY39" s="637"/>
      <c r="BZ39" s="637"/>
      <c r="CA39" s="637"/>
      <c r="CB39" s="646"/>
      <c r="CD39" s="633" t="s">
        <v>345</v>
      </c>
      <c r="CE39" s="634"/>
      <c r="CF39" s="634"/>
      <c r="CG39" s="634"/>
      <c r="CH39" s="634"/>
      <c r="CI39" s="634"/>
      <c r="CJ39" s="634"/>
      <c r="CK39" s="634"/>
      <c r="CL39" s="634"/>
      <c r="CM39" s="634"/>
      <c r="CN39" s="634"/>
      <c r="CO39" s="634"/>
      <c r="CP39" s="634"/>
      <c r="CQ39" s="635"/>
      <c r="CR39" s="636">
        <v>712201</v>
      </c>
      <c r="CS39" s="668"/>
      <c r="CT39" s="668"/>
      <c r="CU39" s="668"/>
      <c r="CV39" s="668"/>
      <c r="CW39" s="668"/>
      <c r="CX39" s="668"/>
      <c r="CY39" s="669"/>
      <c r="CZ39" s="641">
        <v>12.8</v>
      </c>
      <c r="DA39" s="666"/>
      <c r="DB39" s="666"/>
      <c r="DC39" s="670"/>
      <c r="DD39" s="645">
        <v>239714</v>
      </c>
      <c r="DE39" s="668"/>
      <c r="DF39" s="668"/>
      <c r="DG39" s="668"/>
      <c r="DH39" s="668"/>
      <c r="DI39" s="668"/>
      <c r="DJ39" s="668"/>
      <c r="DK39" s="669"/>
      <c r="DL39" s="645" t="s">
        <v>132</v>
      </c>
      <c r="DM39" s="668"/>
      <c r="DN39" s="668"/>
      <c r="DO39" s="668"/>
      <c r="DP39" s="668"/>
      <c r="DQ39" s="668"/>
      <c r="DR39" s="668"/>
      <c r="DS39" s="668"/>
      <c r="DT39" s="668"/>
      <c r="DU39" s="668"/>
      <c r="DV39" s="669"/>
      <c r="DW39" s="641" t="s">
        <v>132</v>
      </c>
      <c r="DX39" s="666"/>
      <c r="DY39" s="666"/>
      <c r="DZ39" s="666"/>
      <c r="EA39" s="666"/>
      <c r="EB39" s="666"/>
      <c r="EC39" s="667"/>
    </row>
    <row r="40" spans="2:133" ht="11.25" customHeight="1" x14ac:dyDescent="0.15">
      <c r="B40" s="633" t="s">
        <v>346</v>
      </c>
      <c r="C40" s="634"/>
      <c r="D40" s="634"/>
      <c r="E40" s="634"/>
      <c r="F40" s="634"/>
      <c r="G40" s="634"/>
      <c r="H40" s="634"/>
      <c r="I40" s="634"/>
      <c r="J40" s="634"/>
      <c r="K40" s="634"/>
      <c r="L40" s="634"/>
      <c r="M40" s="634"/>
      <c r="N40" s="634"/>
      <c r="O40" s="634"/>
      <c r="P40" s="634"/>
      <c r="Q40" s="635"/>
      <c r="R40" s="636">
        <v>33151</v>
      </c>
      <c r="S40" s="637"/>
      <c r="T40" s="637"/>
      <c r="U40" s="637"/>
      <c r="V40" s="637"/>
      <c r="W40" s="637"/>
      <c r="X40" s="637"/>
      <c r="Y40" s="638"/>
      <c r="Z40" s="639">
        <v>0.6</v>
      </c>
      <c r="AA40" s="639"/>
      <c r="AB40" s="639"/>
      <c r="AC40" s="639"/>
      <c r="AD40" s="640" t="s">
        <v>132</v>
      </c>
      <c r="AE40" s="640"/>
      <c r="AF40" s="640"/>
      <c r="AG40" s="640"/>
      <c r="AH40" s="640"/>
      <c r="AI40" s="640"/>
      <c r="AJ40" s="640"/>
      <c r="AK40" s="640"/>
      <c r="AL40" s="641" t="s">
        <v>132</v>
      </c>
      <c r="AM40" s="642"/>
      <c r="AN40" s="642"/>
      <c r="AO40" s="643"/>
      <c r="AQ40" s="699" t="s">
        <v>347</v>
      </c>
      <c r="AR40" s="700"/>
      <c r="AS40" s="700"/>
      <c r="AT40" s="700"/>
      <c r="AU40" s="700"/>
      <c r="AV40" s="700"/>
      <c r="AW40" s="700"/>
      <c r="AX40" s="700"/>
      <c r="AY40" s="701"/>
      <c r="AZ40" s="636" t="s">
        <v>248</v>
      </c>
      <c r="BA40" s="637"/>
      <c r="BB40" s="637"/>
      <c r="BC40" s="637"/>
      <c r="BD40" s="668"/>
      <c r="BE40" s="668"/>
      <c r="BF40" s="691"/>
      <c r="BG40" s="684" t="s">
        <v>348</v>
      </c>
      <c r="BH40" s="685"/>
      <c r="BI40" s="685"/>
      <c r="BJ40" s="685"/>
      <c r="BK40" s="685"/>
      <c r="BL40" s="214"/>
      <c r="BM40" s="634" t="s">
        <v>349</v>
      </c>
      <c r="BN40" s="634"/>
      <c r="BO40" s="634"/>
      <c r="BP40" s="634"/>
      <c r="BQ40" s="634"/>
      <c r="BR40" s="634"/>
      <c r="BS40" s="634"/>
      <c r="BT40" s="634"/>
      <c r="BU40" s="635"/>
      <c r="BV40" s="636">
        <v>95</v>
      </c>
      <c r="BW40" s="637"/>
      <c r="BX40" s="637"/>
      <c r="BY40" s="637"/>
      <c r="BZ40" s="637"/>
      <c r="CA40" s="637"/>
      <c r="CB40" s="646"/>
      <c r="CD40" s="633" t="s">
        <v>350</v>
      </c>
      <c r="CE40" s="634"/>
      <c r="CF40" s="634"/>
      <c r="CG40" s="634"/>
      <c r="CH40" s="634"/>
      <c r="CI40" s="634"/>
      <c r="CJ40" s="634"/>
      <c r="CK40" s="634"/>
      <c r="CL40" s="634"/>
      <c r="CM40" s="634"/>
      <c r="CN40" s="634"/>
      <c r="CO40" s="634"/>
      <c r="CP40" s="634"/>
      <c r="CQ40" s="635"/>
      <c r="CR40" s="636" t="s">
        <v>132</v>
      </c>
      <c r="CS40" s="637"/>
      <c r="CT40" s="637"/>
      <c r="CU40" s="637"/>
      <c r="CV40" s="637"/>
      <c r="CW40" s="637"/>
      <c r="CX40" s="637"/>
      <c r="CY40" s="638"/>
      <c r="CZ40" s="641" t="s">
        <v>132</v>
      </c>
      <c r="DA40" s="666"/>
      <c r="DB40" s="666"/>
      <c r="DC40" s="670"/>
      <c r="DD40" s="645" t="s">
        <v>132</v>
      </c>
      <c r="DE40" s="637"/>
      <c r="DF40" s="637"/>
      <c r="DG40" s="637"/>
      <c r="DH40" s="637"/>
      <c r="DI40" s="637"/>
      <c r="DJ40" s="637"/>
      <c r="DK40" s="638"/>
      <c r="DL40" s="645" t="s">
        <v>132</v>
      </c>
      <c r="DM40" s="637"/>
      <c r="DN40" s="637"/>
      <c r="DO40" s="637"/>
      <c r="DP40" s="637"/>
      <c r="DQ40" s="637"/>
      <c r="DR40" s="637"/>
      <c r="DS40" s="637"/>
      <c r="DT40" s="637"/>
      <c r="DU40" s="637"/>
      <c r="DV40" s="638"/>
      <c r="DW40" s="641" t="s">
        <v>132</v>
      </c>
      <c r="DX40" s="666"/>
      <c r="DY40" s="666"/>
      <c r="DZ40" s="666"/>
      <c r="EA40" s="666"/>
      <c r="EB40" s="666"/>
      <c r="EC40" s="667"/>
    </row>
    <row r="41" spans="2:133" ht="11.25" customHeight="1" x14ac:dyDescent="0.15">
      <c r="B41" s="657" t="s">
        <v>351</v>
      </c>
      <c r="C41" s="658"/>
      <c r="D41" s="658"/>
      <c r="E41" s="658"/>
      <c r="F41" s="658"/>
      <c r="G41" s="658"/>
      <c r="H41" s="658"/>
      <c r="I41" s="658"/>
      <c r="J41" s="658"/>
      <c r="K41" s="658"/>
      <c r="L41" s="658"/>
      <c r="M41" s="658"/>
      <c r="N41" s="658"/>
      <c r="O41" s="658"/>
      <c r="P41" s="658"/>
      <c r="Q41" s="659"/>
      <c r="R41" s="708">
        <v>5872754</v>
      </c>
      <c r="S41" s="709"/>
      <c r="T41" s="709"/>
      <c r="U41" s="709"/>
      <c r="V41" s="709"/>
      <c r="W41" s="709"/>
      <c r="X41" s="709"/>
      <c r="Y41" s="713"/>
      <c r="Z41" s="714">
        <v>100</v>
      </c>
      <c r="AA41" s="714"/>
      <c r="AB41" s="714"/>
      <c r="AC41" s="714"/>
      <c r="AD41" s="715">
        <v>2917884</v>
      </c>
      <c r="AE41" s="715"/>
      <c r="AF41" s="715"/>
      <c r="AG41" s="715"/>
      <c r="AH41" s="715"/>
      <c r="AI41" s="715"/>
      <c r="AJ41" s="715"/>
      <c r="AK41" s="715"/>
      <c r="AL41" s="716">
        <v>100</v>
      </c>
      <c r="AM41" s="696"/>
      <c r="AN41" s="696"/>
      <c r="AO41" s="717"/>
      <c r="AQ41" s="699" t="s">
        <v>352</v>
      </c>
      <c r="AR41" s="700"/>
      <c r="AS41" s="700"/>
      <c r="AT41" s="700"/>
      <c r="AU41" s="700"/>
      <c r="AV41" s="700"/>
      <c r="AW41" s="700"/>
      <c r="AX41" s="700"/>
      <c r="AY41" s="701"/>
      <c r="AZ41" s="636">
        <v>96769</v>
      </c>
      <c r="BA41" s="637"/>
      <c r="BB41" s="637"/>
      <c r="BC41" s="637"/>
      <c r="BD41" s="668"/>
      <c r="BE41" s="668"/>
      <c r="BF41" s="691"/>
      <c r="BG41" s="684"/>
      <c r="BH41" s="685"/>
      <c r="BI41" s="685"/>
      <c r="BJ41" s="685"/>
      <c r="BK41" s="685"/>
      <c r="BL41" s="214"/>
      <c r="BM41" s="634" t="s">
        <v>353</v>
      </c>
      <c r="BN41" s="634"/>
      <c r="BO41" s="634"/>
      <c r="BP41" s="634"/>
      <c r="BQ41" s="634"/>
      <c r="BR41" s="634"/>
      <c r="BS41" s="634"/>
      <c r="BT41" s="634"/>
      <c r="BU41" s="635"/>
      <c r="BV41" s="636" t="s">
        <v>132</v>
      </c>
      <c r="BW41" s="637"/>
      <c r="BX41" s="637"/>
      <c r="BY41" s="637"/>
      <c r="BZ41" s="637"/>
      <c r="CA41" s="637"/>
      <c r="CB41" s="646"/>
      <c r="CD41" s="633" t="s">
        <v>354</v>
      </c>
      <c r="CE41" s="634"/>
      <c r="CF41" s="634"/>
      <c r="CG41" s="634"/>
      <c r="CH41" s="634"/>
      <c r="CI41" s="634"/>
      <c r="CJ41" s="634"/>
      <c r="CK41" s="634"/>
      <c r="CL41" s="634"/>
      <c r="CM41" s="634"/>
      <c r="CN41" s="634"/>
      <c r="CO41" s="634"/>
      <c r="CP41" s="634"/>
      <c r="CQ41" s="635"/>
      <c r="CR41" s="636" t="s">
        <v>132</v>
      </c>
      <c r="CS41" s="668"/>
      <c r="CT41" s="668"/>
      <c r="CU41" s="668"/>
      <c r="CV41" s="668"/>
      <c r="CW41" s="668"/>
      <c r="CX41" s="668"/>
      <c r="CY41" s="669"/>
      <c r="CZ41" s="641" t="s">
        <v>248</v>
      </c>
      <c r="DA41" s="666"/>
      <c r="DB41" s="666"/>
      <c r="DC41" s="670"/>
      <c r="DD41" s="645" t="s">
        <v>248</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355</v>
      </c>
      <c r="AR42" s="706"/>
      <c r="AS42" s="706"/>
      <c r="AT42" s="706"/>
      <c r="AU42" s="706"/>
      <c r="AV42" s="706"/>
      <c r="AW42" s="706"/>
      <c r="AX42" s="706"/>
      <c r="AY42" s="707"/>
      <c r="AZ42" s="708">
        <v>350309</v>
      </c>
      <c r="BA42" s="709"/>
      <c r="BB42" s="709"/>
      <c r="BC42" s="709"/>
      <c r="BD42" s="695"/>
      <c r="BE42" s="695"/>
      <c r="BF42" s="697"/>
      <c r="BG42" s="686"/>
      <c r="BH42" s="687"/>
      <c r="BI42" s="687"/>
      <c r="BJ42" s="687"/>
      <c r="BK42" s="687"/>
      <c r="BL42" s="215"/>
      <c r="BM42" s="658" t="s">
        <v>356</v>
      </c>
      <c r="BN42" s="658"/>
      <c r="BO42" s="658"/>
      <c r="BP42" s="658"/>
      <c r="BQ42" s="658"/>
      <c r="BR42" s="658"/>
      <c r="BS42" s="658"/>
      <c r="BT42" s="658"/>
      <c r="BU42" s="659"/>
      <c r="BV42" s="708">
        <v>453</v>
      </c>
      <c r="BW42" s="709"/>
      <c r="BX42" s="709"/>
      <c r="BY42" s="709"/>
      <c r="BZ42" s="709"/>
      <c r="CA42" s="709"/>
      <c r="CB42" s="718"/>
      <c r="CD42" s="633" t="s">
        <v>357</v>
      </c>
      <c r="CE42" s="634"/>
      <c r="CF42" s="634"/>
      <c r="CG42" s="634"/>
      <c r="CH42" s="634"/>
      <c r="CI42" s="634"/>
      <c r="CJ42" s="634"/>
      <c r="CK42" s="634"/>
      <c r="CL42" s="634"/>
      <c r="CM42" s="634"/>
      <c r="CN42" s="634"/>
      <c r="CO42" s="634"/>
      <c r="CP42" s="634"/>
      <c r="CQ42" s="635"/>
      <c r="CR42" s="636">
        <v>457894</v>
      </c>
      <c r="CS42" s="668"/>
      <c r="CT42" s="668"/>
      <c r="CU42" s="668"/>
      <c r="CV42" s="668"/>
      <c r="CW42" s="668"/>
      <c r="CX42" s="668"/>
      <c r="CY42" s="669"/>
      <c r="CZ42" s="641">
        <v>8.1999999999999993</v>
      </c>
      <c r="DA42" s="666"/>
      <c r="DB42" s="666"/>
      <c r="DC42" s="670"/>
      <c r="DD42" s="645">
        <v>104911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358</v>
      </c>
      <c r="CD43" s="633" t="s">
        <v>359</v>
      </c>
      <c r="CE43" s="634"/>
      <c r="CF43" s="634"/>
      <c r="CG43" s="634"/>
      <c r="CH43" s="634"/>
      <c r="CI43" s="634"/>
      <c r="CJ43" s="634"/>
      <c r="CK43" s="634"/>
      <c r="CL43" s="634"/>
      <c r="CM43" s="634"/>
      <c r="CN43" s="634"/>
      <c r="CO43" s="634"/>
      <c r="CP43" s="634"/>
      <c r="CQ43" s="635"/>
      <c r="CR43" s="636" t="s">
        <v>132</v>
      </c>
      <c r="CS43" s="668"/>
      <c r="CT43" s="668"/>
      <c r="CU43" s="668"/>
      <c r="CV43" s="668"/>
      <c r="CW43" s="668"/>
      <c r="CX43" s="668"/>
      <c r="CY43" s="669"/>
      <c r="CZ43" s="641" t="s">
        <v>132</v>
      </c>
      <c r="DA43" s="666"/>
      <c r="DB43" s="666"/>
      <c r="DC43" s="670"/>
      <c r="DD43" s="645" t="s">
        <v>248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360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308</v>
      </c>
      <c r="CE44" s="673"/>
      <c r="CF44" s="633" t="s">
        <v>361</v>
      </c>
      <c r="CG44" s="634"/>
      <c r="CH44" s="634"/>
      <c r="CI44" s="634"/>
      <c r="CJ44" s="634"/>
      <c r="CK44" s="634"/>
      <c r="CL44" s="634"/>
      <c r="CM44" s="634"/>
      <c r="CN44" s="634"/>
      <c r="CO44" s="634"/>
      <c r="CP44" s="634"/>
      <c r="CQ44" s="635"/>
      <c r="CR44" s="636">
        <v>457894</v>
      </c>
      <c r="CS44" s="637"/>
      <c r="CT44" s="637"/>
      <c r="CU44" s="637"/>
      <c r="CV44" s="637"/>
      <c r="CW44" s="637"/>
      <c r="CX44" s="637"/>
      <c r="CY44" s="638"/>
      <c r="CZ44" s="641">
        <v>8.1999999999999993</v>
      </c>
      <c r="DA44" s="642"/>
      <c r="DB44" s="642"/>
      <c r="DC44" s="648"/>
      <c r="DD44" s="645">
        <v>104911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363</v>
      </c>
      <c r="CG45" s="634"/>
      <c r="CH45" s="634"/>
      <c r="CI45" s="634"/>
      <c r="CJ45" s="634"/>
      <c r="CK45" s="634"/>
      <c r="CL45" s="634"/>
      <c r="CM45" s="634"/>
      <c r="CN45" s="634"/>
      <c r="CO45" s="634"/>
      <c r="CP45" s="634"/>
      <c r="CQ45" s="635"/>
      <c r="CR45" s="636">
        <v>207972</v>
      </c>
      <c r="CS45" s="668"/>
      <c r="CT45" s="668"/>
      <c r="CU45" s="668"/>
      <c r="CV45" s="668"/>
      <c r="CW45" s="668"/>
      <c r="CX45" s="668"/>
      <c r="CY45" s="669"/>
      <c r="CZ45" s="641">
        <v>3.7</v>
      </c>
      <c r="DA45" s="666"/>
      <c r="DB45" s="666"/>
      <c r="DC45" s="670"/>
      <c r="DD45" s="645">
        <v>896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364</v>
      </c>
      <c r="CG46" s="634"/>
      <c r="CH46" s="634"/>
      <c r="CI46" s="634"/>
      <c r="CJ46" s="634"/>
      <c r="CK46" s="634"/>
      <c r="CL46" s="634"/>
      <c r="CM46" s="634"/>
      <c r="CN46" s="634"/>
      <c r="CO46" s="634"/>
      <c r="CP46" s="634"/>
      <c r="CQ46" s="635"/>
      <c r="CR46" s="636">
        <v>249922</v>
      </c>
      <c r="CS46" s="637"/>
      <c r="CT46" s="637"/>
      <c r="CU46" s="637"/>
      <c r="CV46" s="637"/>
      <c r="CW46" s="637"/>
      <c r="CX46" s="637"/>
      <c r="CY46" s="638"/>
      <c r="CZ46" s="641">
        <v>4.5</v>
      </c>
      <c r="DA46" s="642"/>
      <c r="DB46" s="642"/>
      <c r="DC46" s="648"/>
      <c r="DD46" s="645">
        <v>104015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365</v>
      </c>
      <c r="CG47" s="634"/>
      <c r="CH47" s="634"/>
      <c r="CI47" s="634"/>
      <c r="CJ47" s="634"/>
      <c r="CK47" s="634"/>
      <c r="CL47" s="634"/>
      <c r="CM47" s="634"/>
      <c r="CN47" s="634"/>
      <c r="CO47" s="634"/>
      <c r="CP47" s="634"/>
      <c r="CQ47" s="635"/>
      <c r="CR47" s="636" t="s">
        <v>132</v>
      </c>
      <c r="CS47" s="668"/>
      <c r="CT47" s="668"/>
      <c r="CU47" s="668"/>
      <c r="CV47" s="668"/>
      <c r="CW47" s="668"/>
      <c r="CX47" s="668"/>
      <c r="CY47" s="669"/>
      <c r="CZ47" s="641" t="s">
        <v>248</v>
      </c>
      <c r="DA47" s="666"/>
      <c r="DB47" s="666"/>
      <c r="DC47" s="670"/>
      <c r="DD47" s="645" t="s">
        <v>248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366</v>
      </c>
      <c r="CG48" s="634"/>
      <c r="CH48" s="634"/>
      <c r="CI48" s="634"/>
      <c r="CJ48" s="634"/>
      <c r="CK48" s="634"/>
      <c r="CL48" s="634"/>
      <c r="CM48" s="634"/>
      <c r="CN48" s="634"/>
      <c r="CO48" s="634"/>
      <c r="CP48" s="634"/>
      <c r="CQ48" s="635"/>
      <c r="CR48" s="636" t="s">
        <v>132</v>
      </c>
      <c r="CS48" s="637"/>
      <c r="CT48" s="637"/>
      <c r="CU48" s="637"/>
      <c r="CV48" s="637"/>
      <c r="CW48" s="637"/>
      <c r="CX48" s="637"/>
      <c r="CY48" s="638"/>
      <c r="CZ48" s="641" t="s">
        <v>132</v>
      </c>
      <c r="DA48" s="642"/>
      <c r="DB48" s="642"/>
      <c r="DC48" s="648"/>
      <c r="DD48" s="645" t="s">
        <v>248</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367</v>
      </c>
      <c r="CE49" s="658"/>
      <c r="CF49" s="658"/>
      <c r="CG49" s="658"/>
      <c r="CH49" s="658"/>
      <c r="CI49" s="658"/>
      <c r="CJ49" s="658"/>
      <c r="CK49" s="658"/>
      <c r="CL49" s="658"/>
      <c r="CM49" s="658"/>
      <c r="CN49" s="658"/>
      <c r="CO49" s="658"/>
      <c r="CP49" s="658"/>
      <c r="CQ49" s="659"/>
      <c r="CR49" s="708">
        <v>5572350</v>
      </c>
      <c r="CS49" s="695"/>
      <c r="CT49" s="695"/>
      <c r="CU49" s="695"/>
      <c r="CV49" s="695"/>
      <c r="CW49" s="695"/>
      <c r="CX49" s="695"/>
      <c r="CY49" s="724"/>
      <c r="CZ49" s="716">
        <v>100</v>
      </c>
      <c r="DA49" s="725"/>
      <c r="DB49" s="725"/>
      <c r="DC49" s="726"/>
      <c r="DD49" s="727">
        <v>3380179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e2aHGfKKXuaHEM0rDVg4KhOoMSkVVcqcP0ID39iIxfPA4z9LijMr9bobn3pZNGt0K4f7SqTW2ztjf05/b7g8Q==" saltValue="qYsyG+LR+ZkIxJC3Frg5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369</v>
      </c>
      <c r="DK2" s="736"/>
      <c r="DL2" s="736"/>
      <c r="DM2" s="736"/>
      <c r="DN2" s="736"/>
      <c r="DO2" s="737"/>
      <c r="DP2" s="222"/>
      <c r="DQ2" s="735" t="s">
        <v>370</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371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373</v>
      </c>
      <c r="B5" s="741"/>
      <c r="C5" s="741"/>
      <c r="D5" s="741"/>
      <c r="E5" s="741"/>
      <c r="F5" s="741"/>
      <c r="G5" s="741"/>
      <c r="H5" s="741"/>
      <c r="I5" s="741"/>
      <c r="J5" s="741"/>
      <c r="K5" s="741"/>
      <c r="L5" s="741"/>
      <c r="M5" s="741"/>
      <c r="N5" s="741"/>
      <c r="O5" s="741"/>
      <c r="P5" s="742"/>
      <c r="Q5" s="746" t="s">
        <v>374</v>
      </c>
      <c r="R5" s="747"/>
      <c r="S5" s="747"/>
      <c r="T5" s="747"/>
      <c r="U5" s="748"/>
      <c r="V5" s="746" t="s">
        <v>375</v>
      </c>
      <c r="W5" s="747"/>
      <c r="X5" s="747"/>
      <c r="Y5" s="747"/>
      <c r="Z5" s="748"/>
      <c r="AA5" s="746" t="s">
        <v>376</v>
      </c>
      <c r="AB5" s="747"/>
      <c r="AC5" s="747"/>
      <c r="AD5" s="747"/>
      <c r="AE5" s="747"/>
      <c r="AF5" s="752" t="s">
        <v>377</v>
      </c>
      <c r="AG5" s="747"/>
      <c r="AH5" s="747"/>
      <c r="AI5" s="747"/>
      <c r="AJ5" s="753"/>
      <c r="AK5" s="747" t="s">
        <v>378</v>
      </c>
      <c r="AL5" s="747"/>
      <c r="AM5" s="747"/>
      <c r="AN5" s="747"/>
      <c r="AO5" s="748"/>
      <c r="AP5" s="746" t="s">
        <v>379</v>
      </c>
      <c r="AQ5" s="747"/>
      <c r="AR5" s="747"/>
      <c r="AS5" s="747"/>
      <c r="AT5" s="748"/>
      <c r="AU5" s="746" t="s">
        <v>380</v>
      </c>
      <c r="AV5" s="747"/>
      <c r="AW5" s="747"/>
      <c r="AX5" s="747"/>
      <c r="AY5" s="753"/>
      <c r="AZ5" s="226"/>
      <c r="BA5" s="226"/>
      <c r="BB5" s="226"/>
      <c r="BC5" s="226"/>
      <c r="BD5" s="226"/>
      <c r="BE5" s="227"/>
      <c r="BF5" s="227"/>
      <c r="BG5" s="227"/>
      <c r="BH5" s="227"/>
      <c r="BI5" s="227"/>
      <c r="BJ5" s="227"/>
      <c r="BK5" s="227"/>
      <c r="BL5" s="227"/>
      <c r="BM5" s="227"/>
      <c r="BN5" s="227"/>
      <c r="BO5" s="227"/>
      <c r="BP5" s="227"/>
      <c r="BQ5" s="740" t="s">
        <v>381</v>
      </c>
      <c r="BR5" s="741"/>
      <c r="BS5" s="741"/>
      <c r="BT5" s="741"/>
      <c r="BU5" s="741"/>
      <c r="BV5" s="741"/>
      <c r="BW5" s="741"/>
      <c r="BX5" s="741"/>
      <c r="BY5" s="741"/>
      <c r="BZ5" s="741"/>
      <c r="CA5" s="741"/>
      <c r="CB5" s="741"/>
      <c r="CC5" s="741"/>
      <c r="CD5" s="741"/>
      <c r="CE5" s="741"/>
      <c r="CF5" s="741"/>
      <c r="CG5" s="742"/>
      <c r="CH5" s="746" t="s">
        <v>382</v>
      </c>
      <c r="CI5" s="747"/>
      <c r="CJ5" s="747"/>
      <c r="CK5" s="747"/>
      <c r="CL5" s="748"/>
      <c r="CM5" s="746" t="s">
        <v>383</v>
      </c>
      <c r="CN5" s="747"/>
      <c r="CO5" s="747"/>
      <c r="CP5" s="747"/>
      <c r="CQ5" s="748"/>
      <c r="CR5" s="746" t="s">
        <v>384</v>
      </c>
      <c r="CS5" s="747"/>
      <c r="CT5" s="747"/>
      <c r="CU5" s="747"/>
      <c r="CV5" s="748"/>
      <c r="CW5" s="746" t="s">
        <v>385</v>
      </c>
      <c r="CX5" s="747"/>
      <c r="CY5" s="747"/>
      <c r="CZ5" s="747"/>
      <c r="DA5" s="748"/>
      <c r="DB5" s="746" t="s">
        <v>386</v>
      </c>
      <c r="DC5" s="747"/>
      <c r="DD5" s="747"/>
      <c r="DE5" s="747"/>
      <c r="DF5" s="748"/>
      <c r="DG5" s="776" t="s">
        <v>387</v>
      </c>
      <c r="DH5" s="777"/>
      <c r="DI5" s="777"/>
      <c r="DJ5" s="777"/>
      <c r="DK5" s="778"/>
      <c r="DL5" s="776" t="s">
        <v>388</v>
      </c>
      <c r="DM5" s="777"/>
      <c r="DN5" s="777"/>
      <c r="DO5" s="777"/>
      <c r="DP5" s="778"/>
      <c r="DQ5" s="746" t="s">
        <v>389</v>
      </c>
      <c r="DR5" s="747"/>
      <c r="DS5" s="747"/>
      <c r="DT5" s="747"/>
      <c r="DU5" s="748"/>
      <c r="DV5" s="746" t="s">
        <v>380</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390</v>
      </c>
      <c r="C7" s="763"/>
      <c r="D7" s="763"/>
      <c r="E7" s="763"/>
      <c r="F7" s="763"/>
      <c r="G7" s="763"/>
      <c r="H7" s="763"/>
      <c r="I7" s="763"/>
      <c r="J7" s="763"/>
      <c r="K7" s="763"/>
      <c r="L7" s="763"/>
      <c r="M7" s="763"/>
      <c r="N7" s="763"/>
      <c r="O7" s="763"/>
      <c r="P7" s="764"/>
      <c r="Q7" s="765">
        <v>5872</v>
      </c>
      <c r="R7" s="766"/>
      <c r="S7" s="766"/>
      <c r="T7" s="766"/>
      <c r="U7" s="766"/>
      <c r="V7" s="766">
        <v>5572</v>
      </c>
      <c r="W7" s="766"/>
      <c r="X7" s="766"/>
      <c r="Y7" s="766"/>
      <c r="Z7" s="766"/>
      <c r="AA7" s="766">
        <v>300</v>
      </c>
      <c r="AB7" s="766"/>
      <c r="AC7" s="766"/>
      <c r="AD7" s="766"/>
      <c r="AE7" s="767"/>
      <c r="AF7" s="768">
        <v>300</v>
      </c>
      <c r="AG7" s="769"/>
      <c r="AH7" s="769"/>
      <c r="AI7" s="769"/>
      <c r="AJ7" s="770"/>
      <c r="AK7" s="771">
        <v>388</v>
      </c>
      <c r="AL7" s="772"/>
      <c r="AM7" s="772"/>
      <c r="AN7" s="772"/>
      <c r="AO7" s="772"/>
      <c r="AP7" s="772">
        <v>5789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t="s">
        <v>589</v>
      </c>
      <c r="BS7" s="759" t="s">
        <v>590</v>
      </c>
      <c r="BT7" s="760"/>
      <c r="BU7" s="760"/>
      <c r="BV7" s="760"/>
      <c r="BW7" s="760"/>
      <c r="BX7" s="760"/>
      <c r="BY7" s="760"/>
      <c r="BZ7" s="760"/>
      <c r="CA7" s="760"/>
      <c r="CB7" s="760"/>
      <c r="CC7" s="760"/>
      <c r="CD7" s="760"/>
      <c r="CE7" s="760"/>
      <c r="CF7" s="760"/>
      <c r="CG7" s="775"/>
      <c r="CH7" s="756">
        <v>1</v>
      </c>
      <c r="CI7" s="757"/>
      <c r="CJ7" s="757"/>
      <c r="CK7" s="757"/>
      <c r="CL7" s="758"/>
      <c r="CM7" s="756">
        <v>23</v>
      </c>
      <c r="CN7" s="757"/>
      <c r="CO7" s="757"/>
      <c r="CP7" s="757"/>
      <c r="CQ7" s="758"/>
      <c r="CR7" s="756">
        <v>5</v>
      </c>
      <c r="CS7" s="757"/>
      <c r="CT7" s="757"/>
      <c r="CU7" s="757"/>
      <c r="CV7" s="758"/>
      <c r="CW7" s="756">
        <v>1</v>
      </c>
      <c r="CX7" s="757"/>
      <c r="CY7" s="757"/>
      <c r="CZ7" s="757"/>
      <c r="DA7" s="758"/>
      <c r="DB7" s="756" t="s">
        <v>600</v>
      </c>
      <c r="DC7" s="757"/>
      <c r="DD7" s="757"/>
      <c r="DE7" s="757"/>
      <c r="DF7" s="758"/>
      <c r="DG7" s="756">
        <v>116</v>
      </c>
      <c r="DH7" s="757"/>
      <c r="DI7" s="757"/>
      <c r="DJ7" s="757"/>
      <c r="DK7" s="758"/>
      <c r="DL7" s="756" t="s">
        <v>600</v>
      </c>
      <c r="DM7" s="757"/>
      <c r="DN7" s="757"/>
      <c r="DO7" s="757"/>
      <c r="DP7" s="758"/>
      <c r="DQ7" s="756" t="s">
        <v>600</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391</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392</v>
      </c>
      <c r="B23" s="802" t="s">
        <v>393</v>
      </c>
      <c r="C23" s="803"/>
      <c r="D23" s="803"/>
      <c r="E23" s="803"/>
      <c r="F23" s="803"/>
      <c r="G23" s="803"/>
      <c r="H23" s="803"/>
      <c r="I23" s="803"/>
      <c r="J23" s="803"/>
      <c r="K23" s="803"/>
      <c r="L23" s="803"/>
      <c r="M23" s="803"/>
      <c r="N23" s="803"/>
      <c r="O23" s="803"/>
      <c r="P23" s="804"/>
      <c r="Q23" s="805">
        <v>5872</v>
      </c>
      <c r="R23" s="806"/>
      <c r="S23" s="806"/>
      <c r="T23" s="806"/>
      <c r="U23" s="806"/>
      <c r="V23" s="806">
        <v>5572</v>
      </c>
      <c r="W23" s="806"/>
      <c r="X23" s="806"/>
      <c r="Y23" s="806"/>
      <c r="Z23" s="806"/>
      <c r="AA23" s="806">
        <v>300</v>
      </c>
      <c r="AB23" s="806"/>
      <c r="AC23" s="806"/>
      <c r="AD23" s="806"/>
      <c r="AE23" s="807"/>
      <c r="AF23" s="808">
        <v>300</v>
      </c>
      <c r="AG23" s="806"/>
      <c r="AH23" s="806"/>
      <c r="AI23" s="806"/>
      <c r="AJ23" s="809"/>
      <c r="AK23" s="810"/>
      <c r="AL23" s="811"/>
      <c r="AM23" s="811"/>
      <c r="AN23" s="811"/>
      <c r="AO23" s="811"/>
      <c r="AP23" s="806">
        <v>5789</v>
      </c>
      <c r="AQ23" s="806"/>
      <c r="AR23" s="806"/>
      <c r="AS23" s="806"/>
      <c r="AT23" s="806"/>
      <c r="AU23" s="822"/>
      <c r="AV23" s="822"/>
      <c r="AW23" s="822"/>
      <c r="AX23" s="822"/>
      <c r="AY23" s="823"/>
      <c r="AZ23" s="824" t="s">
        <v>600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394</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395</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373</v>
      </c>
      <c r="B26" s="741"/>
      <c r="C26" s="741"/>
      <c r="D26" s="741"/>
      <c r="E26" s="741"/>
      <c r="F26" s="741"/>
      <c r="G26" s="741"/>
      <c r="H26" s="741"/>
      <c r="I26" s="741"/>
      <c r="J26" s="741"/>
      <c r="K26" s="741"/>
      <c r="L26" s="741"/>
      <c r="M26" s="741"/>
      <c r="N26" s="741"/>
      <c r="O26" s="741"/>
      <c r="P26" s="742"/>
      <c r="Q26" s="746" t="s">
        <v>396</v>
      </c>
      <c r="R26" s="747"/>
      <c r="S26" s="747"/>
      <c r="T26" s="747"/>
      <c r="U26" s="748"/>
      <c r="V26" s="746" t="s">
        <v>397</v>
      </c>
      <c r="W26" s="747"/>
      <c r="X26" s="747"/>
      <c r="Y26" s="747"/>
      <c r="Z26" s="748"/>
      <c r="AA26" s="746" t="s">
        <v>398</v>
      </c>
      <c r="AB26" s="747"/>
      <c r="AC26" s="747"/>
      <c r="AD26" s="747"/>
      <c r="AE26" s="747"/>
      <c r="AF26" s="827" t="s">
        <v>399</v>
      </c>
      <c r="AG26" s="828"/>
      <c r="AH26" s="828"/>
      <c r="AI26" s="828"/>
      <c r="AJ26" s="829"/>
      <c r="AK26" s="747" t="s">
        <v>400</v>
      </c>
      <c r="AL26" s="747"/>
      <c r="AM26" s="747"/>
      <c r="AN26" s="747"/>
      <c r="AO26" s="748"/>
      <c r="AP26" s="746" t="s">
        <v>401</v>
      </c>
      <c r="AQ26" s="747"/>
      <c r="AR26" s="747"/>
      <c r="AS26" s="747"/>
      <c r="AT26" s="748"/>
      <c r="AU26" s="746" t="s">
        <v>402</v>
      </c>
      <c r="AV26" s="747"/>
      <c r="AW26" s="747"/>
      <c r="AX26" s="747"/>
      <c r="AY26" s="748"/>
      <c r="AZ26" s="746" t="s">
        <v>403</v>
      </c>
      <c r="BA26" s="747"/>
      <c r="BB26" s="747"/>
      <c r="BC26" s="747"/>
      <c r="BD26" s="748"/>
      <c r="BE26" s="746" t="s">
        <v>380</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404</v>
      </c>
      <c r="C28" s="763"/>
      <c r="D28" s="763"/>
      <c r="E28" s="763"/>
      <c r="F28" s="763"/>
      <c r="G28" s="763"/>
      <c r="H28" s="763"/>
      <c r="I28" s="763"/>
      <c r="J28" s="763"/>
      <c r="K28" s="763"/>
      <c r="L28" s="763"/>
      <c r="M28" s="763"/>
      <c r="N28" s="763"/>
      <c r="O28" s="763"/>
      <c r="P28" s="764"/>
      <c r="Q28" s="835">
        <v>1015</v>
      </c>
      <c r="R28" s="836"/>
      <c r="S28" s="836"/>
      <c r="T28" s="836"/>
      <c r="U28" s="836"/>
      <c r="V28" s="836">
        <v>979</v>
      </c>
      <c r="W28" s="836"/>
      <c r="X28" s="836"/>
      <c r="Y28" s="836"/>
      <c r="Z28" s="836"/>
      <c r="AA28" s="836">
        <v>36</v>
      </c>
      <c r="AB28" s="836"/>
      <c r="AC28" s="836"/>
      <c r="AD28" s="836"/>
      <c r="AE28" s="837"/>
      <c r="AF28" s="838">
        <v>36</v>
      </c>
      <c r="AG28" s="836"/>
      <c r="AH28" s="836"/>
      <c r="AI28" s="836"/>
      <c r="AJ28" s="839"/>
      <c r="AK28" s="840">
        <v>161</v>
      </c>
      <c r="AL28" s="841"/>
      <c r="AM28" s="841"/>
      <c r="AN28" s="841"/>
      <c r="AO28" s="841"/>
      <c r="AP28" s="841" t="s">
        <v>601</v>
      </c>
      <c r="AQ28" s="841"/>
      <c r="AR28" s="841"/>
      <c r="AS28" s="841"/>
      <c r="AT28" s="841"/>
      <c r="AU28" s="841" t="s">
        <v>601</v>
      </c>
      <c r="AV28" s="841"/>
      <c r="AW28" s="841"/>
      <c r="AX28" s="841"/>
      <c r="AY28" s="841"/>
      <c r="AZ28" s="842" t="s">
        <v>601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405</v>
      </c>
      <c r="C29" s="794"/>
      <c r="D29" s="794"/>
      <c r="E29" s="794"/>
      <c r="F29" s="794"/>
      <c r="G29" s="794"/>
      <c r="H29" s="794"/>
      <c r="I29" s="794"/>
      <c r="J29" s="794"/>
      <c r="K29" s="794"/>
      <c r="L29" s="794"/>
      <c r="M29" s="794"/>
      <c r="N29" s="794"/>
      <c r="O29" s="794"/>
      <c r="P29" s="795"/>
      <c r="Q29" s="796">
        <v>148</v>
      </c>
      <c r="R29" s="797"/>
      <c r="S29" s="797"/>
      <c r="T29" s="797"/>
      <c r="U29" s="797"/>
      <c r="V29" s="797">
        <v>148</v>
      </c>
      <c r="W29" s="797"/>
      <c r="X29" s="797"/>
      <c r="Y29" s="797"/>
      <c r="Z29" s="797"/>
      <c r="AA29" s="797">
        <v>0</v>
      </c>
      <c r="AB29" s="797"/>
      <c r="AC29" s="797"/>
      <c r="AD29" s="797"/>
      <c r="AE29" s="798"/>
      <c r="AF29" s="799">
        <v>0</v>
      </c>
      <c r="AG29" s="800"/>
      <c r="AH29" s="800"/>
      <c r="AI29" s="800"/>
      <c r="AJ29" s="801"/>
      <c r="AK29" s="847">
        <v>50</v>
      </c>
      <c r="AL29" s="843"/>
      <c r="AM29" s="843"/>
      <c r="AN29" s="843"/>
      <c r="AO29" s="843"/>
      <c r="AP29" s="843" t="s">
        <v>601</v>
      </c>
      <c r="AQ29" s="843"/>
      <c r="AR29" s="843"/>
      <c r="AS29" s="843"/>
      <c r="AT29" s="843"/>
      <c r="AU29" s="843" t="s">
        <v>601</v>
      </c>
      <c r="AV29" s="843"/>
      <c r="AW29" s="843"/>
      <c r="AX29" s="843"/>
      <c r="AY29" s="843"/>
      <c r="AZ29" s="844" t="s">
        <v>601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406</v>
      </c>
      <c r="C30" s="794"/>
      <c r="D30" s="794"/>
      <c r="E30" s="794"/>
      <c r="F30" s="794"/>
      <c r="G30" s="794"/>
      <c r="H30" s="794"/>
      <c r="I30" s="794"/>
      <c r="J30" s="794"/>
      <c r="K30" s="794"/>
      <c r="L30" s="794"/>
      <c r="M30" s="794"/>
      <c r="N30" s="794"/>
      <c r="O30" s="794"/>
      <c r="P30" s="795"/>
      <c r="Q30" s="796">
        <v>527</v>
      </c>
      <c r="R30" s="797"/>
      <c r="S30" s="797"/>
      <c r="T30" s="797"/>
      <c r="U30" s="797"/>
      <c r="V30" s="797">
        <v>567</v>
      </c>
      <c r="W30" s="797"/>
      <c r="X30" s="797"/>
      <c r="Y30" s="797"/>
      <c r="Z30" s="797"/>
      <c r="AA30" s="797">
        <v>-40</v>
      </c>
      <c r="AB30" s="797"/>
      <c r="AC30" s="797"/>
      <c r="AD30" s="797"/>
      <c r="AE30" s="798"/>
      <c r="AF30" s="799">
        <v>-102</v>
      </c>
      <c r="AG30" s="800"/>
      <c r="AH30" s="800"/>
      <c r="AI30" s="800"/>
      <c r="AJ30" s="801"/>
      <c r="AK30" s="847">
        <v>112</v>
      </c>
      <c r="AL30" s="843"/>
      <c r="AM30" s="843"/>
      <c r="AN30" s="843"/>
      <c r="AO30" s="843"/>
      <c r="AP30" s="843">
        <v>197</v>
      </c>
      <c r="AQ30" s="843"/>
      <c r="AR30" s="843"/>
      <c r="AS30" s="843"/>
      <c r="AT30" s="843"/>
      <c r="AU30" s="843">
        <v>185</v>
      </c>
      <c r="AV30" s="843"/>
      <c r="AW30" s="843"/>
      <c r="AX30" s="843"/>
      <c r="AY30" s="843"/>
      <c r="AZ30" s="844">
        <v>20.9</v>
      </c>
      <c r="BA30" s="844"/>
      <c r="BB30" s="844"/>
      <c r="BC30" s="844"/>
      <c r="BD30" s="844"/>
      <c r="BE30" s="845" t="s">
        <v>407</v>
      </c>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408</v>
      </c>
      <c r="C31" s="794"/>
      <c r="D31" s="794"/>
      <c r="E31" s="794"/>
      <c r="F31" s="794"/>
      <c r="G31" s="794"/>
      <c r="H31" s="794"/>
      <c r="I31" s="794"/>
      <c r="J31" s="794"/>
      <c r="K31" s="794"/>
      <c r="L31" s="794"/>
      <c r="M31" s="794"/>
      <c r="N31" s="794"/>
      <c r="O31" s="794"/>
      <c r="P31" s="795"/>
      <c r="Q31" s="796">
        <v>224</v>
      </c>
      <c r="R31" s="797"/>
      <c r="S31" s="797"/>
      <c r="T31" s="797"/>
      <c r="U31" s="797"/>
      <c r="V31" s="797">
        <v>211</v>
      </c>
      <c r="W31" s="797"/>
      <c r="X31" s="797"/>
      <c r="Y31" s="797"/>
      <c r="Z31" s="797"/>
      <c r="AA31" s="797">
        <v>13</v>
      </c>
      <c r="AB31" s="797"/>
      <c r="AC31" s="797"/>
      <c r="AD31" s="797"/>
      <c r="AE31" s="798"/>
      <c r="AF31" s="799">
        <v>121</v>
      </c>
      <c r="AG31" s="800"/>
      <c r="AH31" s="800"/>
      <c r="AI31" s="800"/>
      <c r="AJ31" s="801"/>
      <c r="AK31" s="847">
        <v>13</v>
      </c>
      <c r="AL31" s="843"/>
      <c r="AM31" s="843"/>
      <c r="AN31" s="843"/>
      <c r="AO31" s="843"/>
      <c r="AP31" s="843">
        <v>282</v>
      </c>
      <c r="AQ31" s="843"/>
      <c r="AR31" s="843"/>
      <c r="AS31" s="843"/>
      <c r="AT31" s="843"/>
      <c r="AU31" s="843">
        <v>1</v>
      </c>
      <c r="AV31" s="843"/>
      <c r="AW31" s="843"/>
      <c r="AX31" s="843"/>
      <c r="AY31" s="843"/>
      <c r="AZ31" s="844" t="s">
        <v>601</v>
      </c>
      <c r="BA31" s="844"/>
      <c r="BB31" s="844"/>
      <c r="BC31" s="844"/>
      <c r="BD31" s="844"/>
      <c r="BE31" s="845" t="s">
        <v>407</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409</v>
      </c>
      <c r="C32" s="794"/>
      <c r="D32" s="794"/>
      <c r="E32" s="794"/>
      <c r="F32" s="794"/>
      <c r="G32" s="794"/>
      <c r="H32" s="794"/>
      <c r="I32" s="794"/>
      <c r="J32" s="794"/>
      <c r="K32" s="794"/>
      <c r="L32" s="794"/>
      <c r="M32" s="794"/>
      <c r="N32" s="794"/>
      <c r="O32" s="794"/>
      <c r="P32" s="795"/>
      <c r="Q32" s="796">
        <v>78</v>
      </c>
      <c r="R32" s="797"/>
      <c r="S32" s="797"/>
      <c r="T32" s="797"/>
      <c r="U32" s="797"/>
      <c r="V32" s="797">
        <v>77</v>
      </c>
      <c r="W32" s="797"/>
      <c r="X32" s="797"/>
      <c r="Y32" s="797"/>
      <c r="Z32" s="797"/>
      <c r="AA32" s="797">
        <v>1</v>
      </c>
      <c r="AB32" s="797"/>
      <c r="AC32" s="797"/>
      <c r="AD32" s="797"/>
      <c r="AE32" s="798"/>
      <c r="AF32" s="799">
        <v>2</v>
      </c>
      <c r="AG32" s="800"/>
      <c r="AH32" s="800"/>
      <c r="AI32" s="800"/>
      <c r="AJ32" s="801"/>
      <c r="AK32" s="847">
        <v>29</v>
      </c>
      <c r="AL32" s="843"/>
      <c r="AM32" s="843"/>
      <c r="AN32" s="843"/>
      <c r="AO32" s="843"/>
      <c r="AP32" s="843">
        <v>89</v>
      </c>
      <c r="AQ32" s="843"/>
      <c r="AR32" s="843"/>
      <c r="AS32" s="843"/>
      <c r="AT32" s="843"/>
      <c r="AU32" s="843">
        <v>89</v>
      </c>
      <c r="AV32" s="843"/>
      <c r="AW32" s="843"/>
      <c r="AX32" s="843"/>
      <c r="AY32" s="843"/>
      <c r="AZ32" s="844" t="s">
        <v>601</v>
      </c>
      <c r="BA32" s="844"/>
      <c r="BB32" s="844"/>
      <c r="BC32" s="844"/>
      <c r="BD32" s="844"/>
      <c r="BE32" s="845" t="s">
        <v>410</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411</v>
      </c>
      <c r="C33" s="794"/>
      <c r="D33" s="794"/>
      <c r="E33" s="794"/>
      <c r="F33" s="794"/>
      <c r="G33" s="794"/>
      <c r="H33" s="794"/>
      <c r="I33" s="794"/>
      <c r="J33" s="794"/>
      <c r="K33" s="794"/>
      <c r="L33" s="794"/>
      <c r="M33" s="794"/>
      <c r="N33" s="794"/>
      <c r="O33" s="794"/>
      <c r="P33" s="795"/>
      <c r="Q33" s="796">
        <v>447</v>
      </c>
      <c r="R33" s="797"/>
      <c r="S33" s="797"/>
      <c r="T33" s="797"/>
      <c r="U33" s="797"/>
      <c r="V33" s="797">
        <v>432</v>
      </c>
      <c r="W33" s="797"/>
      <c r="X33" s="797"/>
      <c r="Y33" s="797"/>
      <c r="Z33" s="797"/>
      <c r="AA33" s="797">
        <v>15</v>
      </c>
      <c r="AB33" s="797"/>
      <c r="AC33" s="797"/>
      <c r="AD33" s="797"/>
      <c r="AE33" s="798"/>
      <c r="AF33" s="799">
        <v>15</v>
      </c>
      <c r="AG33" s="800"/>
      <c r="AH33" s="800"/>
      <c r="AI33" s="800"/>
      <c r="AJ33" s="801"/>
      <c r="AK33" s="847">
        <v>144</v>
      </c>
      <c r="AL33" s="843"/>
      <c r="AM33" s="843"/>
      <c r="AN33" s="843"/>
      <c r="AO33" s="843"/>
      <c r="AP33" s="843">
        <v>1874</v>
      </c>
      <c r="AQ33" s="843"/>
      <c r="AR33" s="843"/>
      <c r="AS33" s="843"/>
      <c r="AT33" s="843"/>
      <c r="AU33" s="843">
        <v>1874</v>
      </c>
      <c r="AV33" s="843"/>
      <c r="AW33" s="843"/>
      <c r="AX33" s="843"/>
      <c r="AY33" s="843"/>
      <c r="AZ33" s="844" t="s">
        <v>601</v>
      </c>
      <c r="BA33" s="844"/>
      <c r="BB33" s="844"/>
      <c r="BC33" s="844"/>
      <c r="BD33" s="844"/>
      <c r="BE33" s="845" t="s">
        <v>410</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392</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72</v>
      </c>
      <c r="AG63" s="857"/>
      <c r="AH63" s="857"/>
      <c r="AI63" s="857"/>
      <c r="AJ63" s="858"/>
      <c r="AK63" s="859"/>
      <c r="AL63" s="854"/>
      <c r="AM63" s="854"/>
      <c r="AN63" s="854"/>
      <c r="AO63" s="854"/>
      <c r="AP63" s="857">
        <v>2442</v>
      </c>
      <c r="AQ63" s="857"/>
      <c r="AR63" s="857"/>
      <c r="AS63" s="857"/>
      <c r="AT63" s="857"/>
      <c r="AU63" s="857">
        <v>2149</v>
      </c>
      <c r="AV63" s="857"/>
      <c r="AW63" s="857"/>
      <c r="AX63" s="857"/>
      <c r="AY63" s="857"/>
      <c r="AZ63" s="861"/>
      <c r="BA63" s="861"/>
      <c r="BB63" s="861"/>
      <c r="BC63" s="861"/>
      <c r="BD63" s="861"/>
      <c r="BE63" s="862"/>
      <c r="BF63" s="862"/>
      <c r="BG63" s="862"/>
      <c r="BH63" s="862"/>
      <c r="BI63" s="863"/>
      <c r="BJ63" s="864" t="s">
        <v>600</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416</v>
      </c>
      <c r="B66" s="741"/>
      <c r="C66" s="741"/>
      <c r="D66" s="741"/>
      <c r="E66" s="741"/>
      <c r="F66" s="741"/>
      <c r="G66" s="741"/>
      <c r="H66" s="741"/>
      <c r="I66" s="741"/>
      <c r="J66" s="741"/>
      <c r="K66" s="741"/>
      <c r="L66" s="741"/>
      <c r="M66" s="741"/>
      <c r="N66" s="741"/>
      <c r="O66" s="741"/>
      <c r="P66" s="742"/>
      <c r="Q66" s="746" t="s">
        <v>417</v>
      </c>
      <c r="R66" s="747"/>
      <c r="S66" s="747"/>
      <c r="T66" s="747"/>
      <c r="U66" s="748"/>
      <c r="V66" s="746" t="s">
        <v>397</v>
      </c>
      <c r="W66" s="747"/>
      <c r="X66" s="747"/>
      <c r="Y66" s="747"/>
      <c r="Z66" s="748"/>
      <c r="AA66" s="746" t="s">
        <v>418</v>
      </c>
      <c r="AB66" s="747"/>
      <c r="AC66" s="747"/>
      <c r="AD66" s="747"/>
      <c r="AE66" s="748"/>
      <c r="AF66" s="867" t="s">
        <v>419</v>
      </c>
      <c r="AG66" s="828"/>
      <c r="AH66" s="828"/>
      <c r="AI66" s="828"/>
      <c r="AJ66" s="868"/>
      <c r="AK66" s="746" t="s">
        <v>400</v>
      </c>
      <c r="AL66" s="741"/>
      <c r="AM66" s="741"/>
      <c r="AN66" s="741"/>
      <c r="AO66" s="742"/>
      <c r="AP66" s="746" t="s">
        <v>420</v>
      </c>
      <c r="AQ66" s="747"/>
      <c r="AR66" s="747"/>
      <c r="AS66" s="747"/>
      <c r="AT66" s="748"/>
      <c r="AU66" s="746" t="s">
        <v>421</v>
      </c>
      <c r="AV66" s="747"/>
      <c r="AW66" s="747"/>
      <c r="AX66" s="747"/>
      <c r="AY66" s="748"/>
      <c r="AZ66" s="746" t="s">
        <v>380</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576</v>
      </c>
      <c r="C68" s="883"/>
      <c r="D68" s="883"/>
      <c r="E68" s="883"/>
      <c r="F68" s="883"/>
      <c r="G68" s="883"/>
      <c r="H68" s="883"/>
      <c r="I68" s="883"/>
      <c r="J68" s="883"/>
      <c r="K68" s="883"/>
      <c r="L68" s="883"/>
      <c r="M68" s="883"/>
      <c r="N68" s="883"/>
      <c r="O68" s="883"/>
      <c r="P68" s="884"/>
      <c r="Q68" s="885">
        <v>88</v>
      </c>
      <c r="R68" s="879"/>
      <c r="S68" s="879"/>
      <c r="T68" s="879"/>
      <c r="U68" s="879"/>
      <c r="V68" s="879">
        <v>86</v>
      </c>
      <c r="W68" s="879"/>
      <c r="X68" s="879"/>
      <c r="Y68" s="879"/>
      <c r="Z68" s="879"/>
      <c r="AA68" s="879">
        <v>3</v>
      </c>
      <c r="AB68" s="879"/>
      <c r="AC68" s="879"/>
      <c r="AD68" s="879"/>
      <c r="AE68" s="879"/>
      <c r="AF68" s="879">
        <v>3</v>
      </c>
      <c r="AG68" s="879"/>
      <c r="AH68" s="879"/>
      <c r="AI68" s="879"/>
      <c r="AJ68" s="879"/>
      <c r="AK68" s="879" t="s">
        <v>592</v>
      </c>
      <c r="AL68" s="879"/>
      <c r="AM68" s="879"/>
      <c r="AN68" s="879"/>
      <c r="AO68" s="879"/>
      <c r="AP68" s="879" t="s">
        <v>593</v>
      </c>
      <c r="AQ68" s="879"/>
      <c r="AR68" s="879"/>
      <c r="AS68" s="879"/>
      <c r="AT68" s="879"/>
      <c r="AU68" s="879" t="s">
        <v>593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577</v>
      </c>
      <c r="C69" s="887"/>
      <c r="D69" s="887"/>
      <c r="E69" s="887"/>
      <c r="F69" s="887"/>
      <c r="G69" s="887"/>
      <c r="H69" s="887"/>
      <c r="I69" s="887"/>
      <c r="J69" s="887"/>
      <c r="K69" s="887"/>
      <c r="L69" s="887"/>
      <c r="M69" s="887"/>
      <c r="N69" s="887"/>
      <c r="O69" s="887"/>
      <c r="P69" s="888"/>
      <c r="Q69" s="889">
        <v>203</v>
      </c>
      <c r="R69" s="843"/>
      <c r="S69" s="843"/>
      <c r="T69" s="843"/>
      <c r="U69" s="843"/>
      <c r="V69" s="843">
        <v>193</v>
      </c>
      <c r="W69" s="843"/>
      <c r="X69" s="843"/>
      <c r="Y69" s="843"/>
      <c r="Z69" s="843"/>
      <c r="AA69" s="843">
        <v>11</v>
      </c>
      <c r="AB69" s="843"/>
      <c r="AC69" s="843"/>
      <c r="AD69" s="843"/>
      <c r="AE69" s="843"/>
      <c r="AF69" s="843">
        <v>11</v>
      </c>
      <c r="AG69" s="843"/>
      <c r="AH69" s="843"/>
      <c r="AI69" s="843"/>
      <c r="AJ69" s="843"/>
      <c r="AK69" s="843" t="s">
        <v>593</v>
      </c>
      <c r="AL69" s="843"/>
      <c r="AM69" s="843"/>
      <c r="AN69" s="843"/>
      <c r="AO69" s="843"/>
      <c r="AP69" s="843" t="s">
        <v>593</v>
      </c>
      <c r="AQ69" s="843"/>
      <c r="AR69" s="843"/>
      <c r="AS69" s="843"/>
      <c r="AT69" s="843"/>
      <c r="AU69" s="843" t="s">
        <v>593</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578</v>
      </c>
      <c r="C70" s="887"/>
      <c r="D70" s="887"/>
      <c r="E70" s="887"/>
      <c r="F70" s="887"/>
      <c r="G70" s="887"/>
      <c r="H70" s="887"/>
      <c r="I70" s="887"/>
      <c r="J70" s="887"/>
      <c r="K70" s="887"/>
      <c r="L70" s="887"/>
      <c r="M70" s="887"/>
      <c r="N70" s="887"/>
      <c r="O70" s="887"/>
      <c r="P70" s="888"/>
      <c r="Q70" s="889">
        <v>1036</v>
      </c>
      <c r="R70" s="843"/>
      <c r="S70" s="843"/>
      <c r="T70" s="843"/>
      <c r="U70" s="843"/>
      <c r="V70" s="843">
        <v>1010</v>
      </c>
      <c r="W70" s="843"/>
      <c r="X70" s="843"/>
      <c r="Y70" s="843"/>
      <c r="Z70" s="843"/>
      <c r="AA70" s="843">
        <v>26</v>
      </c>
      <c r="AB70" s="843"/>
      <c r="AC70" s="843"/>
      <c r="AD70" s="843"/>
      <c r="AE70" s="843"/>
      <c r="AF70" s="843">
        <v>26</v>
      </c>
      <c r="AG70" s="843"/>
      <c r="AH70" s="843"/>
      <c r="AI70" s="843"/>
      <c r="AJ70" s="843"/>
      <c r="AK70" s="843">
        <v>556</v>
      </c>
      <c r="AL70" s="843"/>
      <c r="AM70" s="843"/>
      <c r="AN70" s="843"/>
      <c r="AO70" s="843"/>
      <c r="AP70" s="843" t="s">
        <v>593</v>
      </c>
      <c r="AQ70" s="843"/>
      <c r="AR70" s="843"/>
      <c r="AS70" s="843"/>
      <c r="AT70" s="843"/>
      <c r="AU70" s="843" t="s">
        <v>593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579</v>
      </c>
      <c r="C71" s="887"/>
      <c r="D71" s="887"/>
      <c r="E71" s="887"/>
      <c r="F71" s="887"/>
      <c r="G71" s="887"/>
      <c r="H71" s="887"/>
      <c r="I71" s="887"/>
      <c r="J71" s="887"/>
      <c r="K71" s="887"/>
      <c r="L71" s="887"/>
      <c r="M71" s="887"/>
      <c r="N71" s="887"/>
      <c r="O71" s="887"/>
      <c r="P71" s="888"/>
      <c r="Q71" s="889">
        <v>8</v>
      </c>
      <c r="R71" s="843"/>
      <c r="S71" s="843"/>
      <c r="T71" s="843"/>
      <c r="U71" s="843"/>
      <c r="V71" s="843">
        <v>6</v>
      </c>
      <c r="W71" s="843"/>
      <c r="X71" s="843"/>
      <c r="Y71" s="843"/>
      <c r="Z71" s="843"/>
      <c r="AA71" s="843">
        <v>1</v>
      </c>
      <c r="AB71" s="843"/>
      <c r="AC71" s="843"/>
      <c r="AD71" s="843"/>
      <c r="AE71" s="843"/>
      <c r="AF71" s="843">
        <v>1</v>
      </c>
      <c r="AG71" s="843"/>
      <c r="AH71" s="843"/>
      <c r="AI71" s="843"/>
      <c r="AJ71" s="843"/>
      <c r="AK71" s="843" t="s">
        <v>593</v>
      </c>
      <c r="AL71" s="843"/>
      <c r="AM71" s="843"/>
      <c r="AN71" s="843"/>
      <c r="AO71" s="843"/>
      <c r="AP71" s="843" t="s">
        <v>593</v>
      </c>
      <c r="AQ71" s="843"/>
      <c r="AR71" s="843"/>
      <c r="AS71" s="843"/>
      <c r="AT71" s="843"/>
      <c r="AU71" s="843" t="s">
        <v>594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580</v>
      </c>
      <c r="C72" s="887"/>
      <c r="D72" s="887"/>
      <c r="E72" s="887"/>
      <c r="F72" s="887"/>
      <c r="G72" s="887"/>
      <c r="H72" s="887"/>
      <c r="I72" s="887"/>
      <c r="J72" s="887"/>
      <c r="K72" s="887"/>
      <c r="L72" s="887"/>
      <c r="M72" s="887"/>
      <c r="N72" s="887"/>
      <c r="O72" s="887"/>
      <c r="P72" s="888"/>
      <c r="Q72" s="889">
        <v>38</v>
      </c>
      <c r="R72" s="843"/>
      <c r="S72" s="843"/>
      <c r="T72" s="843"/>
      <c r="U72" s="843"/>
      <c r="V72" s="843">
        <v>36</v>
      </c>
      <c r="W72" s="843"/>
      <c r="X72" s="843"/>
      <c r="Y72" s="843"/>
      <c r="Z72" s="843"/>
      <c r="AA72" s="843">
        <v>2</v>
      </c>
      <c r="AB72" s="843"/>
      <c r="AC72" s="843"/>
      <c r="AD72" s="843"/>
      <c r="AE72" s="843"/>
      <c r="AF72" s="843">
        <v>2</v>
      </c>
      <c r="AG72" s="843"/>
      <c r="AH72" s="843"/>
      <c r="AI72" s="843"/>
      <c r="AJ72" s="843"/>
      <c r="AK72" s="843" t="s">
        <v>593</v>
      </c>
      <c r="AL72" s="843"/>
      <c r="AM72" s="843"/>
      <c r="AN72" s="843"/>
      <c r="AO72" s="843"/>
      <c r="AP72" s="843" t="s">
        <v>593</v>
      </c>
      <c r="AQ72" s="843"/>
      <c r="AR72" s="843"/>
      <c r="AS72" s="843"/>
      <c r="AT72" s="843"/>
      <c r="AU72" s="843" t="s">
        <v>593</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581</v>
      </c>
      <c r="C73" s="887"/>
      <c r="D73" s="887"/>
      <c r="E73" s="887"/>
      <c r="F73" s="887"/>
      <c r="G73" s="887"/>
      <c r="H73" s="887"/>
      <c r="I73" s="887"/>
      <c r="J73" s="887"/>
      <c r="K73" s="887"/>
      <c r="L73" s="887"/>
      <c r="M73" s="887"/>
      <c r="N73" s="887"/>
      <c r="O73" s="887"/>
      <c r="P73" s="888"/>
      <c r="Q73" s="889">
        <v>850</v>
      </c>
      <c r="R73" s="843"/>
      <c r="S73" s="843"/>
      <c r="T73" s="843"/>
      <c r="U73" s="843"/>
      <c r="V73" s="843">
        <v>814</v>
      </c>
      <c r="W73" s="843"/>
      <c r="X73" s="843"/>
      <c r="Y73" s="843"/>
      <c r="Z73" s="843"/>
      <c r="AA73" s="843">
        <v>36</v>
      </c>
      <c r="AB73" s="843"/>
      <c r="AC73" s="843"/>
      <c r="AD73" s="843"/>
      <c r="AE73" s="843"/>
      <c r="AF73" s="843">
        <v>36</v>
      </c>
      <c r="AG73" s="843"/>
      <c r="AH73" s="843"/>
      <c r="AI73" s="843"/>
      <c r="AJ73" s="843"/>
      <c r="AK73" s="843" t="s">
        <v>595</v>
      </c>
      <c r="AL73" s="843"/>
      <c r="AM73" s="843"/>
      <c r="AN73" s="843"/>
      <c r="AO73" s="843"/>
      <c r="AP73" s="843">
        <v>13</v>
      </c>
      <c r="AQ73" s="843"/>
      <c r="AR73" s="843"/>
      <c r="AS73" s="843"/>
      <c r="AT73" s="843"/>
      <c r="AU73" s="843" t="s">
        <v>591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582</v>
      </c>
      <c r="C74" s="887"/>
      <c r="D74" s="887"/>
      <c r="E74" s="887"/>
      <c r="F74" s="887"/>
      <c r="G74" s="887"/>
      <c r="H74" s="887"/>
      <c r="I74" s="887"/>
      <c r="J74" s="887"/>
      <c r="K74" s="887"/>
      <c r="L74" s="887"/>
      <c r="M74" s="887"/>
      <c r="N74" s="887"/>
      <c r="O74" s="887"/>
      <c r="P74" s="888"/>
      <c r="Q74" s="889">
        <v>4710</v>
      </c>
      <c r="R74" s="843"/>
      <c r="S74" s="843"/>
      <c r="T74" s="843"/>
      <c r="U74" s="843"/>
      <c r="V74" s="843">
        <v>4462</v>
      </c>
      <c r="W74" s="843"/>
      <c r="X74" s="843"/>
      <c r="Y74" s="843"/>
      <c r="Z74" s="843"/>
      <c r="AA74" s="843">
        <v>247</v>
      </c>
      <c r="AB74" s="843"/>
      <c r="AC74" s="843"/>
      <c r="AD74" s="843"/>
      <c r="AE74" s="843"/>
      <c r="AF74" s="843">
        <v>234</v>
      </c>
      <c r="AG74" s="843"/>
      <c r="AH74" s="843"/>
      <c r="AI74" s="843"/>
      <c r="AJ74" s="843"/>
      <c r="AK74" s="843">
        <v>954</v>
      </c>
      <c r="AL74" s="843"/>
      <c r="AM74" s="843"/>
      <c r="AN74" s="843"/>
      <c r="AO74" s="843"/>
      <c r="AP74" s="843" t="s">
        <v>593</v>
      </c>
      <c r="AQ74" s="843"/>
      <c r="AR74" s="843"/>
      <c r="AS74" s="843"/>
      <c r="AT74" s="843"/>
      <c r="AU74" s="843" t="s">
        <v>593</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583</v>
      </c>
      <c r="C75" s="887"/>
      <c r="D75" s="887"/>
      <c r="E75" s="887"/>
      <c r="F75" s="887"/>
      <c r="G75" s="887"/>
      <c r="H75" s="887"/>
      <c r="I75" s="887"/>
      <c r="J75" s="887"/>
      <c r="K75" s="887"/>
      <c r="L75" s="887"/>
      <c r="M75" s="887"/>
      <c r="N75" s="887"/>
      <c r="O75" s="887"/>
      <c r="P75" s="888"/>
      <c r="Q75" s="890">
        <v>495</v>
      </c>
      <c r="R75" s="891"/>
      <c r="S75" s="891"/>
      <c r="T75" s="891"/>
      <c r="U75" s="847"/>
      <c r="V75" s="892">
        <v>493</v>
      </c>
      <c r="W75" s="891"/>
      <c r="X75" s="891"/>
      <c r="Y75" s="891"/>
      <c r="Z75" s="847"/>
      <c r="AA75" s="892">
        <v>1</v>
      </c>
      <c r="AB75" s="891"/>
      <c r="AC75" s="891"/>
      <c r="AD75" s="891"/>
      <c r="AE75" s="847"/>
      <c r="AF75" s="892">
        <v>1</v>
      </c>
      <c r="AG75" s="891"/>
      <c r="AH75" s="891"/>
      <c r="AI75" s="891"/>
      <c r="AJ75" s="847"/>
      <c r="AK75" s="892">
        <v>298</v>
      </c>
      <c r="AL75" s="891"/>
      <c r="AM75" s="891"/>
      <c r="AN75" s="891"/>
      <c r="AO75" s="847"/>
      <c r="AP75" s="892" t="s">
        <v>593</v>
      </c>
      <c r="AQ75" s="891"/>
      <c r="AR75" s="891"/>
      <c r="AS75" s="891"/>
      <c r="AT75" s="847"/>
      <c r="AU75" s="892" t="s">
        <v>593</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584</v>
      </c>
      <c r="C76" s="887"/>
      <c r="D76" s="887"/>
      <c r="E76" s="887"/>
      <c r="F76" s="887"/>
      <c r="G76" s="887"/>
      <c r="H76" s="887"/>
      <c r="I76" s="887"/>
      <c r="J76" s="887"/>
      <c r="K76" s="887"/>
      <c r="L76" s="887"/>
      <c r="M76" s="887"/>
      <c r="N76" s="887"/>
      <c r="O76" s="887"/>
      <c r="P76" s="888"/>
      <c r="Q76" s="890">
        <v>68</v>
      </c>
      <c r="R76" s="891"/>
      <c r="S76" s="891"/>
      <c r="T76" s="891"/>
      <c r="U76" s="847"/>
      <c r="V76" s="892">
        <v>68</v>
      </c>
      <c r="W76" s="891"/>
      <c r="X76" s="891"/>
      <c r="Y76" s="891"/>
      <c r="Z76" s="847"/>
      <c r="AA76" s="892">
        <v>0</v>
      </c>
      <c r="AB76" s="891"/>
      <c r="AC76" s="891"/>
      <c r="AD76" s="891"/>
      <c r="AE76" s="847"/>
      <c r="AF76" s="892">
        <v>0</v>
      </c>
      <c r="AG76" s="891"/>
      <c r="AH76" s="891"/>
      <c r="AI76" s="891"/>
      <c r="AJ76" s="847"/>
      <c r="AK76" s="892" t="s">
        <v>592</v>
      </c>
      <c r="AL76" s="891"/>
      <c r="AM76" s="891"/>
      <c r="AN76" s="891"/>
      <c r="AO76" s="847"/>
      <c r="AP76" s="892" t="s">
        <v>593</v>
      </c>
      <c r="AQ76" s="891"/>
      <c r="AR76" s="891"/>
      <c r="AS76" s="891"/>
      <c r="AT76" s="847"/>
      <c r="AU76" s="892" t="s">
        <v>596</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585</v>
      </c>
      <c r="C77" s="887"/>
      <c r="D77" s="887"/>
      <c r="E77" s="887"/>
      <c r="F77" s="887"/>
      <c r="G77" s="887"/>
      <c r="H77" s="887"/>
      <c r="I77" s="887"/>
      <c r="J77" s="887"/>
      <c r="K77" s="887"/>
      <c r="L77" s="887"/>
      <c r="M77" s="887"/>
      <c r="N77" s="887"/>
      <c r="O77" s="887"/>
      <c r="P77" s="888"/>
      <c r="Q77" s="890">
        <v>1851</v>
      </c>
      <c r="R77" s="891"/>
      <c r="S77" s="891"/>
      <c r="T77" s="891"/>
      <c r="U77" s="847"/>
      <c r="V77" s="892">
        <v>1811</v>
      </c>
      <c r="W77" s="891"/>
      <c r="X77" s="891"/>
      <c r="Y77" s="891"/>
      <c r="Z77" s="847"/>
      <c r="AA77" s="892">
        <v>40</v>
      </c>
      <c r="AB77" s="891"/>
      <c r="AC77" s="891"/>
      <c r="AD77" s="891"/>
      <c r="AE77" s="847"/>
      <c r="AF77" s="892">
        <v>40</v>
      </c>
      <c r="AG77" s="891"/>
      <c r="AH77" s="891"/>
      <c r="AI77" s="891"/>
      <c r="AJ77" s="847"/>
      <c r="AK77" s="892" t="s">
        <v>593</v>
      </c>
      <c r="AL77" s="891"/>
      <c r="AM77" s="891"/>
      <c r="AN77" s="891"/>
      <c r="AO77" s="847"/>
      <c r="AP77" s="892" t="s">
        <v>593</v>
      </c>
      <c r="AQ77" s="891"/>
      <c r="AR77" s="891"/>
      <c r="AS77" s="891"/>
      <c r="AT77" s="847"/>
      <c r="AU77" s="892" t="s">
        <v>593</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t="s">
        <v>586</v>
      </c>
      <c r="C78" s="887"/>
      <c r="D78" s="887"/>
      <c r="E78" s="887"/>
      <c r="F78" s="887"/>
      <c r="G78" s="887"/>
      <c r="H78" s="887"/>
      <c r="I78" s="887"/>
      <c r="J78" s="887"/>
      <c r="K78" s="887"/>
      <c r="L78" s="887"/>
      <c r="M78" s="887"/>
      <c r="N78" s="887"/>
      <c r="O78" s="887"/>
      <c r="P78" s="888"/>
      <c r="Q78" s="889">
        <v>72965</v>
      </c>
      <c r="R78" s="843"/>
      <c r="S78" s="843"/>
      <c r="T78" s="843"/>
      <c r="U78" s="843"/>
      <c r="V78" s="843">
        <v>69423</v>
      </c>
      <c r="W78" s="843"/>
      <c r="X78" s="843"/>
      <c r="Y78" s="843"/>
      <c r="Z78" s="843"/>
      <c r="AA78" s="843">
        <v>3542</v>
      </c>
      <c r="AB78" s="843"/>
      <c r="AC78" s="843"/>
      <c r="AD78" s="843"/>
      <c r="AE78" s="843"/>
      <c r="AF78" s="843">
        <v>3542</v>
      </c>
      <c r="AG78" s="843"/>
      <c r="AH78" s="843"/>
      <c r="AI78" s="843"/>
      <c r="AJ78" s="843"/>
      <c r="AK78" s="843">
        <v>1058</v>
      </c>
      <c r="AL78" s="843"/>
      <c r="AM78" s="843"/>
      <c r="AN78" s="843"/>
      <c r="AO78" s="843"/>
      <c r="AP78" s="843" t="s">
        <v>593</v>
      </c>
      <c r="AQ78" s="843"/>
      <c r="AR78" s="843"/>
      <c r="AS78" s="843"/>
      <c r="AT78" s="843"/>
      <c r="AU78" s="843" t="s">
        <v>593</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t="s">
        <v>587</v>
      </c>
      <c r="C79" s="887"/>
      <c r="D79" s="887"/>
      <c r="E79" s="887"/>
      <c r="F79" s="887"/>
      <c r="G79" s="887"/>
      <c r="H79" s="887"/>
      <c r="I79" s="887"/>
      <c r="J79" s="887"/>
      <c r="K79" s="887"/>
      <c r="L79" s="887"/>
      <c r="M79" s="887"/>
      <c r="N79" s="887"/>
      <c r="O79" s="887"/>
      <c r="P79" s="888"/>
      <c r="Q79" s="889">
        <v>217</v>
      </c>
      <c r="R79" s="843"/>
      <c r="S79" s="843"/>
      <c r="T79" s="843"/>
      <c r="U79" s="843"/>
      <c r="V79" s="843">
        <v>191</v>
      </c>
      <c r="W79" s="843"/>
      <c r="X79" s="843"/>
      <c r="Y79" s="843"/>
      <c r="Z79" s="843"/>
      <c r="AA79" s="843">
        <v>25</v>
      </c>
      <c r="AB79" s="843"/>
      <c r="AC79" s="843"/>
      <c r="AD79" s="843"/>
      <c r="AE79" s="843"/>
      <c r="AF79" s="843">
        <v>25</v>
      </c>
      <c r="AG79" s="843"/>
      <c r="AH79" s="843"/>
      <c r="AI79" s="843"/>
      <c r="AJ79" s="843"/>
      <c r="AK79" s="843" t="s">
        <v>597</v>
      </c>
      <c r="AL79" s="843"/>
      <c r="AM79" s="843"/>
      <c r="AN79" s="843"/>
      <c r="AO79" s="843"/>
      <c r="AP79" s="843" t="s">
        <v>598</v>
      </c>
      <c r="AQ79" s="843"/>
      <c r="AR79" s="843"/>
      <c r="AS79" s="843"/>
      <c r="AT79" s="843"/>
      <c r="AU79" s="843" t="s">
        <v>599</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t="s">
        <v>588</v>
      </c>
      <c r="C80" s="887"/>
      <c r="D80" s="887"/>
      <c r="E80" s="887"/>
      <c r="F80" s="887"/>
      <c r="G80" s="887"/>
      <c r="H80" s="887"/>
      <c r="I80" s="887"/>
      <c r="J80" s="887"/>
      <c r="K80" s="887"/>
      <c r="L80" s="887"/>
      <c r="M80" s="887"/>
      <c r="N80" s="887"/>
      <c r="O80" s="887"/>
      <c r="P80" s="888"/>
      <c r="Q80" s="889">
        <v>823874</v>
      </c>
      <c r="R80" s="843"/>
      <c r="S80" s="843"/>
      <c r="T80" s="843"/>
      <c r="U80" s="843"/>
      <c r="V80" s="843">
        <v>808406</v>
      </c>
      <c r="W80" s="843"/>
      <c r="X80" s="843"/>
      <c r="Y80" s="843"/>
      <c r="Z80" s="843"/>
      <c r="AA80" s="843">
        <v>15468</v>
      </c>
      <c r="AB80" s="843"/>
      <c r="AC80" s="843"/>
      <c r="AD80" s="843"/>
      <c r="AE80" s="843"/>
      <c r="AF80" s="843">
        <v>15468</v>
      </c>
      <c r="AG80" s="843"/>
      <c r="AH80" s="843"/>
      <c r="AI80" s="843"/>
      <c r="AJ80" s="843"/>
      <c r="AK80" s="843" t="s">
        <v>593</v>
      </c>
      <c r="AL80" s="843"/>
      <c r="AM80" s="843"/>
      <c r="AN80" s="843"/>
      <c r="AO80" s="843"/>
      <c r="AP80" s="843" t="s">
        <v>593</v>
      </c>
      <c r="AQ80" s="843"/>
      <c r="AR80" s="843"/>
      <c r="AS80" s="843"/>
      <c r="AT80" s="843"/>
      <c r="AU80" s="843" t="s">
        <v>593</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392</v>
      </c>
      <c r="B88" s="802" t="s">
        <v>422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19389</v>
      </c>
      <c r="AG88" s="857"/>
      <c r="AH88" s="857"/>
      <c r="AI88" s="857"/>
      <c r="AJ88" s="857"/>
      <c r="AK88" s="854"/>
      <c r="AL88" s="854"/>
      <c r="AM88" s="854"/>
      <c r="AN88" s="854"/>
      <c r="AO88" s="854"/>
      <c r="AP88" s="857">
        <f>SUM(AP68:AT87)</f>
        <v>13</v>
      </c>
      <c r="AQ88" s="857"/>
      <c r="AR88" s="857"/>
      <c r="AS88" s="857"/>
      <c r="AT88" s="857"/>
      <c r="AU88" s="857" t="s">
        <v>591</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802" t="s">
        <v>423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v>1</v>
      </c>
      <c r="CX102" s="865"/>
      <c r="CY102" s="865"/>
      <c r="CZ102" s="865"/>
      <c r="DA102" s="904"/>
      <c r="DB102" s="903" t="s">
        <v>600</v>
      </c>
      <c r="DC102" s="865"/>
      <c r="DD102" s="865"/>
      <c r="DE102" s="865"/>
      <c r="DF102" s="904"/>
      <c r="DG102" s="903">
        <v>116</v>
      </c>
      <c r="DH102" s="865"/>
      <c r="DI102" s="865"/>
      <c r="DJ102" s="865"/>
      <c r="DK102" s="904"/>
      <c r="DL102" s="903" t="s">
        <v>600</v>
      </c>
      <c r="DM102" s="865"/>
      <c r="DN102" s="865"/>
      <c r="DO102" s="865"/>
      <c r="DP102" s="904"/>
      <c r="DQ102" s="903" t="s">
        <v>600</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428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429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430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431</v>
      </c>
      <c r="AB109" s="906"/>
      <c r="AC109" s="906"/>
      <c r="AD109" s="906"/>
      <c r="AE109" s="907"/>
      <c r="AF109" s="905" t="s">
        <v>432</v>
      </c>
      <c r="AG109" s="906"/>
      <c r="AH109" s="906"/>
      <c r="AI109" s="906"/>
      <c r="AJ109" s="907"/>
      <c r="AK109" s="905" t="s">
        <v>310</v>
      </c>
      <c r="AL109" s="906"/>
      <c r="AM109" s="906"/>
      <c r="AN109" s="906"/>
      <c r="AO109" s="907"/>
      <c r="AP109" s="905" t="s">
        <v>433</v>
      </c>
      <c r="AQ109" s="906"/>
      <c r="AR109" s="906"/>
      <c r="AS109" s="906"/>
      <c r="AT109" s="908"/>
      <c r="AU109" s="925" t="s">
        <v>430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431</v>
      </c>
      <c r="BR109" s="906"/>
      <c r="BS109" s="906"/>
      <c r="BT109" s="906"/>
      <c r="BU109" s="907"/>
      <c r="BV109" s="905" t="s">
        <v>432</v>
      </c>
      <c r="BW109" s="906"/>
      <c r="BX109" s="906"/>
      <c r="BY109" s="906"/>
      <c r="BZ109" s="907"/>
      <c r="CA109" s="905" t="s">
        <v>310</v>
      </c>
      <c r="CB109" s="906"/>
      <c r="CC109" s="906"/>
      <c r="CD109" s="906"/>
      <c r="CE109" s="907"/>
      <c r="CF109" s="926" t="s">
        <v>433</v>
      </c>
      <c r="CG109" s="926"/>
      <c r="CH109" s="926"/>
      <c r="CI109" s="926"/>
      <c r="CJ109" s="926"/>
      <c r="CK109" s="905" t="s">
        <v>434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431</v>
      </c>
      <c r="DH109" s="906"/>
      <c r="DI109" s="906"/>
      <c r="DJ109" s="906"/>
      <c r="DK109" s="907"/>
      <c r="DL109" s="905" t="s">
        <v>432</v>
      </c>
      <c r="DM109" s="906"/>
      <c r="DN109" s="906"/>
      <c r="DO109" s="906"/>
      <c r="DP109" s="907"/>
      <c r="DQ109" s="905" t="s">
        <v>310</v>
      </c>
      <c r="DR109" s="906"/>
      <c r="DS109" s="906"/>
      <c r="DT109" s="906"/>
      <c r="DU109" s="907"/>
      <c r="DV109" s="905" t="s">
        <v>433</v>
      </c>
      <c r="DW109" s="906"/>
      <c r="DX109" s="906"/>
      <c r="DY109" s="906"/>
      <c r="DZ109" s="908"/>
    </row>
    <row r="110" spans="1:131" s="224" customFormat="1" ht="26.25" customHeight="1" x14ac:dyDescent="0.15">
      <c r="A110" s="909" t="s">
        <v>435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493648</v>
      </c>
      <c r="AB110" s="913"/>
      <c r="AC110" s="913"/>
      <c r="AD110" s="913"/>
      <c r="AE110" s="914"/>
      <c r="AF110" s="915">
        <v>506206</v>
      </c>
      <c r="AG110" s="913"/>
      <c r="AH110" s="913"/>
      <c r="AI110" s="913"/>
      <c r="AJ110" s="914"/>
      <c r="AK110" s="915">
        <v>452968</v>
      </c>
      <c r="AL110" s="913"/>
      <c r="AM110" s="913"/>
      <c r="AN110" s="913"/>
      <c r="AO110" s="914"/>
      <c r="AP110" s="916">
        <v>18</v>
      </c>
      <c r="AQ110" s="917"/>
      <c r="AR110" s="917"/>
      <c r="AS110" s="917"/>
      <c r="AT110" s="918"/>
      <c r="AU110" s="919" t="s">
        <v>75</v>
      </c>
      <c r="AV110" s="920"/>
      <c r="AW110" s="920"/>
      <c r="AX110" s="920"/>
      <c r="AY110" s="920"/>
      <c r="AZ110" s="942" t="s">
        <v>436</v>
      </c>
      <c r="BA110" s="910"/>
      <c r="BB110" s="910"/>
      <c r="BC110" s="910"/>
      <c r="BD110" s="910"/>
      <c r="BE110" s="910"/>
      <c r="BF110" s="910"/>
      <c r="BG110" s="910"/>
      <c r="BH110" s="910"/>
      <c r="BI110" s="910"/>
      <c r="BJ110" s="910"/>
      <c r="BK110" s="910"/>
      <c r="BL110" s="910"/>
      <c r="BM110" s="910"/>
      <c r="BN110" s="910"/>
      <c r="BO110" s="910"/>
      <c r="BP110" s="911"/>
      <c r="BQ110" s="943">
        <v>5948585</v>
      </c>
      <c r="BR110" s="944"/>
      <c r="BS110" s="944"/>
      <c r="BT110" s="944"/>
      <c r="BU110" s="944"/>
      <c r="BV110" s="944">
        <v>5830764</v>
      </c>
      <c r="BW110" s="944"/>
      <c r="BX110" s="944"/>
      <c r="BY110" s="944"/>
      <c r="BZ110" s="944"/>
      <c r="CA110" s="944">
        <v>5789023</v>
      </c>
      <c r="CB110" s="944"/>
      <c r="CC110" s="944"/>
      <c r="CD110" s="944"/>
      <c r="CE110" s="944"/>
      <c r="CF110" s="957">
        <v>230.2</v>
      </c>
      <c r="CG110" s="958"/>
      <c r="CH110" s="958"/>
      <c r="CI110" s="958"/>
      <c r="CJ110" s="958"/>
      <c r="CK110" s="959" t="s">
        <v>437</v>
      </c>
      <c r="CL110" s="960"/>
      <c r="CM110" s="942" t="s">
        <v>438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414</v>
      </c>
      <c r="DH110" s="944"/>
      <c r="DI110" s="944"/>
      <c r="DJ110" s="944"/>
      <c r="DK110" s="944"/>
      <c r="DL110" s="944" t="s">
        <v>414</v>
      </c>
      <c r="DM110" s="944"/>
      <c r="DN110" s="944"/>
      <c r="DO110" s="944"/>
      <c r="DP110" s="944"/>
      <c r="DQ110" s="944" t="s">
        <v>414</v>
      </c>
      <c r="DR110" s="944"/>
      <c r="DS110" s="944"/>
      <c r="DT110" s="944"/>
      <c r="DU110" s="944"/>
      <c r="DV110" s="945" t="s">
        <v>414</v>
      </c>
      <c r="DW110" s="945"/>
      <c r="DX110" s="945"/>
      <c r="DY110" s="945"/>
      <c r="DZ110" s="946"/>
    </row>
    <row r="111" spans="1:131" s="224" customFormat="1" ht="26.25" customHeight="1" x14ac:dyDescent="0.15">
      <c r="A111" s="947" t="s">
        <v>439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414</v>
      </c>
      <c r="AB111" s="951"/>
      <c r="AC111" s="951"/>
      <c r="AD111" s="951"/>
      <c r="AE111" s="952"/>
      <c r="AF111" s="953" t="s">
        <v>414</v>
      </c>
      <c r="AG111" s="951"/>
      <c r="AH111" s="951"/>
      <c r="AI111" s="951"/>
      <c r="AJ111" s="952"/>
      <c r="AK111" s="953" t="s">
        <v>414</v>
      </c>
      <c r="AL111" s="951"/>
      <c r="AM111" s="951"/>
      <c r="AN111" s="951"/>
      <c r="AO111" s="952"/>
      <c r="AP111" s="954" t="s">
        <v>414</v>
      </c>
      <c r="AQ111" s="955"/>
      <c r="AR111" s="955"/>
      <c r="AS111" s="955"/>
      <c r="AT111" s="956"/>
      <c r="AU111" s="921"/>
      <c r="AV111" s="922"/>
      <c r="AW111" s="922"/>
      <c r="AX111" s="922"/>
      <c r="AY111" s="922"/>
      <c r="AZ111" s="935" t="s">
        <v>440</v>
      </c>
      <c r="BA111" s="936"/>
      <c r="BB111" s="936"/>
      <c r="BC111" s="936"/>
      <c r="BD111" s="936"/>
      <c r="BE111" s="936"/>
      <c r="BF111" s="936"/>
      <c r="BG111" s="936"/>
      <c r="BH111" s="936"/>
      <c r="BI111" s="936"/>
      <c r="BJ111" s="936"/>
      <c r="BK111" s="936"/>
      <c r="BL111" s="936"/>
      <c r="BM111" s="936"/>
      <c r="BN111" s="936"/>
      <c r="BO111" s="936"/>
      <c r="BP111" s="937"/>
      <c r="BQ111" s="938">
        <v>128199</v>
      </c>
      <c r="BR111" s="939"/>
      <c r="BS111" s="939"/>
      <c r="BT111" s="939"/>
      <c r="BU111" s="939"/>
      <c r="BV111" s="939">
        <v>128199</v>
      </c>
      <c r="BW111" s="939"/>
      <c r="BX111" s="939"/>
      <c r="BY111" s="939"/>
      <c r="BZ111" s="939"/>
      <c r="CA111" s="939">
        <v>128199</v>
      </c>
      <c r="CB111" s="939"/>
      <c r="CC111" s="939"/>
      <c r="CD111" s="939"/>
      <c r="CE111" s="939"/>
      <c r="CF111" s="933">
        <v>5.0999999999999996</v>
      </c>
      <c r="CG111" s="934"/>
      <c r="CH111" s="934"/>
      <c r="CI111" s="934"/>
      <c r="CJ111" s="934"/>
      <c r="CK111" s="961"/>
      <c r="CL111" s="962"/>
      <c r="CM111" s="935" t="s">
        <v>441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414</v>
      </c>
      <c r="DH111" s="939"/>
      <c r="DI111" s="939"/>
      <c r="DJ111" s="939"/>
      <c r="DK111" s="939"/>
      <c r="DL111" s="939" t="s">
        <v>414</v>
      </c>
      <c r="DM111" s="939"/>
      <c r="DN111" s="939"/>
      <c r="DO111" s="939"/>
      <c r="DP111" s="939"/>
      <c r="DQ111" s="939" t="s">
        <v>414</v>
      </c>
      <c r="DR111" s="939"/>
      <c r="DS111" s="939"/>
      <c r="DT111" s="939"/>
      <c r="DU111" s="939"/>
      <c r="DV111" s="940" t="s">
        <v>414</v>
      </c>
      <c r="DW111" s="940"/>
      <c r="DX111" s="940"/>
      <c r="DY111" s="940"/>
      <c r="DZ111" s="941"/>
    </row>
    <row r="112" spans="1:131" s="224" customFormat="1" ht="26.25" customHeight="1" x14ac:dyDescent="0.15">
      <c r="A112" s="965" t="s">
        <v>442</v>
      </c>
      <c r="B112" s="966"/>
      <c r="C112" s="936" t="s">
        <v>443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414</v>
      </c>
      <c r="AB112" s="972"/>
      <c r="AC112" s="972"/>
      <c r="AD112" s="972"/>
      <c r="AE112" s="973"/>
      <c r="AF112" s="974" t="s">
        <v>414</v>
      </c>
      <c r="AG112" s="972"/>
      <c r="AH112" s="972"/>
      <c r="AI112" s="972"/>
      <c r="AJ112" s="973"/>
      <c r="AK112" s="974" t="s">
        <v>414</v>
      </c>
      <c r="AL112" s="972"/>
      <c r="AM112" s="972"/>
      <c r="AN112" s="972"/>
      <c r="AO112" s="973"/>
      <c r="AP112" s="975" t="s">
        <v>414</v>
      </c>
      <c r="AQ112" s="976"/>
      <c r="AR112" s="976"/>
      <c r="AS112" s="976"/>
      <c r="AT112" s="977"/>
      <c r="AU112" s="921"/>
      <c r="AV112" s="922"/>
      <c r="AW112" s="922"/>
      <c r="AX112" s="922"/>
      <c r="AY112" s="922"/>
      <c r="AZ112" s="935" t="s">
        <v>444</v>
      </c>
      <c r="BA112" s="936"/>
      <c r="BB112" s="936"/>
      <c r="BC112" s="936"/>
      <c r="BD112" s="936"/>
      <c r="BE112" s="936"/>
      <c r="BF112" s="936"/>
      <c r="BG112" s="936"/>
      <c r="BH112" s="936"/>
      <c r="BI112" s="936"/>
      <c r="BJ112" s="936"/>
      <c r="BK112" s="936"/>
      <c r="BL112" s="936"/>
      <c r="BM112" s="936"/>
      <c r="BN112" s="936"/>
      <c r="BO112" s="936"/>
      <c r="BP112" s="937"/>
      <c r="BQ112" s="938">
        <v>1835599</v>
      </c>
      <c r="BR112" s="939"/>
      <c r="BS112" s="939"/>
      <c r="BT112" s="939"/>
      <c r="BU112" s="939"/>
      <c r="BV112" s="939">
        <v>2041190</v>
      </c>
      <c r="BW112" s="939"/>
      <c r="BX112" s="939"/>
      <c r="BY112" s="939"/>
      <c r="BZ112" s="939"/>
      <c r="CA112" s="939">
        <v>2149557</v>
      </c>
      <c r="CB112" s="939"/>
      <c r="CC112" s="939"/>
      <c r="CD112" s="939"/>
      <c r="CE112" s="939"/>
      <c r="CF112" s="933">
        <v>85.5</v>
      </c>
      <c r="CG112" s="934"/>
      <c r="CH112" s="934"/>
      <c r="CI112" s="934"/>
      <c r="CJ112" s="934"/>
      <c r="CK112" s="961"/>
      <c r="CL112" s="962"/>
      <c r="CM112" s="935" t="s">
        <v>445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414</v>
      </c>
      <c r="DH112" s="939"/>
      <c r="DI112" s="939"/>
      <c r="DJ112" s="939"/>
      <c r="DK112" s="939"/>
      <c r="DL112" s="939" t="s">
        <v>414</v>
      </c>
      <c r="DM112" s="939"/>
      <c r="DN112" s="939"/>
      <c r="DO112" s="939"/>
      <c r="DP112" s="939"/>
      <c r="DQ112" s="939" t="s">
        <v>414</v>
      </c>
      <c r="DR112" s="939"/>
      <c r="DS112" s="939"/>
      <c r="DT112" s="939"/>
      <c r="DU112" s="939"/>
      <c r="DV112" s="940" t="s">
        <v>414</v>
      </c>
      <c r="DW112" s="940"/>
      <c r="DX112" s="940"/>
      <c r="DY112" s="940"/>
      <c r="DZ112" s="941"/>
    </row>
    <row r="113" spans="1:130" s="224" customFormat="1" ht="26.25" customHeight="1" x14ac:dyDescent="0.15">
      <c r="A113" s="967"/>
      <c r="B113" s="968"/>
      <c r="C113" s="936" t="s">
        <v>446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77531</v>
      </c>
      <c r="AB113" s="951"/>
      <c r="AC113" s="951"/>
      <c r="AD113" s="951"/>
      <c r="AE113" s="952"/>
      <c r="AF113" s="953">
        <v>88521</v>
      </c>
      <c r="AG113" s="951"/>
      <c r="AH113" s="951"/>
      <c r="AI113" s="951"/>
      <c r="AJ113" s="952"/>
      <c r="AK113" s="953">
        <v>101818</v>
      </c>
      <c r="AL113" s="951"/>
      <c r="AM113" s="951"/>
      <c r="AN113" s="951"/>
      <c r="AO113" s="952"/>
      <c r="AP113" s="954">
        <v>4</v>
      </c>
      <c r="AQ113" s="955"/>
      <c r="AR113" s="955"/>
      <c r="AS113" s="955"/>
      <c r="AT113" s="956"/>
      <c r="AU113" s="921"/>
      <c r="AV113" s="922"/>
      <c r="AW113" s="922"/>
      <c r="AX113" s="922"/>
      <c r="AY113" s="922"/>
      <c r="AZ113" s="935" t="s">
        <v>447</v>
      </c>
      <c r="BA113" s="936"/>
      <c r="BB113" s="936"/>
      <c r="BC113" s="936"/>
      <c r="BD113" s="936"/>
      <c r="BE113" s="936"/>
      <c r="BF113" s="936"/>
      <c r="BG113" s="936"/>
      <c r="BH113" s="936"/>
      <c r="BI113" s="936"/>
      <c r="BJ113" s="936"/>
      <c r="BK113" s="936"/>
      <c r="BL113" s="936"/>
      <c r="BM113" s="936"/>
      <c r="BN113" s="936"/>
      <c r="BO113" s="936"/>
      <c r="BP113" s="937"/>
      <c r="BQ113" s="938">
        <v>7678</v>
      </c>
      <c r="BR113" s="939"/>
      <c r="BS113" s="939"/>
      <c r="BT113" s="939"/>
      <c r="BU113" s="939"/>
      <c r="BV113" s="939">
        <v>4475</v>
      </c>
      <c r="BW113" s="939"/>
      <c r="BX113" s="939"/>
      <c r="BY113" s="939"/>
      <c r="BZ113" s="939"/>
      <c r="CA113" s="939">
        <v>2491</v>
      </c>
      <c r="CB113" s="939"/>
      <c r="CC113" s="939"/>
      <c r="CD113" s="939"/>
      <c r="CE113" s="939"/>
      <c r="CF113" s="933">
        <v>0.1</v>
      </c>
      <c r="CG113" s="934"/>
      <c r="CH113" s="934"/>
      <c r="CI113" s="934"/>
      <c r="CJ113" s="934"/>
      <c r="CK113" s="961"/>
      <c r="CL113" s="962"/>
      <c r="CM113" s="935" t="s">
        <v>448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414</v>
      </c>
      <c r="DH113" s="972"/>
      <c r="DI113" s="972"/>
      <c r="DJ113" s="972"/>
      <c r="DK113" s="973"/>
      <c r="DL113" s="974" t="s">
        <v>414</v>
      </c>
      <c r="DM113" s="972"/>
      <c r="DN113" s="972"/>
      <c r="DO113" s="972"/>
      <c r="DP113" s="973"/>
      <c r="DQ113" s="974" t="s">
        <v>414</v>
      </c>
      <c r="DR113" s="972"/>
      <c r="DS113" s="972"/>
      <c r="DT113" s="972"/>
      <c r="DU113" s="973"/>
      <c r="DV113" s="975" t="s">
        <v>414</v>
      </c>
      <c r="DW113" s="976"/>
      <c r="DX113" s="976"/>
      <c r="DY113" s="976"/>
      <c r="DZ113" s="977"/>
    </row>
    <row r="114" spans="1:130" s="224" customFormat="1" ht="26.25" customHeight="1" x14ac:dyDescent="0.15">
      <c r="A114" s="967"/>
      <c r="B114" s="968"/>
      <c r="C114" s="936" t="s">
        <v>449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20362</v>
      </c>
      <c r="AB114" s="972"/>
      <c r="AC114" s="972"/>
      <c r="AD114" s="972"/>
      <c r="AE114" s="973"/>
      <c r="AF114" s="974">
        <v>3084</v>
      </c>
      <c r="AG114" s="972"/>
      <c r="AH114" s="972"/>
      <c r="AI114" s="972"/>
      <c r="AJ114" s="973"/>
      <c r="AK114" s="974">
        <v>2088</v>
      </c>
      <c r="AL114" s="972"/>
      <c r="AM114" s="972"/>
      <c r="AN114" s="972"/>
      <c r="AO114" s="973"/>
      <c r="AP114" s="975">
        <v>0.1</v>
      </c>
      <c r="AQ114" s="976"/>
      <c r="AR114" s="976"/>
      <c r="AS114" s="976"/>
      <c r="AT114" s="977"/>
      <c r="AU114" s="921"/>
      <c r="AV114" s="922"/>
      <c r="AW114" s="922"/>
      <c r="AX114" s="922"/>
      <c r="AY114" s="922"/>
      <c r="AZ114" s="935" t="s">
        <v>450</v>
      </c>
      <c r="BA114" s="936"/>
      <c r="BB114" s="936"/>
      <c r="BC114" s="936"/>
      <c r="BD114" s="936"/>
      <c r="BE114" s="936"/>
      <c r="BF114" s="936"/>
      <c r="BG114" s="936"/>
      <c r="BH114" s="936"/>
      <c r="BI114" s="936"/>
      <c r="BJ114" s="936"/>
      <c r="BK114" s="936"/>
      <c r="BL114" s="936"/>
      <c r="BM114" s="936"/>
      <c r="BN114" s="936"/>
      <c r="BO114" s="936"/>
      <c r="BP114" s="937"/>
      <c r="BQ114" s="938">
        <v>559652</v>
      </c>
      <c r="BR114" s="939"/>
      <c r="BS114" s="939"/>
      <c r="BT114" s="939"/>
      <c r="BU114" s="939"/>
      <c r="BV114" s="939">
        <v>553650</v>
      </c>
      <c r="BW114" s="939"/>
      <c r="BX114" s="939"/>
      <c r="BY114" s="939"/>
      <c r="BZ114" s="939"/>
      <c r="CA114" s="939">
        <v>563831</v>
      </c>
      <c r="CB114" s="939"/>
      <c r="CC114" s="939"/>
      <c r="CD114" s="939"/>
      <c r="CE114" s="939"/>
      <c r="CF114" s="933">
        <v>22.4</v>
      </c>
      <c r="CG114" s="934"/>
      <c r="CH114" s="934"/>
      <c r="CI114" s="934"/>
      <c r="CJ114" s="934"/>
      <c r="CK114" s="961"/>
      <c r="CL114" s="962"/>
      <c r="CM114" s="935" t="s">
        <v>451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414</v>
      </c>
      <c r="DH114" s="972"/>
      <c r="DI114" s="972"/>
      <c r="DJ114" s="972"/>
      <c r="DK114" s="973"/>
      <c r="DL114" s="974" t="s">
        <v>414</v>
      </c>
      <c r="DM114" s="972"/>
      <c r="DN114" s="972"/>
      <c r="DO114" s="972"/>
      <c r="DP114" s="973"/>
      <c r="DQ114" s="974" t="s">
        <v>414</v>
      </c>
      <c r="DR114" s="972"/>
      <c r="DS114" s="972"/>
      <c r="DT114" s="972"/>
      <c r="DU114" s="973"/>
      <c r="DV114" s="975" t="s">
        <v>414</v>
      </c>
      <c r="DW114" s="976"/>
      <c r="DX114" s="976"/>
      <c r="DY114" s="976"/>
      <c r="DZ114" s="977"/>
    </row>
    <row r="115" spans="1:130" s="224" customFormat="1" ht="26.25" customHeight="1" x14ac:dyDescent="0.15">
      <c r="A115" s="967"/>
      <c r="B115" s="968"/>
      <c r="C115" s="936" t="s">
        <v>452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414</v>
      </c>
      <c r="AB115" s="951"/>
      <c r="AC115" s="951"/>
      <c r="AD115" s="951"/>
      <c r="AE115" s="952"/>
      <c r="AF115" s="953" t="s">
        <v>414</v>
      </c>
      <c r="AG115" s="951"/>
      <c r="AH115" s="951"/>
      <c r="AI115" s="951"/>
      <c r="AJ115" s="952"/>
      <c r="AK115" s="953" t="s">
        <v>414</v>
      </c>
      <c r="AL115" s="951"/>
      <c r="AM115" s="951"/>
      <c r="AN115" s="951"/>
      <c r="AO115" s="952"/>
      <c r="AP115" s="954" t="s">
        <v>414</v>
      </c>
      <c r="AQ115" s="955"/>
      <c r="AR115" s="955"/>
      <c r="AS115" s="955"/>
      <c r="AT115" s="956"/>
      <c r="AU115" s="921"/>
      <c r="AV115" s="922"/>
      <c r="AW115" s="922"/>
      <c r="AX115" s="922"/>
      <c r="AY115" s="922"/>
      <c r="AZ115" s="935" t="s">
        <v>453</v>
      </c>
      <c r="BA115" s="936"/>
      <c r="BB115" s="936"/>
      <c r="BC115" s="936"/>
      <c r="BD115" s="936"/>
      <c r="BE115" s="936"/>
      <c r="BF115" s="936"/>
      <c r="BG115" s="936"/>
      <c r="BH115" s="936"/>
      <c r="BI115" s="936"/>
      <c r="BJ115" s="936"/>
      <c r="BK115" s="936"/>
      <c r="BL115" s="936"/>
      <c r="BM115" s="936"/>
      <c r="BN115" s="936"/>
      <c r="BO115" s="936"/>
      <c r="BP115" s="937"/>
      <c r="BQ115" s="938" t="s">
        <v>414</v>
      </c>
      <c r="BR115" s="939"/>
      <c r="BS115" s="939"/>
      <c r="BT115" s="939"/>
      <c r="BU115" s="939"/>
      <c r="BV115" s="939" t="s">
        <v>414</v>
      </c>
      <c r="BW115" s="939"/>
      <c r="BX115" s="939"/>
      <c r="BY115" s="939"/>
      <c r="BZ115" s="939"/>
      <c r="CA115" s="939" t="s">
        <v>414</v>
      </c>
      <c r="CB115" s="939"/>
      <c r="CC115" s="939"/>
      <c r="CD115" s="939"/>
      <c r="CE115" s="939"/>
      <c r="CF115" s="933" t="s">
        <v>414</v>
      </c>
      <c r="CG115" s="934"/>
      <c r="CH115" s="934"/>
      <c r="CI115" s="934"/>
      <c r="CJ115" s="934"/>
      <c r="CK115" s="961"/>
      <c r="CL115" s="962"/>
      <c r="CM115" s="935" t="s">
        <v>454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128199</v>
      </c>
      <c r="DH115" s="972"/>
      <c r="DI115" s="972"/>
      <c r="DJ115" s="972"/>
      <c r="DK115" s="973"/>
      <c r="DL115" s="974">
        <v>128199</v>
      </c>
      <c r="DM115" s="972"/>
      <c r="DN115" s="972"/>
      <c r="DO115" s="972"/>
      <c r="DP115" s="973"/>
      <c r="DQ115" s="974">
        <v>128199</v>
      </c>
      <c r="DR115" s="972"/>
      <c r="DS115" s="972"/>
      <c r="DT115" s="972"/>
      <c r="DU115" s="973"/>
      <c r="DV115" s="975">
        <v>5.0999999999999996</v>
      </c>
      <c r="DW115" s="976"/>
      <c r="DX115" s="976"/>
      <c r="DY115" s="976"/>
      <c r="DZ115" s="977"/>
    </row>
    <row r="116" spans="1:130" s="224" customFormat="1" ht="26.25" customHeight="1" x14ac:dyDescent="0.15">
      <c r="A116" s="969"/>
      <c r="B116" s="970"/>
      <c r="C116" s="978" t="s">
        <v>455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414</v>
      </c>
      <c r="AB116" s="972"/>
      <c r="AC116" s="972"/>
      <c r="AD116" s="972"/>
      <c r="AE116" s="973"/>
      <c r="AF116" s="974" t="s">
        <v>414</v>
      </c>
      <c r="AG116" s="972"/>
      <c r="AH116" s="972"/>
      <c r="AI116" s="972"/>
      <c r="AJ116" s="973"/>
      <c r="AK116" s="974" t="s">
        <v>414</v>
      </c>
      <c r="AL116" s="972"/>
      <c r="AM116" s="972"/>
      <c r="AN116" s="972"/>
      <c r="AO116" s="973"/>
      <c r="AP116" s="975" t="s">
        <v>414</v>
      </c>
      <c r="AQ116" s="976"/>
      <c r="AR116" s="976"/>
      <c r="AS116" s="976"/>
      <c r="AT116" s="977"/>
      <c r="AU116" s="921"/>
      <c r="AV116" s="922"/>
      <c r="AW116" s="922"/>
      <c r="AX116" s="922"/>
      <c r="AY116" s="922"/>
      <c r="AZ116" s="980" t="s">
        <v>456</v>
      </c>
      <c r="BA116" s="981"/>
      <c r="BB116" s="981"/>
      <c r="BC116" s="981"/>
      <c r="BD116" s="981"/>
      <c r="BE116" s="981"/>
      <c r="BF116" s="981"/>
      <c r="BG116" s="981"/>
      <c r="BH116" s="981"/>
      <c r="BI116" s="981"/>
      <c r="BJ116" s="981"/>
      <c r="BK116" s="981"/>
      <c r="BL116" s="981"/>
      <c r="BM116" s="981"/>
      <c r="BN116" s="981"/>
      <c r="BO116" s="981"/>
      <c r="BP116" s="982"/>
      <c r="BQ116" s="938" t="s">
        <v>414</v>
      </c>
      <c r="BR116" s="939"/>
      <c r="BS116" s="939"/>
      <c r="BT116" s="939"/>
      <c r="BU116" s="939"/>
      <c r="BV116" s="939" t="s">
        <v>414</v>
      </c>
      <c r="BW116" s="939"/>
      <c r="BX116" s="939"/>
      <c r="BY116" s="939"/>
      <c r="BZ116" s="939"/>
      <c r="CA116" s="939" t="s">
        <v>414</v>
      </c>
      <c r="CB116" s="939"/>
      <c r="CC116" s="939"/>
      <c r="CD116" s="939"/>
      <c r="CE116" s="939"/>
      <c r="CF116" s="933" t="s">
        <v>414</v>
      </c>
      <c r="CG116" s="934"/>
      <c r="CH116" s="934"/>
      <c r="CI116" s="934"/>
      <c r="CJ116" s="934"/>
      <c r="CK116" s="961"/>
      <c r="CL116" s="962"/>
      <c r="CM116" s="935" t="s">
        <v>457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414</v>
      </c>
      <c r="DH116" s="972"/>
      <c r="DI116" s="972"/>
      <c r="DJ116" s="972"/>
      <c r="DK116" s="973"/>
      <c r="DL116" s="974" t="s">
        <v>414</v>
      </c>
      <c r="DM116" s="972"/>
      <c r="DN116" s="972"/>
      <c r="DO116" s="972"/>
      <c r="DP116" s="973"/>
      <c r="DQ116" s="974" t="s">
        <v>414</v>
      </c>
      <c r="DR116" s="972"/>
      <c r="DS116" s="972"/>
      <c r="DT116" s="972"/>
      <c r="DU116" s="973"/>
      <c r="DV116" s="975" t="s">
        <v>414</v>
      </c>
      <c r="DW116" s="976"/>
      <c r="DX116" s="976"/>
      <c r="DY116" s="976"/>
      <c r="DZ116" s="977"/>
    </row>
    <row r="117" spans="1:130" s="224" customFormat="1" ht="26.25" customHeight="1" x14ac:dyDescent="0.15">
      <c r="A117" s="925" t="s">
        <v>192</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458</v>
      </c>
      <c r="Z117" s="907"/>
      <c r="AA117" s="991">
        <v>591541</v>
      </c>
      <c r="AB117" s="992"/>
      <c r="AC117" s="992"/>
      <c r="AD117" s="992"/>
      <c r="AE117" s="993"/>
      <c r="AF117" s="994">
        <v>597811</v>
      </c>
      <c r="AG117" s="992"/>
      <c r="AH117" s="992"/>
      <c r="AI117" s="992"/>
      <c r="AJ117" s="993"/>
      <c r="AK117" s="994">
        <v>556874</v>
      </c>
      <c r="AL117" s="992"/>
      <c r="AM117" s="992"/>
      <c r="AN117" s="992"/>
      <c r="AO117" s="993"/>
      <c r="AP117" s="995"/>
      <c r="AQ117" s="996"/>
      <c r="AR117" s="996"/>
      <c r="AS117" s="996"/>
      <c r="AT117" s="997"/>
      <c r="AU117" s="921"/>
      <c r="AV117" s="922"/>
      <c r="AW117" s="922"/>
      <c r="AX117" s="922"/>
      <c r="AY117" s="922"/>
      <c r="AZ117" s="987" t="s">
        <v>459</v>
      </c>
      <c r="BA117" s="988"/>
      <c r="BB117" s="988"/>
      <c r="BC117" s="988"/>
      <c r="BD117" s="988"/>
      <c r="BE117" s="988"/>
      <c r="BF117" s="988"/>
      <c r="BG117" s="988"/>
      <c r="BH117" s="988"/>
      <c r="BI117" s="988"/>
      <c r="BJ117" s="988"/>
      <c r="BK117" s="988"/>
      <c r="BL117" s="988"/>
      <c r="BM117" s="988"/>
      <c r="BN117" s="988"/>
      <c r="BO117" s="988"/>
      <c r="BP117" s="989"/>
      <c r="BQ117" s="938" t="s">
        <v>414</v>
      </c>
      <c r="BR117" s="939"/>
      <c r="BS117" s="939"/>
      <c r="BT117" s="939"/>
      <c r="BU117" s="939"/>
      <c r="BV117" s="939" t="s">
        <v>414</v>
      </c>
      <c r="BW117" s="939"/>
      <c r="BX117" s="939"/>
      <c r="BY117" s="939"/>
      <c r="BZ117" s="939"/>
      <c r="CA117" s="939" t="s">
        <v>414</v>
      </c>
      <c r="CB117" s="939"/>
      <c r="CC117" s="939"/>
      <c r="CD117" s="939"/>
      <c r="CE117" s="939"/>
      <c r="CF117" s="933" t="s">
        <v>414</v>
      </c>
      <c r="CG117" s="934"/>
      <c r="CH117" s="934"/>
      <c r="CI117" s="934"/>
      <c r="CJ117" s="934"/>
      <c r="CK117" s="961"/>
      <c r="CL117" s="962"/>
      <c r="CM117" s="935" t="s">
        <v>460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414</v>
      </c>
      <c r="DH117" s="972"/>
      <c r="DI117" s="972"/>
      <c r="DJ117" s="972"/>
      <c r="DK117" s="973"/>
      <c r="DL117" s="974" t="s">
        <v>414</v>
      </c>
      <c r="DM117" s="972"/>
      <c r="DN117" s="972"/>
      <c r="DO117" s="972"/>
      <c r="DP117" s="973"/>
      <c r="DQ117" s="974" t="s">
        <v>414</v>
      </c>
      <c r="DR117" s="972"/>
      <c r="DS117" s="972"/>
      <c r="DT117" s="972"/>
      <c r="DU117" s="973"/>
      <c r="DV117" s="975" t="s">
        <v>414</v>
      </c>
      <c r="DW117" s="976"/>
      <c r="DX117" s="976"/>
      <c r="DY117" s="976"/>
      <c r="DZ117" s="977"/>
    </row>
    <row r="118" spans="1:130" s="224" customFormat="1" ht="26.25" customHeight="1" x14ac:dyDescent="0.15">
      <c r="A118" s="925" t="s">
        <v>434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431</v>
      </c>
      <c r="AB118" s="906"/>
      <c r="AC118" s="906"/>
      <c r="AD118" s="906"/>
      <c r="AE118" s="907"/>
      <c r="AF118" s="905" t="s">
        <v>432</v>
      </c>
      <c r="AG118" s="906"/>
      <c r="AH118" s="906"/>
      <c r="AI118" s="906"/>
      <c r="AJ118" s="907"/>
      <c r="AK118" s="905" t="s">
        <v>310</v>
      </c>
      <c r="AL118" s="906"/>
      <c r="AM118" s="906"/>
      <c r="AN118" s="906"/>
      <c r="AO118" s="907"/>
      <c r="AP118" s="983" t="s">
        <v>433</v>
      </c>
      <c r="AQ118" s="984"/>
      <c r="AR118" s="984"/>
      <c r="AS118" s="984"/>
      <c r="AT118" s="985"/>
      <c r="AU118" s="921"/>
      <c r="AV118" s="922"/>
      <c r="AW118" s="922"/>
      <c r="AX118" s="922"/>
      <c r="AY118" s="922"/>
      <c r="AZ118" s="986" t="s">
        <v>461</v>
      </c>
      <c r="BA118" s="978"/>
      <c r="BB118" s="978"/>
      <c r="BC118" s="978"/>
      <c r="BD118" s="978"/>
      <c r="BE118" s="978"/>
      <c r="BF118" s="978"/>
      <c r="BG118" s="978"/>
      <c r="BH118" s="978"/>
      <c r="BI118" s="978"/>
      <c r="BJ118" s="978"/>
      <c r="BK118" s="978"/>
      <c r="BL118" s="978"/>
      <c r="BM118" s="978"/>
      <c r="BN118" s="978"/>
      <c r="BO118" s="978"/>
      <c r="BP118" s="979"/>
      <c r="BQ118" s="1012" t="s">
        <v>414</v>
      </c>
      <c r="BR118" s="1013"/>
      <c r="BS118" s="1013"/>
      <c r="BT118" s="1013"/>
      <c r="BU118" s="1013"/>
      <c r="BV118" s="1013" t="s">
        <v>414</v>
      </c>
      <c r="BW118" s="1013"/>
      <c r="BX118" s="1013"/>
      <c r="BY118" s="1013"/>
      <c r="BZ118" s="1013"/>
      <c r="CA118" s="1013" t="s">
        <v>414</v>
      </c>
      <c r="CB118" s="1013"/>
      <c r="CC118" s="1013"/>
      <c r="CD118" s="1013"/>
      <c r="CE118" s="1013"/>
      <c r="CF118" s="933" t="s">
        <v>414</v>
      </c>
      <c r="CG118" s="934"/>
      <c r="CH118" s="934"/>
      <c r="CI118" s="934"/>
      <c r="CJ118" s="934"/>
      <c r="CK118" s="961"/>
      <c r="CL118" s="962"/>
      <c r="CM118" s="935" t="s">
        <v>462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414</v>
      </c>
      <c r="DH118" s="972"/>
      <c r="DI118" s="972"/>
      <c r="DJ118" s="972"/>
      <c r="DK118" s="973"/>
      <c r="DL118" s="974" t="s">
        <v>414</v>
      </c>
      <c r="DM118" s="972"/>
      <c r="DN118" s="972"/>
      <c r="DO118" s="972"/>
      <c r="DP118" s="973"/>
      <c r="DQ118" s="974" t="s">
        <v>414</v>
      </c>
      <c r="DR118" s="972"/>
      <c r="DS118" s="972"/>
      <c r="DT118" s="972"/>
      <c r="DU118" s="973"/>
      <c r="DV118" s="975" t="s">
        <v>414</v>
      </c>
      <c r="DW118" s="976"/>
      <c r="DX118" s="976"/>
      <c r="DY118" s="976"/>
      <c r="DZ118" s="977"/>
    </row>
    <row r="119" spans="1:130" s="224" customFormat="1" ht="26.25" customHeight="1" x14ac:dyDescent="0.15">
      <c r="A119" s="1069" t="s">
        <v>437</v>
      </c>
      <c r="B119" s="960"/>
      <c r="C119" s="942" t="s">
        <v>438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414</v>
      </c>
      <c r="AB119" s="913"/>
      <c r="AC119" s="913"/>
      <c r="AD119" s="913"/>
      <c r="AE119" s="914"/>
      <c r="AF119" s="915" t="s">
        <v>414</v>
      </c>
      <c r="AG119" s="913"/>
      <c r="AH119" s="913"/>
      <c r="AI119" s="913"/>
      <c r="AJ119" s="914"/>
      <c r="AK119" s="915" t="s">
        <v>414</v>
      </c>
      <c r="AL119" s="913"/>
      <c r="AM119" s="913"/>
      <c r="AN119" s="913"/>
      <c r="AO119" s="914"/>
      <c r="AP119" s="916" t="s">
        <v>414</v>
      </c>
      <c r="AQ119" s="917"/>
      <c r="AR119" s="917"/>
      <c r="AS119" s="917"/>
      <c r="AT119" s="918"/>
      <c r="AU119" s="923"/>
      <c r="AV119" s="924"/>
      <c r="AW119" s="924"/>
      <c r="AX119" s="924"/>
      <c r="AY119" s="924"/>
      <c r="AZ119" s="247" t="s">
        <v>192</v>
      </c>
      <c r="BA119" s="247"/>
      <c r="BB119" s="247"/>
      <c r="BC119" s="247"/>
      <c r="BD119" s="247"/>
      <c r="BE119" s="247"/>
      <c r="BF119" s="247"/>
      <c r="BG119" s="247"/>
      <c r="BH119" s="247"/>
      <c r="BI119" s="247"/>
      <c r="BJ119" s="247"/>
      <c r="BK119" s="247"/>
      <c r="BL119" s="247"/>
      <c r="BM119" s="247"/>
      <c r="BN119" s="247"/>
      <c r="BO119" s="990" t="s">
        <v>463</v>
      </c>
      <c r="BP119" s="1018"/>
      <c r="BQ119" s="1012">
        <v>8479713</v>
      </c>
      <c r="BR119" s="1013"/>
      <c r="BS119" s="1013"/>
      <c r="BT119" s="1013"/>
      <c r="BU119" s="1013"/>
      <c r="BV119" s="1013">
        <v>8558278</v>
      </c>
      <c r="BW119" s="1013"/>
      <c r="BX119" s="1013"/>
      <c r="BY119" s="1013"/>
      <c r="BZ119" s="1013"/>
      <c r="CA119" s="1013">
        <v>8633101</v>
      </c>
      <c r="CB119" s="1013"/>
      <c r="CC119" s="1013"/>
      <c r="CD119" s="1013"/>
      <c r="CE119" s="1013"/>
      <c r="CF119" s="1014"/>
      <c r="CG119" s="1015"/>
      <c r="CH119" s="1015"/>
      <c r="CI119" s="1015"/>
      <c r="CJ119" s="1016"/>
      <c r="CK119" s="963"/>
      <c r="CL119" s="964"/>
      <c r="CM119" s="986" t="s">
        <v>464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414</v>
      </c>
      <c r="DH119" s="999"/>
      <c r="DI119" s="999"/>
      <c r="DJ119" s="999"/>
      <c r="DK119" s="1000"/>
      <c r="DL119" s="998" t="s">
        <v>414</v>
      </c>
      <c r="DM119" s="999"/>
      <c r="DN119" s="999"/>
      <c r="DO119" s="999"/>
      <c r="DP119" s="1000"/>
      <c r="DQ119" s="998" t="s">
        <v>414</v>
      </c>
      <c r="DR119" s="999"/>
      <c r="DS119" s="999"/>
      <c r="DT119" s="999"/>
      <c r="DU119" s="1000"/>
      <c r="DV119" s="1001" t="s">
        <v>414</v>
      </c>
      <c r="DW119" s="1002"/>
      <c r="DX119" s="1002"/>
      <c r="DY119" s="1002"/>
      <c r="DZ119" s="1003"/>
    </row>
    <row r="120" spans="1:130" s="224" customFormat="1" ht="26.25" customHeight="1" x14ac:dyDescent="0.15">
      <c r="A120" s="1070"/>
      <c r="B120" s="962"/>
      <c r="C120" s="935" t="s">
        <v>441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414</v>
      </c>
      <c r="AB120" s="972"/>
      <c r="AC120" s="972"/>
      <c r="AD120" s="972"/>
      <c r="AE120" s="973"/>
      <c r="AF120" s="974" t="s">
        <v>414</v>
      </c>
      <c r="AG120" s="972"/>
      <c r="AH120" s="972"/>
      <c r="AI120" s="972"/>
      <c r="AJ120" s="973"/>
      <c r="AK120" s="974" t="s">
        <v>414</v>
      </c>
      <c r="AL120" s="972"/>
      <c r="AM120" s="972"/>
      <c r="AN120" s="972"/>
      <c r="AO120" s="973"/>
      <c r="AP120" s="975" t="s">
        <v>414</v>
      </c>
      <c r="AQ120" s="976"/>
      <c r="AR120" s="976"/>
      <c r="AS120" s="976"/>
      <c r="AT120" s="977"/>
      <c r="AU120" s="1004" t="s">
        <v>465</v>
      </c>
      <c r="AV120" s="1005"/>
      <c r="AW120" s="1005"/>
      <c r="AX120" s="1005"/>
      <c r="AY120" s="1006"/>
      <c r="AZ120" s="942" t="s">
        <v>466</v>
      </c>
      <c r="BA120" s="910"/>
      <c r="BB120" s="910"/>
      <c r="BC120" s="910"/>
      <c r="BD120" s="910"/>
      <c r="BE120" s="910"/>
      <c r="BF120" s="910"/>
      <c r="BG120" s="910"/>
      <c r="BH120" s="910"/>
      <c r="BI120" s="910"/>
      <c r="BJ120" s="910"/>
      <c r="BK120" s="910"/>
      <c r="BL120" s="910"/>
      <c r="BM120" s="910"/>
      <c r="BN120" s="910"/>
      <c r="BO120" s="910"/>
      <c r="BP120" s="911"/>
      <c r="BQ120" s="943">
        <v>1454246</v>
      </c>
      <c r="BR120" s="944"/>
      <c r="BS120" s="944"/>
      <c r="BT120" s="944"/>
      <c r="BU120" s="944"/>
      <c r="BV120" s="944">
        <v>1923581</v>
      </c>
      <c r="BW120" s="944"/>
      <c r="BX120" s="944"/>
      <c r="BY120" s="944"/>
      <c r="BZ120" s="944"/>
      <c r="CA120" s="944">
        <v>2389540</v>
      </c>
      <c r="CB120" s="944"/>
      <c r="CC120" s="944"/>
      <c r="CD120" s="944"/>
      <c r="CE120" s="944"/>
      <c r="CF120" s="957">
        <v>95</v>
      </c>
      <c r="CG120" s="958"/>
      <c r="CH120" s="958"/>
      <c r="CI120" s="958"/>
      <c r="CJ120" s="958"/>
      <c r="CK120" s="1019" t="s">
        <v>467</v>
      </c>
      <c r="CL120" s="1020"/>
      <c r="CM120" s="1020"/>
      <c r="CN120" s="1020"/>
      <c r="CO120" s="1021"/>
      <c r="CP120" s="1027" t="s">
        <v>411</v>
      </c>
      <c r="CQ120" s="1028"/>
      <c r="CR120" s="1028"/>
      <c r="CS120" s="1028"/>
      <c r="CT120" s="1028"/>
      <c r="CU120" s="1028"/>
      <c r="CV120" s="1028"/>
      <c r="CW120" s="1028"/>
      <c r="CX120" s="1028"/>
      <c r="CY120" s="1028"/>
      <c r="CZ120" s="1028"/>
      <c r="DA120" s="1028"/>
      <c r="DB120" s="1028"/>
      <c r="DC120" s="1028"/>
      <c r="DD120" s="1028"/>
      <c r="DE120" s="1028"/>
      <c r="DF120" s="1029"/>
      <c r="DG120" s="943">
        <v>1645618</v>
      </c>
      <c r="DH120" s="944"/>
      <c r="DI120" s="944"/>
      <c r="DJ120" s="944"/>
      <c r="DK120" s="944"/>
      <c r="DL120" s="944">
        <v>1756764</v>
      </c>
      <c r="DM120" s="944"/>
      <c r="DN120" s="944"/>
      <c r="DO120" s="944"/>
      <c r="DP120" s="944"/>
      <c r="DQ120" s="944">
        <v>1874425</v>
      </c>
      <c r="DR120" s="944"/>
      <c r="DS120" s="944"/>
      <c r="DT120" s="944"/>
      <c r="DU120" s="944"/>
      <c r="DV120" s="945">
        <v>74.5</v>
      </c>
      <c r="DW120" s="945"/>
      <c r="DX120" s="945"/>
      <c r="DY120" s="945"/>
      <c r="DZ120" s="946"/>
    </row>
    <row r="121" spans="1:130" s="224" customFormat="1" ht="26.25" customHeight="1" x14ac:dyDescent="0.15">
      <c r="A121" s="1070"/>
      <c r="B121" s="962"/>
      <c r="C121" s="987" t="s">
        <v>468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414</v>
      </c>
      <c r="AB121" s="972"/>
      <c r="AC121" s="972"/>
      <c r="AD121" s="972"/>
      <c r="AE121" s="973"/>
      <c r="AF121" s="974" t="s">
        <v>414</v>
      </c>
      <c r="AG121" s="972"/>
      <c r="AH121" s="972"/>
      <c r="AI121" s="972"/>
      <c r="AJ121" s="973"/>
      <c r="AK121" s="974" t="s">
        <v>414</v>
      </c>
      <c r="AL121" s="972"/>
      <c r="AM121" s="972"/>
      <c r="AN121" s="972"/>
      <c r="AO121" s="973"/>
      <c r="AP121" s="975" t="s">
        <v>414</v>
      </c>
      <c r="AQ121" s="976"/>
      <c r="AR121" s="976"/>
      <c r="AS121" s="976"/>
      <c r="AT121" s="977"/>
      <c r="AU121" s="1007"/>
      <c r="AV121" s="1008"/>
      <c r="AW121" s="1008"/>
      <c r="AX121" s="1008"/>
      <c r="AY121" s="1009"/>
      <c r="AZ121" s="935" t="s">
        <v>469</v>
      </c>
      <c r="BA121" s="936"/>
      <c r="BB121" s="936"/>
      <c r="BC121" s="936"/>
      <c r="BD121" s="936"/>
      <c r="BE121" s="936"/>
      <c r="BF121" s="936"/>
      <c r="BG121" s="936"/>
      <c r="BH121" s="936"/>
      <c r="BI121" s="936"/>
      <c r="BJ121" s="936"/>
      <c r="BK121" s="936"/>
      <c r="BL121" s="936"/>
      <c r="BM121" s="936"/>
      <c r="BN121" s="936"/>
      <c r="BO121" s="936"/>
      <c r="BP121" s="937"/>
      <c r="BQ121" s="938">
        <v>8775</v>
      </c>
      <c r="BR121" s="939"/>
      <c r="BS121" s="939"/>
      <c r="BT121" s="939"/>
      <c r="BU121" s="939"/>
      <c r="BV121" s="939">
        <v>6984</v>
      </c>
      <c r="BW121" s="939"/>
      <c r="BX121" s="939"/>
      <c r="BY121" s="939"/>
      <c r="BZ121" s="939"/>
      <c r="CA121" s="939">
        <v>5146</v>
      </c>
      <c r="CB121" s="939"/>
      <c r="CC121" s="939"/>
      <c r="CD121" s="939"/>
      <c r="CE121" s="939"/>
      <c r="CF121" s="933">
        <v>0.2</v>
      </c>
      <c r="CG121" s="934"/>
      <c r="CH121" s="934"/>
      <c r="CI121" s="934"/>
      <c r="CJ121" s="934"/>
      <c r="CK121" s="1022"/>
      <c r="CL121" s="1023"/>
      <c r="CM121" s="1023"/>
      <c r="CN121" s="1023"/>
      <c r="CO121" s="1024"/>
      <c r="CP121" s="1032" t="s">
        <v>406</v>
      </c>
      <c r="CQ121" s="1033"/>
      <c r="CR121" s="1033"/>
      <c r="CS121" s="1033"/>
      <c r="CT121" s="1033"/>
      <c r="CU121" s="1033"/>
      <c r="CV121" s="1033"/>
      <c r="CW121" s="1033"/>
      <c r="CX121" s="1033"/>
      <c r="CY121" s="1033"/>
      <c r="CZ121" s="1033"/>
      <c r="DA121" s="1033"/>
      <c r="DB121" s="1033"/>
      <c r="DC121" s="1033"/>
      <c r="DD121" s="1033"/>
      <c r="DE121" s="1033"/>
      <c r="DF121" s="1034"/>
      <c r="DG121" s="938">
        <v>99829</v>
      </c>
      <c r="DH121" s="939"/>
      <c r="DI121" s="939"/>
      <c r="DJ121" s="939"/>
      <c r="DK121" s="939"/>
      <c r="DL121" s="939">
        <v>193740</v>
      </c>
      <c r="DM121" s="939"/>
      <c r="DN121" s="939"/>
      <c r="DO121" s="939"/>
      <c r="DP121" s="939"/>
      <c r="DQ121" s="939">
        <v>185114</v>
      </c>
      <c r="DR121" s="939"/>
      <c r="DS121" s="939"/>
      <c r="DT121" s="939"/>
      <c r="DU121" s="939"/>
      <c r="DV121" s="940">
        <v>7.4</v>
      </c>
      <c r="DW121" s="940"/>
      <c r="DX121" s="940"/>
      <c r="DY121" s="940"/>
      <c r="DZ121" s="941"/>
    </row>
    <row r="122" spans="1:130" s="224" customFormat="1" ht="26.25" customHeight="1" x14ac:dyDescent="0.15">
      <c r="A122" s="1070"/>
      <c r="B122" s="962"/>
      <c r="C122" s="935" t="s">
        <v>451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414</v>
      </c>
      <c r="AB122" s="972"/>
      <c r="AC122" s="972"/>
      <c r="AD122" s="972"/>
      <c r="AE122" s="973"/>
      <c r="AF122" s="974" t="s">
        <v>414</v>
      </c>
      <c r="AG122" s="972"/>
      <c r="AH122" s="972"/>
      <c r="AI122" s="972"/>
      <c r="AJ122" s="973"/>
      <c r="AK122" s="974" t="s">
        <v>414</v>
      </c>
      <c r="AL122" s="972"/>
      <c r="AM122" s="972"/>
      <c r="AN122" s="972"/>
      <c r="AO122" s="973"/>
      <c r="AP122" s="975" t="s">
        <v>414</v>
      </c>
      <c r="AQ122" s="976"/>
      <c r="AR122" s="976"/>
      <c r="AS122" s="976"/>
      <c r="AT122" s="977"/>
      <c r="AU122" s="1007"/>
      <c r="AV122" s="1008"/>
      <c r="AW122" s="1008"/>
      <c r="AX122" s="1008"/>
      <c r="AY122" s="1009"/>
      <c r="AZ122" s="986" t="s">
        <v>470</v>
      </c>
      <c r="BA122" s="978"/>
      <c r="BB122" s="978"/>
      <c r="BC122" s="978"/>
      <c r="BD122" s="978"/>
      <c r="BE122" s="978"/>
      <c r="BF122" s="978"/>
      <c r="BG122" s="978"/>
      <c r="BH122" s="978"/>
      <c r="BI122" s="978"/>
      <c r="BJ122" s="978"/>
      <c r="BK122" s="978"/>
      <c r="BL122" s="978"/>
      <c r="BM122" s="978"/>
      <c r="BN122" s="978"/>
      <c r="BO122" s="978"/>
      <c r="BP122" s="979"/>
      <c r="BQ122" s="1012">
        <v>4616612</v>
      </c>
      <c r="BR122" s="1013"/>
      <c r="BS122" s="1013"/>
      <c r="BT122" s="1013"/>
      <c r="BU122" s="1013"/>
      <c r="BV122" s="1013">
        <v>4460841</v>
      </c>
      <c r="BW122" s="1013"/>
      <c r="BX122" s="1013"/>
      <c r="BY122" s="1013"/>
      <c r="BZ122" s="1013"/>
      <c r="CA122" s="1013">
        <v>4562818</v>
      </c>
      <c r="CB122" s="1013"/>
      <c r="CC122" s="1013"/>
      <c r="CD122" s="1013"/>
      <c r="CE122" s="1013"/>
      <c r="CF122" s="1030">
        <v>181.4</v>
      </c>
      <c r="CG122" s="1031"/>
      <c r="CH122" s="1031"/>
      <c r="CI122" s="1031"/>
      <c r="CJ122" s="1031"/>
      <c r="CK122" s="1022"/>
      <c r="CL122" s="1023"/>
      <c r="CM122" s="1023"/>
      <c r="CN122" s="1023"/>
      <c r="CO122" s="1024"/>
      <c r="CP122" s="1032" t="s">
        <v>409</v>
      </c>
      <c r="CQ122" s="1033"/>
      <c r="CR122" s="1033"/>
      <c r="CS122" s="1033"/>
      <c r="CT122" s="1033"/>
      <c r="CU122" s="1033"/>
      <c r="CV122" s="1033"/>
      <c r="CW122" s="1033"/>
      <c r="CX122" s="1033"/>
      <c r="CY122" s="1033"/>
      <c r="CZ122" s="1033"/>
      <c r="DA122" s="1033"/>
      <c r="DB122" s="1033"/>
      <c r="DC122" s="1033"/>
      <c r="DD122" s="1033"/>
      <c r="DE122" s="1033"/>
      <c r="DF122" s="1034"/>
      <c r="DG122" s="938">
        <v>89533</v>
      </c>
      <c r="DH122" s="939"/>
      <c r="DI122" s="939"/>
      <c r="DJ122" s="939"/>
      <c r="DK122" s="939"/>
      <c r="DL122" s="939">
        <v>90101</v>
      </c>
      <c r="DM122" s="939"/>
      <c r="DN122" s="939"/>
      <c r="DO122" s="939"/>
      <c r="DP122" s="939"/>
      <c r="DQ122" s="939">
        <v>89454</v>
      </c>
      <c r="DR122" s="939"/>
      <c r="DS122" s="939"/>
      <c r="DT122" s="939"/>
      <c r="DU122" s="939"/>
      <c r="DV122" s="940">
        <v>3.6</v>
      </c>
      <c r="DW122" s="940"/>
      <c r="DX122" s="940"/>
      <c r="DY122" s="940"/>
      <c r="DZ122" s="941"/>
    </row>
    <row r="123" spans="1:130" s="224" customFormat="1" ht="26.25" customHeight="1" x14ac:dyDescent="0.15">
      <c r="A123" s="1070"/>
      <c r="B123" s="962"/>
      <c r="C123" s="935" t="s">
        <v>457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414</v>
      </c>
      <c r="AB123" s="972"/>
      <c r="AC123" s="972"/>
      <c r="AD123" s="972"/>
      <c r="AE123" s="973"/>
      <c r="AF123" s="974" t="s">
        <v>414</v>
      </c>
      <c r="AG123" s="972"/>
      <c r="AH123" s="972"/>
      <c r="AI123" s="972"/>
      <c r="AJ123" s="973"/>
      <c r="AK123" s="974" t="s">
        <v>414</v>
      </c>
      <c r="AL123" s="972"/>
      <c r="AM123" s="972"/>
      <c r="AN123" s="972"/>
      <c r="AO123" s="973"/>
      <c r="AP123" s="975" t="s">
        <v>414</v>
      </c>
      <c r="AQ123" s="976"/>
      <c r="AR123" s="976"/>
      <c r="AS123" s="976"/>
      <c r="AT123" s="977"/>
      <c r="AU123" s="1010"/>
      <c r="AV123" s="1011"/>
      <c r="AW123" s="1011"/>
      <c r="AX123" s="1011"/>
      <c r="AY123" s="1011"/>
      <c r="AZ123" s="247" t="s">
        <v>192</v>
      </c>
      <c r="BA123" s="247"/>
      <c r="BB123" s="247"/>
      <c r="BC123" s="247"/>
      <c r="BD123" s="247"/>
      <c r="BE123" s="247"/>
      <c r="BF123" s="247"/>
      <c r="BG123" s="247"/>
      <c r="BH123" s="247"/>
      <c r="BI123" s="247"/>
      <c r="BJ123" s="247"/>
      <c r="BK123" s="247"/>
      <c r="BL123" s="247"/>
      <c r="BM123" s="247"/>
      <c r="BN123" s="247"/>
      <c r="BO123" s="990" t="s">
        <v>471</v>
      </c>
      <c r="BP123" s="1018"/>
      <c r="BQ123" s="1076">
        <v>6079633</v>
      </c>
      <c r="BR123" s="1077"/>
      <c r="BS123" s="1077"/>
      <c r="BT123" s="1077"/>
      <c r="BU123" s="1077"/>
      <c r="BV123" s="1077">
        <v>6391406</v>
      </c>
      <c r="BW123" s="1077"/>
      <c r="BX123" s="1077"/>
      <c r="BY123" s="1077"/>
      <c r="BZ123" s="1077"/>
      <c r="CA123" s="1077">
        <v>6957504</v>
      </c>
      <c r="CB123" s="1077"/>
      <c r="CC123" s="1077"/>
      <c r="CD123" s="1077"/>
      <c r="CE123" s="1077"/>
      <c r="CF123" s="1014"/>
      <c r="CG123" s="1015"/>
      <c r="CH123" s="1015"/>
      <c r="CI123" s="1015"/>
      <c r="CJ123" s="1016"/>
      <c r="CK123" s="1022"/>
      <c r="CL123" s="1023"/>
      <c r="CM123" s="1023"/>
      <c r="CN123" s="1023"/>
      <c r="CO123" s="1024"/>
      <c r="CP123" s="1032" t="s">
        <v>408</v>
      </c>
      <c r="CQ123" s="1033"/>
      <c r="CR123" s="1033"/>
      <c r="CS123" s="1033"/>
      <c r="CT123" s="1033"/>
      <c r="CU123" s="1033"/>
      <c r="CV123" s="1033"/>
      <c r="CW123" s="1033"/>
      <c r="CX123" s="1033"/>
      <c r="CY123" s="1033"/>
      <c r="CZ123" s="1033"/>
      <c r="DA123" s="1033"/>
      <c r="DB123" s="1033"/>
      <c r="DC123" s="1033"/>
      <c r="DD123" s="1033"/>
      <c r="DE123" s="1033"/>
      <c r="DF123" s="1034"/>
      <c r="DG123" s="971">
        <v>619</v>
      </c>
      <c r="DH123" s="972"/>
      <c r="DI123" s="972"/>
      <c r="DJ123" s="972"/>
      <c r="DK123" s="973"/>
      <c r="DL123" s="974">
        <v>585</v>
      </c>
      <c r="DM123" s="972"/>
      <c r="DN123" s="972"/>
      <c r="DO123" s="972"/>
      <c r="DP123" s="973"/>
      <c r="DQ123" s="974">
        <v>564</v>
      </c>
      <c r="DR123" s="972"/>
      <c r="DS123" s="972"/>
      <c r="DT123" s="972"/>
      <c r="DU123" s="973"/>
      <c r="DV123" s="975">
        <v>0</v>
      </c>
      <c r="DW123" s="976"/>
      <c r="DX123" s="976"/>
      <c r="DY123" s="976"/>
      <c r="DZ123" s="977"/>
    </row>
    <row r="124" spans="1:130" s="224" customFormat="1" ht="26.25" customHeight="1" thickBot="1" x14ac:dyDescent="0.2">
      <c r="A124" s="1070"/>
      <c r="B124" s="962"/>
      <c r="C124" s="935" t="s">
        <v>460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414</v>
      </c>
      <c r="AB124" s="972"/>
      <c r="AC124" s="972"/>
      <c r="AD124" s="972"/>
      <c r="AE124" s="973"/>
      <c r="AF124" s="974" t="s">
        <v>414</v>
      </c>
      <c r="AG124" s="972"/>
      <c r="AH124" s="972"/>
      <c r="AI124" s="972"/>
      <c r="AJ124" s="973"/>
      <c r="AK124" s="974" t="s">
        <v>414</v>
      </c>
      <c r="AL124" s="972"/>
      <c r="AM124" s="972"/>
      <c r="AN124" s="972"/>
      <c r="AO124" s="973"/>
      <c r="AP124" s="975" t="s">
        <v>414</v>
      </c>
      <c r="AQ124" s="976"/>
      <c r="AR124" s="976"/>
      <c r="AS124" s="976"/>
      <c r="AT124" s="977"/>
      <c r="AU124" s="1072" t="s">
        <v>472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100.7</v>
      </c>
      <c r="BR124" s="1040"/>
      <c r="BS124" s="1040"/>
      <c r="BT124" s="1040"/>
      <c r="BU124" s="1040"/>
      <c r="BV124" s="1040">
        <v>85.1</v>
      </c>
      <c r="BW124" s="1040"/>
      <c r="BX124" s="1040"/>
      <c r="BY124" s="1040"/>
      <c r="BZ124" s="1040"/>
      <c r="CA124" s="1040">
        <v>66.599999999999994</v>
      </c>
      <c r="CB124" s="1040"/>
      <c r="CC124" s="1040"/>
      <c r="CD124" s="1040"/>
      <c r="CE124" s="1040"/>
      <c r="CF124" s="1041"/>
      <c r="CG124" s="1042"/>
      <c r="CH124" s="1042"/>
      <c r="CI124" s="1042"/>
      <c r="CJ124" s="1043"/>
      <c r="CK124" s="1025"/>
      <c r="CL124" s="1025"/>
      <c r="CM124" s="1025"/>
      <c r="CN124" s="1025"/>
      <c r="CO124" s="1026"/>
      <c r="CP124" s="1032" t="s">
        <v>473</v>
      </c>
      <c r="CQ124" s="1033"/>
      <c r="CR124" s="1033"/>
      <c r="CS124" s="1033"/>
      <c r="CT124" s="1033"/>
      <c r="CU124" s="1033"/>
      <c r="CV124" s="1033"/>
      <c r="CW124" s="1033"/>
      <c r="CX124" s="1033"/>
      <c r="CY124" s="1033"/>
      <c r="CZ124" s="1033"/>
      <c r="DA124" s="1033"/>
      <c r="DB124" s="1033"/>
      <c r="DC124" s="1033"/>
      <c r="DD124" s="1033"/>
      <c r="DE124" s="1033"/>
      <c r="DF124" s="1034"/>
      <c r="DG124" s="1017" t="s">
        <v>414</v>
      </c>
      <c r="DH124" s="999"/>
      <c r="DI124" s="999"/>
      <c r="DJ124" s="999"/>
      <c r="DK124" s="1000"/>
      <c r="DL124" s="998" t="s">
        <v>414</v>
      </c>
      <c r="DM124" s="999"/>
      <c r="DN124" s="999"/>
      <c r="DO124" s="999"/>
      <c r="DP124" s="1000"/>
      <c r="DQ124" s="998" t="s">
        <v>414</v>
      </c>
      <c r="DR124" s="999"/>
      <c r="DS124" s="999"/>
      <c r="DT124" s="999"/>
      <c r="DU124" s="1000"/>
      <c r="DV124" s="1001" t="s">
        <v>414</v>
      </c>
      <c r="DW124" s="1002"/>
      <c r="DX124" s="1002"/>
      <c r="DY124" s="1002"/>
      <c r="DZ124" s="1003"/>
    </row>
    <row r="125" spans="1:130" s="224" customFormat="1" ht="26.25" customHeight="1" x14ac:dyDescent="0.15">
      <c r="A125" s="1070"/>
      <c r="B125" s="962"/>
      <c r="C125" s="935" t="s">
        <v>462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414</v>
      </c>
      <c r="AB125" s="972"/>
      <c r="AC125" s="972"/>
      <c r="AD125" s="972"/>
      <c r="AE125" s="973"/>
      <c r="AF125" s="974" t="s">
        <v>414</v>
      </c>
      <c r="AG125" s="972"/>
      <c r="AH125" s="972"/>
      <c r="AI125" s="972"/>
      <c r="AJ125" s="973"/>
      <c r="AK125" s="974" t="s">
        <v>414</v>
      </c>
      <c r="AL125" s="972"/>
      <c r="AM125" s="972"/>
      <c r="AN125" s="972"/>
      <c r="AO125" s="973"/>
      <c r="AP125" s="975" t="s">
        <v>414</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474</v>
      </c>
      <c r="CL125" s="1020"/>
      <c r="CM125" s="1020"/>
      <c r="CN125" s="1020"/>
      <c r="CO125" s="1021"/>
      <c r="CP125" s="942" t="s">
        <v>475</v>
      </c>
      <c r="CQ125" s="910"/>
      <c r="CR125" s="910"/>
      <c r="CS125" s="910"/>
      <c r="CT125" s="910"/>
      <c r="CU125" s="910"/>
      <c r="CV125" s="910"/>
      <c r="CW125" s="910"/>
      <c r="CX125" s="910"/>
      <c r="CY125" s="910"/>
      <c r="CZ125" s="910"/>
      <c r="DA125" s="910"/>
      <c r="DB125" s="910"/>
      <c r="DC125" s="910"/>
      <c r="DD125" s="910"/>
      <c r="DE125" s="910"/>
      <c r="DF125" s="911"/>
      <c r="DG125" s="943" t="s">
        <v>414</v>
      </c>
      <c r="DH125" s="944"/>
      <c r="DI125" s="944"/>
      <c r="DJ125" s="944"/>
      <c r="DK125" s="944"/>
      <c r="DL125" s="944" t="s">
        <v>414</v>
      </c>
      <c r="DM125" s="944"/>
      <c r="DN125" s="944"/>
      <c r="DO125" s="944"/>
      <c r="DP125" s="944"/>
      <c r="DQ125" s="944" t="s">
        <v>414</v>
      </c>
      <c r="DR125" s="944"/>
      <c r="DS125" s="944"/>
      <c r="DT125" s="944"/>
      <c r="DU125" s="944"/>
      <c r="DV125" s="945" t="s">
        <v>414</v>
      </c>
      <c r="DW125" s="945"/>
      <c r="DX125" s="945"/>
      <c r="DY125" s="945"/>
      <c r="DZ125" s="946"/>
    </row>
    <row r="126" spans="1:130" s="224" customFormat="1" ht="26.25" customHeight="1" thickBot="1" x14ac:dyDescent="0.2">
      <c r="A126" s="1070"/>
      <c r="B126" s="962"/>
      <c r="C126" s="935" t="s">
        <v>464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414</v>
      </c>
      <c r="AB126" s="972"/>
      <c r="AC126" s="972"/>
      <c r="AD126" s="972"/>
      <c r="AE126" s="973"/>
      <c r="AF126" s="974" t="s">
        <v>414</v>
      </c>
      <c r="AG126" s="972"/>
      <c r="AH126" s="972"/>
      <c r="AI126" s="972"/>
      <c r="AJ126" s="973"/>
      <c r="AK126" s="974" t="s">
        <v>414</v>
      </c>
      <c r="AL126" s="972"/>
      <c r="AM126" s="972"/>
      <c r="AN126" s="972"/>
      <c r="AO126" s="973"/>
      <c r="AP126" s="975" t="s">
        <v>414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476</v>
      </c>
      <c r="CQ126" s="936"/>
      <c r="CR126" s="936"/>
      <c r="CS126" s="936"/>
      <c r="CT126" s="936"/>
      <c r="CU126" s="936"/>
      <c r="CV126" s="936"/>
      <c r="CW126" s="936"/>
      <c r="CX126" s="936"/>
      <c r="CY126" s="936"/>
      <c r="CZ126" s="936"/>
      <c r="DA126" s="936"/>
      <c r="DB126" s="936"/>
      <c r="DC126" s="936"/>
      <c r="DD126" s="936"/>
      <c r="DE126" s="936"/>
      <c r="DF126" s="937"/>
      <c r="DG126" s="938" t="s">
        <v>414</v>
      </c>
      <c r="DH126" s="939"/>
      <c r="DI126" s="939"/>
      <c r="DJ126" s="939"/>
      <c r="DK126" s="939"/>
      <c r="DL126" s="939" t="s">
        <v>414</v>
      </c>
      <c r="DM126" s="939"/>
      <c r="DN126" s="939"/>
      <c r="DO126" s="939"/>
      <c r="DP126" s="939"/>
      <c r="DQ126" s="939" t="s">
        <v>414</v>
      </c>
      <c r="DR126" s="939"/>
      <c r="DS126" s="939"/>
      <c r="DT126" s="939"/>
      <c r="DU126" s="939"/>
      <c r="DV126" s="940" t="s">
        <v>414</v>
      </c>
      <c r="DW126" s="940"/>
      <c r="DX126" s="940"/>
      <c r="DY126" s="940"/>
      <c r="DZ126" s="941"/>
    </row>
    <row r="127" spans="1:130" s="224" customFormat="1" ht="26.25" customHeight="1" x14ac:dyDescent="0.15">
      <c r="A127" s="1071"/>
      <c r="B127" s="964"/>
      <c r="C127" s="986" t="s">
        <v>477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414</v>
      </c>
      <c r="AB127" s="972"/>
      <c r="AC127" s="972"/>
      <c r="AD127" s="972"/>
      <c r="AE127" s="973"/>
      <c r="AF127" s="974" t="s">
        <v>414</v>
      </c>
      <c r="AG127" s="972"/>
      <c r="AH127" s="972"/>
      <c r="AI127" s="972"/>
      <c r="AJ127" s="973"/>
      <c r="AK127" s="974" t="s">
        <v>414</v>
      </c>
      <c r="AL127" s="972"/>
      <c r="AM127" s="972"/>
      <c r="AN127" s="972"/>
      <c r="AO127" s="973"/>
      <c r="AP127" s="975" t="s">
        <v>414</v>
      </c>
      <c r="AQ127" s="976"/>
      <c r="AR127" s="976"/>
      <c r="AS127" s="976"/>
      <c r="AT127" s="977"/>
      <c r="AU127" s="226"/>
      <c r="AV127" s="226"/>
      <c r="AW127" s="226"/>
      <c r="AX127" s="1044" t="s">
        <v>478</v>
      </c>
      <c r="AY127" s="1045"/>
      <c r="AZ127" s="1045"/>
      <c r="BA127" s="1045"/>
      <c r="BB127" s="1045"/>
      <c r="BC127" s="1045"/>
      <c r="BD127" s="1045"/>
      <c r="BE127" s="1046"/>
      <c r="BF127" s="1047" t="s">
        <v>479</v>
      </c>
      <c r="BG127" s="1045"/>
      <c r="BH127" s="1045"/>
      <c r="BI127" s="1045"/>
      <c r="BJ127" s="1045"/>
      <c r="BK127" s="1045"/>
      <c r="BL127" s="1046"/>
      <c r="BM127" s="1047" t="s">
        <v>480</v>
      </c>
      <c r="BN127" s="1045"/>
      <c r="BO127" s="1045"/>
      <c r="BP127" s="1045"/>
      <c r="BQ127" s="1045"/>
      <c r="BR127" s="1045"/>
      <c r="BS127" s="1046"/>
      <c r="BT127" s="1047" t="s">
        <v>481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482</v>
      </c>
      <c r="CQ127" s="936"/>
      <c r="CR127" s="936"/>
      <c r="CS127" s="936"/>
      <c r="CT127" s="936"/>
      <c r="CU127" s="936"/>
      <c r="CV127" s="936"/>
      <c r="CW127" s="936"/>
      <c r="CX127" s="936"/>
      <c r="CY127" s="936"/>
      <c r="CZ127" s="936"/>
      <c r="DA127" s="936"/>
      <c r="DB127" s="936"/>
      <c r="DC127" s="936"/>
      <c r="DD127" s="936"/>
      <c r="DE127" s="936"/>
      <c r="DF127" s="937"/>
      <c r="DG127" s="938" t="s">
        <v>414</v>
      </c>
      <c r="DH127" s="939"/>
      <c r="DI127" s="939"/>
      <c r="DJ127" s="939"/>
      <c r="DK127" s="939"/>
      <c r="DL127" s="939" t="s">
        <v>414</v>
      </c>
      <c r="DM127" s="939"/>
      <c r="DN127" s="939"/>
      <c r="DO127" s="939"/>
      <c r="DP127" s="939"/>
      <c r="DQ127" s="939" t="s">
        <v>414</v>
      </c>
      <c r="DR127" s="939"/>
      <c r="DS127" s="939"/>
      <c r="DT127" s="939"/>
      <c r="DU127" s="939"/>
      <c r="DV127" s="940" t="s">
        <v>414</v>
      </c>
      <c r="DW127" s="940"/>
      <c r="DX127" s="940"/>
      <c r="DY127" s="940"/>
      <c r="DZ127" s="941"/>
    </row>
    <row r="128" spans="1:130" s="224" customFormat="1" ht="26.25" customHeight="1" thickBot="1" x14ac:dyDescent="0.2">
      <c r="A128" s="1054" t="s">
        <v>483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484</v>
      </c>
      <c r="X128" s="1056"/>
      <c r="Y128" s="1056"/>
      <c r="Z128" s="1057"/>
      <c r="AA128" s="1058">
        <v>1813</v>
      </c>
      <c r="AB128" s="1059"/>
      <c r="AC128" s="1059"/>
      <c r="AD128" s="1059"/>
      <c r="AE128" s="1060"/>
      <c r="AF128" s="1061">
        <v>1814</v>
      </c>
      <c r="AG128" s="1059"/>
      <c r="AH128" s="1059"/>
      <c r="AI128" s="1059"/>
      <c r="AJ128" s="1060"/>
      <c r="AK128" s="1061">
        <v>1769</v>
      </c>
      <c r="AL128" s="1059"/>
      <c r="AM128" s="1059"/>
      <c r="AN128" s="1059"/>
      <c r="AO128" s="1060"/>
      <c r="AP128" s="1062"/>
      <c r="AQ128" s="1063"/>
      <c r="AR128" s="1063"/>
      <c r="AS128" s="1063"/>
      <c r="AT128" s="1064"/>
      <c r="AU128" s="226"/>
      <c r="AV128" s="226"/>
      <c r="AW128" s="226"/>
      <c r="AX128" s="909" t="s">
        <v>485</v>
      </c>
      <c r="AY128" s="910"/>
      <c r="AZ128" s="910"/>
      <c r="BA128" s="910"/>
      <c r="BB128" s="910"/>
      <c r="BC128" s="910"/>
      <c r="BD128" s="910"/>
      <c r="BE128" s="911"/>
      <c r="BF128" s="1065" t="s">
        <v>414</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486</v>
      </c>
      <c r="CQ128" s="739"/>
      <c r="CR128" s="739"/>
      <c r="CS128" s="739"/>
      <c r="CT128" s="739"/>
      <c r="CU128" s="739"/>
      <c r="CV128" s="739"/>
      <c r="CW128" s="739"/>
      <c r="CX128" s="739"/>
      <c r="CY128" s="739"/>
      <c r="CZ128" s="739"/>
      <c r="DA128" s="739"/>
      <c r="DB128" s="739"/>
      <c r="DC128" s="739"/>
      <c r="DD128" s="739"/>
      <c r="DE128" s="739"/>
      <c r="DF128" s="1049"/>
      <c r="DG128" s="1050" t="s">
        <v>414</v>
      </c>
      <c r="DH128" s="1051"/>
      <c r="DI128" s="1051"/>
      <c r="DJ128" s="1051"/>
      <c r="DK128" s="1051"/>
      <c r="DL128" s="1051" t="s">
        <v>414</v>
      </c>
      <c r="DM128" s="1051"/>
      <c r="DN128" s="1051"/>
      <c r="DO128" s="1051"/>
      <c r="DP128" s="1051"/>
      <c r="DQ128" s="1051" t="s">
        <v>414</v>
      </c>
      <c r="DR128" s="1051"/>
      <c r="DS128" s="1051"/>
      <c r="DT128" s="1051"/>
      <c r="DU128" s="1051"/>
      <c r="DV128" s="1052" t="s">
        <v>414</v>
      </c>
      <c r="DW128" s="1052"/>
      <c r="DX128" s="1052"/>
      <c r="DY128" s="1052"/>
      <c r="DZ128" s="1053"/>
    </row>
    <row r="129" spans="1:131" s="224" customFormat="1" ht="26.25" customHeight="1" x14ac:dyDescent="0.15">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487</v>
      </c>
      <c r="X129" s="1084"/>
      <c r="Y129" s="1084"/>
      <c r="Z129" s="1085"/>
      <c r="AA129" s="971">
        <v>2794186</v>
      </c>
      <c r="AB129" s="972"/>
      <c r="AC129" s="972"/>
      <c r="AD129" s="972"/>
      <c r="AE129" s="973"/>
      <c r="AF129" s="974">
        <v>2942098</v>
      </c>
      <c r="AG129" s="972"/>
      <c r="AH129" s="972"/>
      <c r="AI129" s="972"/>
      <c r="AJ129" s="973"/>
      <c r="AK129" s="974">
        <v>2914526</v>
      </c>
      <c r="AL129" s="972"/>
      <c r="AM129" s="972"/>
      <c r="AN129" s="972"/>
      <c r="AO129" s="973"/>
      <c r="AP129" s="1086"/>
      <c r="AQ129" s="1087"/>
      <c r="AR129" s="1087"/>
      <c r="AS129" s="1087"/>
      <c r="AT129" s="1088"/>
      <c r="AU129" s="227"/>
      <c r="AV129" s="227"/>
      <c r="AW129" s="227"/>
      <c r="AX129" s="1078" t="s">
        <v>488</v>
      </c>
      <c r="AY129" s="936"/>
      <c r="AZ129" s="936"/>
      <c r="BA129" s="936"/>
      <c r="BB129" s="936"/>
      <c r="BC129" s="936"/>
      <c r="BD129" s="936"/>
      <c r="BE129" s="937"/>
      <c r="BF129" s="1079" t="s">
        <v>414</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489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490</v>
      </c>
      <c r="X130" s="1084"/>
      <c r="Y130" s="1084"/>
      <c r="Z130" s="1085"/>
      <c r="AA130" s="971">
        <v>412003</v>
      </c>
      <c r="AB130" s="972"/>
      <c r="AC130" s="972"/>
      <c r="AD130" s="972"/>
      <c r="AE130" s="973"/>
      <c r="AF130" s="974">
        <v>397262</v>
      </c>
      <c r="AG130" s="972"/>
      <c r="AH130" s="972"/>
      <c r="AI130" s="972"/>
      <c r="AJ130" s="973"/>
      <c r="AK130" s="974">
        <v>399759</v>
      </c>
      <c r="AL130" s="972"/>
      <c r="AM130" s="972"/>
      <c r="AN130" s="972"/>
      <c r="AO130" s="973"/>
      <c r="AP130" s="1086"/>
      <c r="AQ130" s="1087"/>
      <c r="AR130" s="1087"/>
      <c r="AS130" s="1087"/>
      <c r="AT130" s="1088"/>
      <c r="AU130" s="227"/>
      <c r="AV130" s="227"/>
      <c r="AW130" s="227"/>
      <c r="AX130" s="1078" t="s">
        <v>491</v>
      </c>
      <c r="AY130" s="936"/>
      <c r="AZ130" s="936"/>
      <c r="BA130" s="936"/>
      <c r="BB130" s="936"/>
      <c r="BC130" s="936"/>
      <c r="BD130" s="936"/>
      <c r="BE130" s="937"/>
      <c r="BF130" s="1114">
        <v>7.1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492</v>
      </c>
      <c r="X131" s="1121"/>
      <c r="Y131" s="1121"/>
      <c r="Z131" s="1122"/>
      <c r="AA131" s="1017">
        <v>2382183</v>
      </c>
      <c r="AB131" s="999"/>
      <c r="AC131" s="999"/>
      <c r="AD131" s="999"/>
      <c r="AE131" s="1000"/>
      <c r="AF131" s="998">
        <v>2544836</v>
      </c>
      <c r="AG131" s="999"/>
      <c r="AH131" s="999"/>
      <c r="AI131" s="999"/>
      <c r="AJ131" s="1000"/>
      <c r="AK131" s="998">
        <v>2514767</v>
      </c>
      <c r="AL131" s="999"/>
      <c r="AM131" s="999"/>
      <c r="AN131" s="999"/>
      <c r="AO131" s="1000"/>
      <c r="AP131" s="1123"/>
      <c r="AQ131" s="1124"/>
      <c r="AR131" s="1124"/>
      <c r="AS131" s="1124"/>
      <c r="AT131" s="1125"/>
      <c r="AU131" s="227"/>
      <c r="AV131" s="227"/>
      <c r="AW131" s="227"/>
      <c r="AX131" s="1096" t="s">
        <v>493</v>
      </c>
      <c r="AY131" s="739"/>
      <c r="AZ131" s="739"/>
      <c r="BA131" s="739"/>
      <c r="BB131" s="739"/>
      <c r="BC131" s="739"/>
      <c r="BD131" s="739"/>
      <c r="BE131" s="1049"/>
      <c r="BF131" s="1097">
        <v>66.599999999999994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494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495</v>
      </c>
      <c r="W132" s="1107"/>
      <c r="X132" s="1107"/>
      <c r="Y132" s="1107"/>
      <c r="Z132" s="1108"/>
      <c r="AA132" s="1109">
        <v>7.4605939169999997</v>
      </c>
      <c r="AB132" s="1110"/>
      <c r="AC132" s="1110"/>
      <c r="AD132" s="1110"/>
      <c r="AE132" s="1111"/>
      <c r="AF132" s="1112">
        <v>7.8093440989999996</v>
      </c>
      <c r="AG132" s="1110"/>
      <c r="AH132" s="1110"/>
      <c r="AI132" s="1110"/>
      <c r="AJ132" s="1111"/>
      <c r="AK132" s="1112">
        <v>6.1773516190000004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496</v>
      </c>
      <c r="W133" s="1090"/>
      <c r="X133" s="1090"/>
      <c r="Y133" s="1090"/>
      <c r="Z133" s="1091"/>
      <c r="AA133" s="1092">
        <v>8.5</v>
      </c>
      <c r="AB133" s="1093"/>
      <c r="AC133" s="1093"/>
      <c r="AD133" s="1093"/>
      <c r="AE133" s="1094"/>
      <c r="AF133" s="1092">
        <v>8</v>
      </c>
      <c r="AG133" s="1093"/>
      <c r="AH133" s="1093"/>
      <c r="AI133" s="1093"/>
      <c r="AJ133" s="1094"/>
      <c r="AK133" s="1092">
        <v>7.1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YM8+itdISd1fKfM6HKN7LVUiXsSjV029GVJlLMO44UtkvAHA2YsTr44qqvAiWSrudSj8Yc8Yp8Tw1R8ZFTIjA==" saltValue="ccr2c6B3u2VGoiJEnqLj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dZuKospfJ8MUkPbwKY0Puz3o/VRdkFGaDjq9NYb6FWbzpNn6MsCgLMK8ThRvj2sjOo9gGLb96ILRwt9jRzx4A==" saltValue="uuDOXPoyMzzET6Nahhdz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9rndJeMzSJdhNtZ45F6kbJlcxQ/++xiCidGIYFFIdwluu+5NBA2SvNdqB9jd7q7UT2BCSHn59hzzsJpVeg7kw==" saltValue="zg2QZ52XDyYkVTZiH4lo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499</v>
      </c>
      <c r="AL6" s="260"/>
      <c r="AM6" s="260"/>
      <c r="AN6" s="260"/>
    </row>
    <row r="7" spans="1:46" ht="13.5" customHeight="1" x14ac:dyDescent="0.15">
      <c r="A7" s="259"/>
      <c r="AK7" s="262"/>
      <c r="AL7" s="263"/>
      <c r="AM7" s="263"/>
      <c r="AN7" s="264"/>
      <c r="AO7" s="1127" t="s">
        <v>500</v>
      </c>
      <c r="AP7" s="265"/>
      <c r="AQ7" s="266" t="s">
        <v>501</v>
      </c>
      <c r="AR7" s="267"/>
    </row>
    <row r="8" spans="1:46" x14ac:dyDescent="0.15">
      <c r="A8" s="259"/>
      <c r="AK8" s="268"/>
      <c r="AL8" s="269"/>
      <c r="AM8" s="269"/>
      <c r="AN8" s="270"/>
      <c r="AO8" s="1128"/>
      <c r="AP8" s="271" t="s">
        <v>502</v>
      </c>
      <c r="AQ8" s="272" t="s">
        <v>503</v>
      </c>
      <c r="AR8" s="273" t="s">
        <v>504</v>
      </c>
    </row>
    <row r="9" spans="1:46" x14ac:dyDescent="0.15">
      <c r="A9" s="259"/>
      <c r="AK9" s="1129" t="s">
        <v>505</v>
      </c>
      <c r="AL9" s="1130"/>
      <c r="AM9" s="1130"/>
      <c r="AN9" s="1131"/>
      <c r="AO9" s="274">
        <v>942562</v>
      </c>
      <c r="AP9" s="274">
        <v>132401</v>
      </c>
      <c r="AQ9" s="275">
        <v>139150</v>
      </c>
      <c r="AR9" s="276">
        <v>-4.9000000000000004</v>
      </c>
    </row>
    <row r="10" spans="1:46" ht="13.5" customHeight="1" x14ac:dyDescent="0.15">
      <c r="A10" s="259"/>
      <c r="AK10" s="1129" t="s">
        <v>506</v>
      </c>
      <c r="AL10" s="1130"/>
      <c r="AM10" s="1130"/>
      <c r="AN10" s="1131"/>
      <c r="AO10" s="277">
        <v>126456</v>
      </c>
      <c r="AP10" s="277">
        <v>17763</v>
      </c>
      <c r="AQ10" s="278">
        <v>19663</v>
      </c>
      <c r="AR10" s="279">
        <v>-9.6999999999999993</v>
      </c>
    </row>
    <row r="11" spans="1:46" ht="13.5" customHeight="1" x14ac:dyDescent="0.15">
      <c r="A11" s="259"/>
      <c r="AK11" s="1129" t="s">
        <v>507</v>
      </c>
      <c r="AL11" s="1130"/>
      <c r="AM11" s="1130"/>
      <c r="AN11" s="1131"/>
      <c r="AO11" s="277">
        <v>30724</v>
      </c>
      <c r="AP11" s="277">
        <v>4316</v>
      </c>
      <c r="AQ11" s="278">
        <v>1097</v>
      </c>
      <c r="AR11" s="279">
        <v>293.39999999999998</v>
      </c>
    </row>
    <row r="12" spans="1:46" ht="13.5" customHeight="1" x14ac:dyDescent="0.15">
      <c r="A12" s="259"/>
      <c r="AK12" s="1129" t="s">
        <v>508</v>
      </c>
      <c r="AL12" s="1130"/>
      <c r="AM12" s="1130"/>
      <c r="AN12" s="1131"/>
      <c r="AO12" s="277" t="s">
        <v>509</v>
      </c>
      <c r="AP12" s="277" t="s">
        <v>509</v>
      </c>
      <c r="AQ12" s="278" t="s">
        <v>509</v>
      </c>
      <c r="AR12" s="279" t="s">
        <v>509</v>
      </c>
    </row>
    <row r="13" spans="1:46" ht="13.5" customHeight="1" x14ac:dyDescent="0.15">
      <c r="A13" s="259"/>
      <c r="AK13" s="1129" t="s">
        <v>510</v>
      </c>
      <c r="AL13" s="1130"/>
      <c r="AM13" s="1130"/>
      <c r="AN13" s="1131"/>
      <c r="AO13" s="277">
        <v>52917</v>
      </c>
      <c r="AP13" s="277">
        <v>7433</v>
      </c>
      <c r="AQ13" s="278">
        <v>5184</v>
      </c>
      <c r="AR13" s="279">
        <v>43.4</v>
      </c>
    </row>
    <row r="14" spans="1:46" ht="13.5" customHeight="1" x14ac:dyDescent="0.15">
      <c r="A14" s="259"/>
      <c r="AK14" s="1129" t="s">
        <v>511</v>
      </c>
      <c r="AL14" s="1130"/>
      <c r="AM14" s="1130"/>
      <c r="AN14" s="1131"/>
      <c r="AO14" s="277" t="s">
        <v>509</v>
      </c>
      <c r="AP14" s="277" t="s">
        <v>509</v>
      </c>
      <c r="AQ14" s="278">
        <v>3143</v>
      </c>
      <c r="AR14" s="279" t="s">
        <v>509</v>
      </c>
    </row>
    <row r="15" spans="1:46" ht="13.5" customHeight="1" x14ac:dyDescent="0.15">
      <c r="A15" s="259"/>
      <c r="AK15" s="1132" t="s">
        <v>512</v>
      </c>
      <c r="AL15" s="1133"/>
      <c r="AM15" s="1133"/>
      <c r="AN15" s="1134"/>
      <c r="AO15" s="277">
        <v>-49537</v>
      </c>
      <c r="AP15" s="277">
        <v>-6958</v>
      </c>
      <c r="AQ15" s="278">
        <v>-11320</v>
      </c>
      <c r="AR15" s="279">
        <v>-38.5</v>
      </c>
    </row>
    <row r="16" spans="1:46" x14ac:dyDescent="0.15">
      <c r="A16" s="259"/>
      <c r="AK16" s="1132" t="s">
        <v>192</v>
      </c>
      <c r="AL16" s="1133"/>
      <c r="AM16" s="1133"/>
      <c r="AN16" s="1134"/>
      <c r="AO16" s="277">
        <v>1103122</v>
      </c>
      <c r="AP16" s="277">
        <v>154955</v>
      </c>
      <c r="AQ16" s="278">
        <v>156916</v>
      </c>
      <c r="AR16" s="279">
        <v>-1.2</v>
      </c>
    </row>
    <row r="17" spans="1:46" x14ac:dyDescent="0.15">
      <c r="A17" s="259"/>
    </row>
    <row r="18" spans="1:46" x14ac:dyDescent="0.15">
      <c r="A18" s="259"/>
      <c r="AQ18" s="280"/>
      <c r="AR18" s="280"/>
    </row>
    <row r="19" spans="1:46" x14ac:dyDescent="0.15">
      <c r="A19" s="259"/>
      <c r="AK19" s="255" t="s">
        <v>513</v>
      </c>
    </row>
    <row r="20" spans="1:46" x14ac:dyDescent="0.15">
      <c r="A20" s="259"/>
      <c r="AK20" s="281"/>
      <c r="AL20" s="282"/>
      <c r="AM20" s="282"/>
      <c r="AN20" s="283"/>
      <c r="AO20" s="284" t="s">
        <v>514</v>
      </c>
      <c r="AP20" s="285" t="s">
        <v>515</v>
      </c>
      <c r="AQ20" s="286" t="s">
        <v>516</v>
      </c>
      <c r="AR20" s="287"/>
    </row>
    <row r="21" spans="1:46" s="260" customFormat="1" x14ac:dyDescent="0.15">
      <c r="A21" s="288"/>
      <c r="AK21" s="1135" t="s">
        <v>517</v>
      </c>
      <c r="AL21" s="1136"/>
      <c r="AM21" s="1136"/>
      <c r="AN21" s="1137"/>
      <c r="AO21" s="289">
        <v>13.49</v>
      </c>
      <c r="AP21" s="290">
        <v>13.85</v>
      </c>
      <c r="AQ21" s="291">
        <v>-0.36</v>
      </c>
      <c r="AS21" s="292"/>
      <c r="AT21" s="288"/>
    </row>
    <row r="22" spans="1:46" s="260" customFormat="1" x14ac:dyDescent="0.15">
      <c r="A22" s="288"/>
      <c r="AK22" s="1135" t="s">
        <v>518</v>
      </c>
      <c r="AL22" s="1136"/>
      <c r="AM22" s="1136"/>
      <c r="AN22" s="1137"/>
      <c r="AO22" s="293">
        <v>95.6</v>
      </c>
      <c r="AP22" s="294">
        <v>95.5</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519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520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521</v>
      </c>
      <c r="AL29" s="260"/>
      <c r="AM29" s="260"/>
      <c r="AN29" s="260"/>
      <c r="AS29" s="302"/>
    </row>
    <row r="30" spans="1:46" ht="13.5" customHeight="1" x14ac:dyDescent="0.15">
      <c r="A30" s="259"/>
      <c r="AK30" s="262"/>
      <c r="AL30" s="263"/>
      <c r="AM30" s="263"/>
      <c r="AN30" s="264"/>
      <c r="AO30" s="1127" t="s">
        <v>500</v>
      </c>
      <c r="AP30" s="265"/>
      <c r="AQ30" s="266" t="s">
        <v>501</v>
      </c>
      <c r="AR30" s="267"/>
    </row>
    <row r="31" spans="1:46" x14ac:dyDescent="0.15">
      <c r="A31" s="259"/>
      <c r="AK31" s="268"/>
      <c r="AL31" s="269"/>
      <c r="AM31" s="269"/>
      <c r="AN31" s="270"/>
      <c r="AO31" s="1128"/>
      <c r="AP31" s="271" t="s">
        <v>502</v>
      </c>
      <c r="AQ31" s="272" t="s">
        <v>503</v>
      </c>
      <c r="AR31" s="273" t="s">
        <v>504</v>
      </c>
    </row>
    <row r="32" spans="1:46" ht="27" customHeight="1" x14ac:dyDescent="0.15">
      <c r="A32" s="259"/>
      <c r="AK32" s="1143" t="s">
        <v>522</v>
      </c>
      <c r="AL32" s="1144"/>
      <c r="AM32" s="1144"/>
      <c r="AN32" s="1145"/>
      <c r="AO32" s="303">
        <v>452968</v>
      </c>
      <c r="AP32" s="303">
        <v>63628</v>
      </c>
      <c r="AQ32" s="304">
        <v>83132</v>
      </c>
      <c r="AR32" s="305">
        <v>-23.5</v>
      </c>
    </row>
    <row r="33" spans="1:46" ht="13.5" customHeight="1" x14ac:dyDescent="0.15">
      <c r="A33" s="259"/>
      <c r="AK33" s="1143" t="s">
        <v>523</v>
      </c>
      <c r="AL33" s="1144"/>
      <c r="AM33" s="1144"/>
      <c r="AN33" s="1145"/>
      <c r="AO33" s="303" t="s">
        <v>509</v>
      </c>
      <c r="AP33" s="303" t="s">
        <v>509</v>
      </c>
      <c r="AQ33" s="304" t="s">
        <v>509</v>
      </c>
      <c r="AR33" s="305" t="s">
        <v>509</v>
      </c>
    </row>
    <row r="34" spans="1:46" ht="27" customHeight="1" x14ac:dyDescent="0.15">
      <c r="A34" s="259"/>
      <c r="AK34" s="1143" t="s">
        <v>524</v>
      </c>
      <c r="AL34" s="1144"/>
      <c r="AM34" s="1144"/>
      <c r="AN34" s="1145"/>
      <c r="AO34" s="303" t="s">
        <v>509</v>
      </c>
      <c r="AP34" s="303" t="s">
        <v>509</v>
      </c>
      <c r="AQ34" s="304" t="s">
        <v>509</v>
      </c>
      <c r="AR34" s="305" t="s">
        <v>509</v>
      </c>
    </row>
    <row r="35" spans="1:46" ht="27" customHeight="1" x14ac:dyDescent="0.15">
      <c r="A35" s="259"/>
      <c r="AK35" s="1143" t="s">
        <v>525</v>
      </c>
      <c r="AL35" s="1144"/>
      <c r="AM35" s="1144"/>
      <c r="AN35" s="1145"/>
      <c r="AO35" s="303">
        <v>101818</v>
      </c>
      <c r="AP35" s="303">
        <v>14302</v>
      </c>
      <c r="AQ35" s="304">
        <v>18852</v>
      </c>
      <c r="AR35" s="305">
        <v>-24.1</v>
      </c>
    </row>
    <row r="36" spans="1:46" ht="27" customHeight="1" x14ac:dyDescent="0.15">
      <c r="A36" s="259"/>
      <c r="AK36" s="1143" t="s">
        <v>526</v>
      </c>
      <c r="AL36" s="1144"/>
      <c r="AM36" s="1144"/>
      <c r="AN36" s="1145"/>
      <c r="AO36" s="303">
        <v>2088</v>
      </c>
      <c r="AP36" s="303">
        <v>293</v>
      </c>
      <c r="AQ36" s="304">
        <v>4344</v>
      </c>
      <c r="AR36" s="305">
        <v>-93.3</v>
      </c>
    </row>
    <row r="37" spans="1:46" ht="13.5" customHeight="1" x14ac:dyDescent="0.15">
      <c r="A37" s="259"/>
      <c r="AK37" s="1143" t="s">
        <v>527</v>
      </c>
      <c r="AL37" s="1144"/>
      <c r="AM37" s="1144"/>
      <c r="AN37" s="1145"/>
      <c r="AO37" s="303" t="s">
        <v>509</v>
      </c>
      <c r="AP37" s="303" t="s">
        <v>509</v>
      </c>
      <c r="AQ37" s="304">
        <v>1642</v>
      </c>
      <c r="AR37" s="305" t="s">
        <v>509</v>
      </c>
    </row>
    <row r="38" spans="1:46" ht="27" customHeight="1" x14ac:dyDescent="0.15">
      <c r="A38" s="259"/>
      <c r="AK38" s="1146" t="s">
        <v>528</v>
      </c>
      <c r="AL38" s="1147"/>
      <c r="AM38" s="1147"/>
      <c r="AN38" s="1148"/>
      <c r="AO38" s="306" t="s">
        <v>509</v>
      </c>
      <c r="AP38" s="306" t="s">
        <v>509</v>
      </c>
      <c r="AQ38" s="307">
        <v>19</v>
      </c>
      <c r="AR38" s="295" t="s">
        <v>509</v>
      </c>
      <c r="AS38" s="302"/>
    </row>
    <row r="39" spans="1:46" x14ac:dyDescent="0.15">
      <c r="A39" s="259"/>
      <c r="AK39" s="1146" t="s">
        <v>529</v>
      </c>
      <c r="AL39" s="1147"/>
      <c r="AM39" s="1147"/>
      <c r="AN39" s="1148"/>
      <c r="AO39" s="303">
        <v>-1769</v>
      </c>
      <c r="AP39" s="303">
        <v>-248</v>
      </c>
      <c r="AQ39" s="304">
        <v>-4399</v>
      </c>
      <c r="AR39" s="305">
        <v>-94.4</v>
      </c>
      <c r="AS39" s="302"/>
    </row>
    <row r="40" spans="1:46" ht="27" customHeight="1" x14ac:dyDescent="0.15">
      <c r="A40" s="259"/>
      <c r="AK40" s="1143" t="s">
        <v>530</v>
      </c>
      <c r="AL40" s="1144"/>
      <c r="AM40" s="1144"/>
      <c r="AN40" s="1145"/>
      <c r="AO40" s="303">
        <v>-399759</v>
      </c>
      <c r="AP40" s="303">
        <v>-56154</v>
      </c>
      <c r="AQ40" s="304">
        <v>-69608</v>
      </c>
      <c r="AR40" s="305">
        <v>-19.3</v>
      </c>
      <c r="AS40" s="302"/>
    </row>
    <row r="41" spans="1:46" x14ac:dyDescent="0.15">
      <c r="A41" s="259"/>
      <c r="AK41" s="1149" t="s">
        <v>303</v>
      </c>
      <c r="AL41" s="1150"/>
      <c r="AM41" s="1150"/>
      <c r="AN41" s="1151"/>
      <c r="AO41" s="303">
        <v>155346</v>
      </c>
      <c r="AP41" s="303">
        <v>21821</v>
      </c>
      <c r="AQ41" s="304">
        <v>33982</v>
      </c>
      <c r="AR41" s="305">
        <v>-35.799999999999997</v>
      </c>
      <c r="AS41" s="302"/>
    </row>
    <row r="42" spans="1:46" x14ac:dyDescent="0.15">
      <c r="A42" s="259"/>
      <c r="AK42" s="308" t="s">
        <v>531</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532</v>
      </c>
    </row>
    <row r="48" spans="1:46" x14ac:dyDescent="0.15">
      <c r="A48" s="259"/>
      <c r="AK48" s="313" t="s">
        <v>533</v>
      </c>
      <c r="AL48" s="313"/>
      <c r="AM48" s="313"/>
      <c r="AN48" s="313"/>
      <c r="AO48" s="313"/>
      <c r="AP48" s="313"/>
      <c r="AQ48" s="314"/>
      <c r="AR48" s="313"/>
    </row>
    <row r="49" spans="1:44" ht="13.5" customHeight="1" x14ac:dyDescent="0.15">
      <c r="A49" s="259"/>
      <c r="AK49" s="315"/>
      <c r="AL49" s="316"/>
      <c r="AM49" s="1138" t="s">
        <v>500</v>
      </c>
      <c r="AN49" s="1140" t="s">
        <v>534</v>
      </c>
      <c r="AO49" s="1141"/>
      <c r="AP49" s="1141"/>
      <c r="AQ49" s="1141"/>
      <c r="AR49" s="1142"/>
    </row>
    <row r="50" spans="1:44" x14ac:dyDescent="0.15">
      <c r="A50" s="259"/>
      <c r="AK50" s="317"/>
      <c r="AL50" s="318"/>
      <c r="AM50" s="1139"/>
      <c r="AN50" s="319" t="s">
        <v>535</v>
      </c>
      <c r="AO50" s="320" t="s">
        <v>536</v>
      </c>
      <c r="AP50" s="321" t="s">
        <v>537</v>
      </c>
      <c r="AQ50" s="322" t="s">
        <v>538</v>
      </c>
      <c r="AR50" s="323" t="s">
        <v>539</v>
      </c>
    </row>
    <row r="51" spans="1:44" x14ac:dyDescent="0.15">
      <c r="A51" s="259"/>
      <c r="AK51" s="315" t="s">
        <v>540</v>
      </c>
      <c r="AL51" s="316"/>
      <c r="AM51" s="324">
        <v>557349</v>
      </c>
      <c r="AN51" s="325">
        <v>71907</v>
      </c>
      <c r="AO51" s="326">
        <v>-16.2</v>
      </c>
      <c r="AP51" s="327">
        <v>121449</v>
      </c>
      <c r="AQ51" s="328">
        <v>4.5999999999999996</v>
      </c>
      <c r="AR51" s="329">
        <v>-20.8</v>
      </c>
    </row>
    <row r="52" spans="1:44" x14ac:dyDescent="0.15">
      <c r="A52" s="259"/>
      <c r="AK52" s="330"/>
      <c r="AL52" s="331" t="s">
        <v>541</v>
      </c>
      <c r="AM52" s="332">
        <v>363653</v>
      </c>
      <c r="AN52" s="333">
        <v>46917</v>
      </c>
      <c r="AO52" s="334">
        <v>89.1</v>
      </c>
      <c r="AP52" s="335">
        <v>62922</v>
      </c>
      <c r="AQ52" s="336">
        <v>2.2000000000000002</v>
      </c>
      <c r="AR52" s="337">
        <v>86.9</v>
      </c>
    </row>
    <row r="53" spans="1:44" x14ac:dyDescent="0.15">
      <c r="A53" s="259"/>
      <c r="AK53" s="315" t="s">
        <v>542</v>
      </c>
      <c r="AL53" s="316"/>
      <c r="AM53" s="324">
        <v>1628712</v>
      </c>
      <c r="AN53" s="325">
        <v>215638</v>
      </c>
      <c r="AO53" s="326">
        <v>199.9</v>
      </c>
      <c r="AP53" s="327">
        <v>145139</v>
      </c>
      <c r="AQ53" s="328">
        <v>19.5</v>
      </c>
      <c r="AR53" s="329">
        <v>180.4</v>
      </c>
    </row>
    <row r="54" spans="1:44" x14ac:dyDescent="0.15">
      <c r="A54" s="259"/>
      <c r="AK54" s="330"/>
      <c r="AL54" s="331" t="s">
        <v>541</v>
      </c>
      <c r="AM54" s="332">
        <v>1534786</v>
      </c>
      <c r="AN54" s="333">
        <v>203202</v>
      </c>
      <c r="AO54" s="334">
        <v>333.1</v>
      </c>
      <c r="AP54" s="335">
        <v>83762</v>
      </c>
      <c r="AQ54" s="336">
        <v>33.1</v>
      </c>
      <c r="AR54" s="337">
        <v>300</v>
      </c>
    </row>
    <row r="55" spans="1:44" x14ac:dyDescent="0.15">
      <c r="A55" s="259"/>
      <c r="AK55" s="315" t="s">
        <v>543</v>
      </c>
      <c r="AL55" s="316"/>
      <c r="AM55" s="324">
        <v>578590</v>
      </c>
      <c r="AN55" s="325">
        <v>78019</v>
      </c>
      <c r="AO55" s="326">
        <v>-63.8</v>
      </c>
      <c r="AP55" s="327">
        <v>125391</v>
      </c>
      <c r="AQ55" s="328">
        <v>-13.6</v>
      </c>
      <c r="AR55" s="329">
        <v>-50.2</v>
      </c>
    </row>
    <row r="56" spans="1:44" x14ac:dyDescent="0.15">
      <c r="A56" s="259"/>
      <c r="AK56" s="330"/>
      <c r="AL56" s="331" t="s">
        <v>541</v>
      </c>
      <c r="AM56" s="332">
        <v>349279</v>
      </c>
      <c r="AN56" s="333">
        <v>47098</v>
      </c>
      <c r="AO56" s="334">
        <v>-76.8</v>
      </c>
      <c r="AP56" s="335">
        <v>68516</v>
      </c>
      <c r="AQ56" s="336">
        <v>-18.2</v>
      </c>
      <c r="AR56" s="337">
        <v>-58.6</v>
      </c>
    </row>
    <row r="57" spans="1:44" x14ac:dyDescent="0.15">
      <c r="A57" s="259"/>
      <c r="AK57" s="315" t="s">
        <v>544</v>
      </c>
      <c r="AL57" s="316"/>
      <c r="AM57" s="324">
        <v>466519</v>
      </c>
      <c r="AN57" s="325">
        <v>64073</v>
      </c>
      <c r="AO57" s="326">
        <v>-17.899999999999999</v>
      </c>
      <c r="AP57" s="327">
        <v>138402</v>
      </c>
      <c r="AQ57" s="328">
        <v>10.4</v>
      </c>
      <c r="AR57" s="329">
        <v>-28.3</v>
      </c>
    </row>
    <row r="58" spans="1:44" x14ac:dyDescent="0.15">
      <c r="A58" s="259"/>
      <c r="AK58" s="330"/>
      <c r="AL58" s="331" t="s">
        <v>541</v>
      </c>
      <c r="AM58" s="332">
        <v>158292</v>
      </c>
      <c r="AN58" s="333">
        <v>21740</v>
      </c>
      <c r="AO58" s="334">
        <v>-53.8</v>
      </c>
      <c r="AP58" s="335">
        <v>70652</v>
      </c>
      <c r="AQ58" s="336">
        <v>3.1</v>
      </c>
      <c r="AR58" s="337">
        <v>-56.9</v>
      </c>
    </row>
    <row r="59" spans="1:44" x14ac:dyDescent="0.15">
      <c r="A59" s="259"/>
      <c r="AK59" s="315" t="s">
        <v>545</v>
      </c>
      <c r="AL59" s="316"/>
      <c r="AM59" s="324">
        <v>457894</v>
      </c>
      <c r="AN59" s="325">
        <v>64320</v>
      </c>
      <c r="AO59" s="326">
        <v>0.4</v>
      </c>
      <c r="AP59" s="327">
        <v>146367</v>
      </c>
      <c r="AQ59" s="328">
        <v>5.8</v>
      </c>
      <c r="AR59" s="329">
        <v>-5.4</v>
      </c>
    </row>
    <row r="60" spans="1:44" x14ac:dyDescent="0.15">
      <c r="A60" s="259"/>
      <c r="AK60" s="330"/>
      <c r="AL60" s="331" t="s">
        <v>541</v>
      </c>
      <c r="AM60" s="332">
        <v>249922</v>
      </c>
      <c r="AN60" s="333">
        <v>35106</v>
      </c>
      <c r="AO60" s="334">
        <v>61.5</v>
      </c>
      <c r="AP60" s="335">
        <v>79441</v>
      </c>
      <c r="AQ60" s="336">
        <v>12.4</v>
      </c>
      <c r="AR60" s="337">
        <v>49.1</v>
      </c>
    </row>
    <row r="61" spans="1:44" x14ac:dyDescent="0.15">
      <c r="A61" s="259"/>
      <c r="AK61" s="315" t="s">
        <v>546</v>
      </c>
      <c r="AL61" s="338"/>
      <c r="AM61" s="324">
        <v>737813</v>
      </c>
      <c r="AN61" s="325">
        <v>98791</v>
      </c>
      <c r="AO61" s="326">
        <v>20.5</v>
      </c>
      <c r="AP61" s="327">
        <v>135350</v>
      </c>
      <c r="AQ61" s="339">
        <v>5.3</v>
      </c>
      <c r="AR61" s="329">
        <v>15.2</v>
      </c>
    </row>
    <row r="62" spans="1:44" x14ac:dyDescent="0.15">
      <c r="A62" s="259"/>
      <c r="AK62" s="330"/>
      <c r="AL62" s="331" t="s">
        <v>541</v>
      </c>
      <c r="AM62" s="332">
        <v>531186</v>
      </c>
      <c r="AN62" s="333">
        <v>70813</v>
      </c>
      <c r="AO62" s="334">
        <v>70.599999999999994</v>
      </c>
      <c r="AP62" s="335">
        <v>73059</v>
      </c>
      <c r="AQ62" s="336">
        <v>6.5</v>
      </c>
      <c r="AR62" s="337">
        <v>64.099999999999994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3v7nUzReFKyaVEptF19J9cJ6ygMDLIGQ7yMG49sqdXPLdKieKEhxzZFoeQPihcYmoyCBuMRDvNY4mXDsGxfi/A==" saltValue="lsYLJJrjIVbB2QBdVH6M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548</v>
      </c>
    </row>
    <row r="121" spans="125:125" ht="13.5" hidden="1" customHeight="1" x14ac:dyDescent="0.15">
      <c r="DU121" s="253"/>
    </row>
  </sheetData>
  <sheetProtection algorithmName="SHA-512" hashValue="auj/pKT+j5LPvqeYB39Y5WYQm4dsPxISpj5McORUJofJxfMRIse+8+Xqqkgh2SGztYjagHmFMXuKPY1F7rCKaA==" saltValue="pJcDTX/+3aAMlFpPgWRC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549</v>
      </c>
    </row>
  </sheetData>
  <sheetProtection algorithmName="SHA-512" hashValue="hMlzdRF8eJuayOySDLDGzSBMkXISxy1UKDTByY52wWKSR9hm1qMNVbvZOPuXVNljkrSFm0tWBnX6gRr+KdgPHw==" saltValue="mbSzmK6q0rTXUslSMpkC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52" t="s">
        <v>3</v>
      </c>
      <c r="D47" s="1152"/>
      <c r="E47" s="1153"/>
      <c r="F47" s="11">
        <v>29.06</v>
      </c>
      <c r="G47" s="12">
        <v>28.25</v>
      </c>
      <c r="H47" s="12">
        <v>27.89</v>
      </c>
      <c r="I47" s="12">
        <v>28.87</v>
      </c>
      <c r="J47" s="13">
        <v>33.94</v>
      </c>
    </row>
    <row r="48" spans="2:10" ht="57.75" customHeight="1" x14ac:dyDescent="0.15">
      <c r="B48" s="14"/>
      <c r="C48" s="1154" t="s">
        <v>4</v>
      </c>
      <c r="D48" s="1154"/>
      <c r="E48" s="1155"/>
      <c r="F48" s="15">
        <v>5.79</v>
      </c>
      <c r="G48" s="16">
        <v>2.35</v>
      </c>
      <c r="H48" s="16">
        <v>4.41</v>
      </c>
      <c r="I48" s="16">
        <v>7.83</v>
      </c>
      <c r="J48" s="17">
        <v>10.3</v>
      </c>
    </row>
    <row r="49" spans="2:10" ht="57.75" customHeight="1" thickBot="1" x14ac:dyDescent="0.2">
      <c r="B49" s="18"/>
      <c r="C49" s="1156" t="s">
        <v>5</v>
      </c>
      <c r="D49" s="1156"/>
      <c r="E49" s="1157"/>
      <c r="F49" s="19">
        <v>1.18</v>
      </c>
      <c r="G49" s="20" t="s">
        <v>555</v>
      </c>
      <c r="H49" s="20">
        <v>1.91</v>
      </c>
      <c r="I49" s="20">
        <v>3.64</v>
      </c>
      <c r="J49" s="21">
        <v>2.4</v>
      </c>
    </row>
    <row r="50" spans="2:10" x14ac:dyDescent="0.15"/>
  </sheetData>
  <sheetProtection algorithmName="SHA-512" hashValue="ZpUKv4ekmhOoB4dVXwUnXz/IN4u/ryx16xh2qPTlfud6T4KCmlgTI9Mx3Lb4Hc87aGyqtyy3cktQlUWWAByizQ==" saltValue="SwrDdWS2HUCNYRowmNtD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2024-03-26T06:00:07Z</cp:lastPrinted>
  <dcterms:created xsi:type="dcterms:W3CDTF">2024-02-05T03:24:49Z</dcterms:created>
  <dcterms:modified xsi:type="dcterms:W3CDTF">2024-09-30T06:38:10Z</dcterms:modified>
  <cp:category/>
</cp:coreProperties>
</file>