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28680" yWindow="-120" windowWidth="28110" windowHeight="164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AM36" i="10"/>
  <c r="U36" i="10"/>
  <c r="CO35" i="10"/>
  <c r="BE35" i="10"/>
  <c r="BW34" i="10"/>
  <c r="BE34" i="10"/>
  <c r="C34" i="10"/>
  <c r="C35" i="10" s="1"/>
  <c r="BW35" i="10" l="1"/>
  <c r="BW36" i="10" s="1"/>
  <c r="BW37" i="10" s="1"/>
  <c r="BW38" i="10" s="1"/>
  <c r="BW39" i="10" s="1"/>
  <c r="BW40" i="10" s="1"/>
  <c r="BW41" i="10" s="1"/>
  <c r="BW42" i="10" s="1"/>
  <c r="BW43" i="10" s="1"/>
  <c r="C36" i="10"/>
  <c r="C37" i="10" s="1"/>
  <c r="C38" i="10" s="1"/>
  <c r="U34" i="10" s="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AM34" i="10"/>
  <c r="AM35" i="10" s="1"/>
</calcChain>
</file>

<file path=xl/sharedStrings.xml><?xml version="1.0" encoding="utf-8"?>
<sst xmlns="http://schemas.openxmlformats.org/spreadsheetml/2006/main" count="1140" uniqueCount="619">
  <si>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</si>
  <si>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</si>
  <si>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</si>
  <si>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</si>
  <si>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</si>
  <si>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</si>
  <si>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</si>
  <si>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</si>
  <si>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</si>
  <si>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</si>
  <si>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</si>
  <si>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</si>
  <si>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</si>
  <si>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</si>
  <si>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</si>
  <si>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</si>
  <si>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</si>
  <si>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</si>
  <si>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</si>
  <si>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</si>
  <si>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</si>
  <si>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</si>
  <si>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</si>
  <si>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</si>
  <si>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</si>
  <si>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</si>
  <si>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</si>
  <si>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</si>
  <si>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</si>
  <si>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</si>
  <si>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</si>
  <si>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</si>
  <si>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</si>
  <si>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</si>
  <si>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</si>
  <si>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</si>
  <si>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</si>
  <si>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</si>
  <si>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</si>
  <si>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</si>
  <si>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</si>
  <si>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</si>
  <si>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</si>
  <si>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</si>
  <si>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</si>
  <si>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</si>
  <si>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</si>
  <si>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</si>
  <si>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</si>
  <si>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</si>
  <si>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</si>
  <si>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</si>
  <si>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</si>
  <si>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</si>
  <si>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</si>
  <si>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</si>
  <si>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</si>
  <si>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</si>
  <si>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</si>
  <si>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</si>
  <si>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</si>
  <si>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</si>
  <si>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</si>
  <si>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</si>
  <si>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</si>
  <si>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</si>
  <si>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</si>
  <si>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</si>
  <si>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</si>
  <si>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</si>
  <si>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</si>
  <si>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</si>
  <si>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</si>
  <si>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</si>
  <si>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</si>
  <si>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</si>
  <si>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</si>
  <si>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</si>
  <si>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</si>
  <si>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</si>
  <si>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</si>
  <si>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</si>
  <si>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</si>
  <si>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</si>
  <si>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</si>
  <si>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</si>
  <si>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</si>
  <si>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</si>
  <si>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</si>
  <si>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</si>
  <si>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</si>
  <si>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</si>
  <si>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</si>
  <si>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</si>
  <si>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</si>
  <si>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</si>
  <si>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</si>
  <si>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</si>
  <si>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</si>
  <si>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</si>
  <si>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鞍手町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</si>
  <si>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</si>
  <si>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</si>
  <si>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</si>
  <si>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</si>
  <si>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</si>
  <si>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</si>
  <si>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</si>
  <si>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</si>
  <si>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</si>
  <si>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</si>
  <si>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</si>
  <si>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</si>
  <si>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</si>
  <si>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</si>
  <si>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</si>
  <si>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</si>
  <si>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</si>
  <si>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</si>
  <si>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</si>
  <si>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</si>
  <si>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</si>
  <si>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</si>
  <si>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</si>
  <si>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</si>
  <si>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</si>
  <si>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</si>
  <si>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</si>
  <si>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</si>
  <si>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</si>
  <si>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</si>
  <si>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</si>
  <si>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</si>
  <si>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</si>
  <si>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</si>
  <si>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</si>
  <si>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</si>
  <si>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</si>
  <si>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</si>
  <si>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</si>
  <si>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</si>
  <si>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</si>
  <si>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</si>
  <si>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</si>
  <si>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</si>
  <si>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</si>
  <si>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</si>
  <si>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</si>
  <si>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</si>
  <si>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</si>
  <si>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</si>
  <si>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</si>
  <si>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</si>
  <si>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</si>
  <si>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</si>
  <si>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</si>
  <si>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</si>
  <si>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</si>
  <si>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</si>
  <si>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</si>
  <si>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</si>
  <si>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</si>
  <si>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</si>
  <si>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</si>
  <si>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</si>
  <si>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</si>
  <si>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</si>
  <si>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</si>
  <si>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</si>
  <si>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</si>
  <si>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</si>
  <si>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</si>
  <si>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</si>
  <si>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</si>
  <si>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</si>
  <si>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</si>
  <si>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</si>
  <si>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</si>
  <si>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</si>
  <si>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</si>
  <si>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</si>
  <si>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</si>
  <si>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</si>
  <si>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</si>
  <si>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</si>
  <si>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</si>
  <si>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</si>
  <si>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</si>
  <si>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</si>
  <si>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</si>
  <si>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</si>
  <si>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</si>
  <si>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</si>
  <si>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</si>
  <si>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</si>
  <si>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</si>
  <si>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</si>
  <si>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</si>
  <si>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</si>
  <si>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</si>
  <si>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</si>
  <si>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</si>
  <si>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</si>
  <si>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</si>
  <si>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</si>
  <si>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</si>
  <si>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</si>
  <si>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</si>
  <si>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</si>
  <si>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</si>
  <si>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</si>
  <si>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</si>
  <si>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</si>
  <si>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</si>
  <si>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</si>
  <si>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</si>
  <si>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</si>
  <si>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</si>
  <si>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</si>
  <si>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</si>
  <si>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</si>
  <si>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</si>
  <si>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</si>
  <si>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福岡県鞍手町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</si>
  <si>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</si>
  <si>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</si>
  <si>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</si>
  <si>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</si>
  <si>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</si>
  <si>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</si>
  <si>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</si>
  <si>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</si>
  <si>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</si>
  <si>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</si>
  <si>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</si>
  <si>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</si>
  <si>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</si>
  <si>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</si>
  <si>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</si>
  <si>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</si>
  <si>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</si>
  <si>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</si>
  <si>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</si>
  <si>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</si>
  <si>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</si>
  <si>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</si>
  <si>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</si>
  <si>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</si>
  <si>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</si>
  <si>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</si>
  <si>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</si>
  <si>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</si>
  <si>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</si>
  <si>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</si>
  <si>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</si>
  <si>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</si>
  <si>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</si>
  <si>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</si>
  <si>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</si>
  <si>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</si>
  <si>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</si>
  <si>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</si>
  <si>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</si>
  <si>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</si>
  <si>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</si>
  <si>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</si>
  <si>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</si>
  <si>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</si>
  <si>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</si>
  <si>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</si>
  <si>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</si>
  <si>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</si>
  <si>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</si>
  <si>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</si>
  <si>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</si>
  <si>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</si>
  <si>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</si>
  <si>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</si>
  <si>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</si>
  <si>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</si>
  <si>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</si>
  <si>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</si>
  <si>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</si>
  <si>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</si>
  <si>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</si>
  <si>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</si>
  <si>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</si>
  <si>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</si>
  <si>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</si>
  <si>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</si>
  <si>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</si>
  <si>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</si>
  <si>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</si>
  <si>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</si>
  <si>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</si>
  <si>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</si>
  <si>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</si>
  <si>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</si>
  <si>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</si>
  <si>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</si>
  <si>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</si>
  <si>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</si>
  <si>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</si>
  <si>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</si>
  <si>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</si>
  <si>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</si>
  <si>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</si>
  <si>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</si>
  <si>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</si>
  <si>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</si>
  <si>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</si>
  <si>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</si>
  <si>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</si>
  <si>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</si>
  <si>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</si>
  <si>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</si>
  <si>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</si>
  <si>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</si>
  <si>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</si>
  <si>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</si>
  <si>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</si>
  <si>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</si>
  <si>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</si>
  <si>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</si>
  <si>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</si>
  <si>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</si>
  <si>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</si>
  <si>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</si>
  <si>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</si>
  <si>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</si>
  <si>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</si>
  <si>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</si>
  <si>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</si>
  <si>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</si>
  <si>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</si>
  <si>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</si>
  <si>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</si>
  <si>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</si>
  <si>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</si>
  <si>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</si>
  <si>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</si>
  <si>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</si>
  <si>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</si>
  <si>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</si>
  <si>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</si>
  <si>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</si>
  <si>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</si>
  <si>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</si>
  <si>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</si>
  <si>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</si>
  <si>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</si>
  <si>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</si>
  <si>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</si>
  <si>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</si>
  <si>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</si>
  <si>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</si>
  <si>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</si>
  <si>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</si>
  <si>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</si>
  <si>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</si>
  <si>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</si>
  <si>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</si>
  <si>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</si>
  <si>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</si>
  <si>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</si>
  <si>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</si>
  <si>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</si>
  <si>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</si>
  <si>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</si>
  <si>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</si>
  <si>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</si>
  <si>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</si>
  <si>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</si>
  <si>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</si>
  <si>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</si>
  <si>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</si>
  <si>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</si>
  <si>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</si>
  <si>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福岡県鞍手町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</si>
  <si>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</si>
  <si>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</si>
  <si>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</si>
  <si>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</si>
  <si>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</si>
  <si>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</si>
  <si>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</si>
  <si>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</si>
  <si>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</si>
  <si>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</si>
  <si>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</si>
  <si>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</si>
  <si>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</si>
  <si>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</si>
  <si>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</si>
  <si>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</si>
  <si>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</si>
  <si>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</si>
  <si>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</si>
  <si>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</si>
  <si>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</si>
  <si>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鞍手町かんがい施設維持管理運営費特別会計</t>
    <phoneticPr fontId="5"/>
  </si>
  <si>
    <t>鞍手町谷山池パイプライン水利施設維持管理運営費特別会計</t>
    <phoneticPr fontId="5"/>
  </si>
  <si>
    <t>地方独立行政法人くらて病院貸付金等特別会計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</si>
  <si>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</si>
  <si>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</si>
  <si>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</si>
  <si>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</si>
  <si>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</si>
  <si>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</si>
  <si>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</si>
  <si>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</si>
  <si>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</si>
  <si>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</si>
  <si>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</si>
  <si>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</si>
  <si>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</si>
  <si>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</si>
  <si>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</si>
  <si>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鞍手町水道事業会計</t>
    <phoneticPr fontId="5"/>
  </si>
  <si>
    <t>法適用企業</t>
    <phoneticPr fontId="5"/>
  </si>
  <si>
    <t>鞍手町下水道事業会計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</si>
  <si>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</si>
  <si>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</si>
  <si>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</si>
  <si>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</si>
  <si>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</si>
  <si>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</si>
  <si>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</si>
  <si>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</si>
  <si>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</si>
  <si>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</si>
  <si>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</si>
  <si>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</si>
  <si>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</si>
  <si>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</si>
  <si>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</si>
  <si>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</si>
  <si>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</si>
  <si>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</si>
  <si>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</si>
  <si>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</si>
  <si>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</si>
  <si>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</si>
  <si>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</si>
  <si>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</si>
  <si>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</si>
  <si>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</si>
  <si>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</si>
  <si>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</si>
  <si>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</si>
  <si>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</si>
  <si>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</si>
  <si>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</si>
  <si>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</si>
  <si>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</si>
  <si>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</si>
  <si>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</si>
  <si>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</si>
  <si>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</si>
  <si>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</si>
  <si>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</si>
  <si>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</si>
  <si>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</si>
  <si>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</si>
  <si>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</si>
  <si>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</si>
  <si>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</si>
  <si>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</si>
  <si>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</si>
  <si>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</si>
  <si>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</si>
  <si>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</si>
  <si>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</si>
  <si>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</si>
  <si>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</si>
  <si>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</si>
  <si>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</si>
  <si>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鞍手町下水道事業会計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</si>
  <si>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</si>
  <si>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</si>
  <si>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鞍手町水道事業会計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</si>
  <si>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</si>
  <si>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</si>
  <si>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</si>
  <si>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</si>
  <si>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</si>
  <si>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</si>
  <si>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</si>
  <si>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</si>
  <si>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</si>
  <si>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</si>
  <si>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</si>
  <si>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</si>
  <si>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</si>
  <si>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</si>
  <si>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</si>
  <si>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</si>
  <si>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</si>
  <si>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</si>
  <si>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</si>
  <si>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</si>
  <si>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</si>
  <si>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</si>
  <si>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</si>
  <si>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</si>
  <si>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</si>
  <si>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</si>
  <si>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</si>
  <si>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</si>
  <si>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</si>
  <si>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</si>
  <si>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</si>
  <si>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</si>
  <si>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</si>
  <si>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</si>
  <si>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</si>
  <si>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</si>
  <si>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</si>
  <si>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</si>
  <si>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</si>
  <si>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</si>
  <si>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</si>
  <si>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</si>
  <si>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</si>
  <si>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</si>
  <si>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</si>
  <si>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</si>
  <si>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</si>
  <si>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</si>
  <si>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</si>
  <si>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</si>
  <si>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</si>
  <si>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</si>
  <si>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</si>
  <si>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</si>
  <si>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</si>
  <si>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</si>
  <si>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</si>
  <si>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</si>
  <si>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</si>
  <si>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</si>
  <si>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</si>
  <si>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</si>
  <si>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</si>
  <si>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</si>
  <si>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</si>
  <si>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</si>
  <si>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</si>
  <si>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</si>
  <si>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</si>
  <si>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</si>
  <si>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</si>
  <si>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</si>
  <si>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</si>
  <si>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</si>
  <si>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</si>
  <si>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</si>
  <si>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</si>
  <si>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</si>
  <si>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</si>
  <si>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</si>
  <si>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</si>
  <si>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</si>
  <si>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</si>
  <si>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</si>
  <si>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</si>
  <si>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</si>
  <si>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</si>
  <si>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3.99</t>
  </si>
  <si>
    <t>▲ 2.42</t>
  </si>
  <si>
    <t>一般会計</t>
  </si>
  <si>
    <t>鞍手町水道事業会計</t>
  </si>
  <si>
    <t>国民健康保険事業特別会計</t>
  </si>
  <si>
    <t>鞍手町下水道事業会計</t>
  </si>
  <si>
    <t>後期高齢者医療特別会計</t>
  </si>
  <si>
    <t>鞍手町かんがい施設維持管理運営費特別会計</t>
  </si>
  <si>
    <t>住宅新築資金等特別会計</t>
  </si>
  <si>
    <t>鞍手町谷山池パイプライン水利施設維持管理運営費特別会計</t>
  </si>
  <si>
    <t>その他会計（赤字）</t>
  </si>
  <si>
    <t>その他会計（黒字）</t>
  </si>
  <si>
    <t>（百万円）</t>
    <phoneticPr fontId="5"/>
  </si>
  <si>
    <t>H30</t>
    <phoneticPr fontId="5"/>
  </si>
  <si>
    <t>R01</t>
    <phoneticPr fontId="5"/>
  </si>
  <si>
    <t>R02</t>
    <phoneticPr fontId="5"/>
  </si>
  <si>
    <t>R03</t>
    <phoneticPr fontId="5"/>
  </si>
  <si>
    <t>R04</t>
    <phoneticPr fontId="5"/>
  </si>
  <si>
    <t>かんがい施設維持管理運営基金</t>
    <phoneticPr fontId="2"/>
  </si>
  <si>
    <t>谷山池パイプライン水利施設維持管理運営基金</t>
    <phoneticPr fontId="2"/>
  </si>
  <si>
    <t>公共施設等整備基金</t>
    <phoneticPr fontId="2"/>
  </si>
  <si>
    <t>ふるさと応援基金</t>
    <phoneticPr fontId="2"/>
  </si>
  <si>
    <t>過疎地域持続的発展特別事業基金</t>
    <phoneticPr fontId="2"/>
  </si>
  <si>
    <t>-</t>
    <phoneticPr fontId="2"/>
  </si>
  <si>
    <t>〇</t>
    <phoneticPr fontId="2"/>
  </si>
  <si>
    <t>くらて病院</t>
    <rPh sb="3" eb="5">
      <t>ビョウイン</t>
    </rPh>
    <phoneticPr fontId="2"/>
  </si>
  <si>
    <t>福岡県後期高齢者医療広域連合(一般会計)</t>
  </si>
  <si>
    <t>福岡県後期高齢者医療広域連合（後期高齢者医療特別会計)</t>
  </si>
  <si>
    <t>福岡県介護保険広域連合(一般会計)</t>
  </si>
  <si>
    <t>福岡県介護保険広域連合(介護保険事業特別会計)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</si>
  <si>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</si>
  <si>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5"/>
  </si>
  <si>
    <t>福岡県自治会館管理組合(一般会計)</t>
  </si>
  <si>
    <t>直方・鞍手広域市町村圏事務組合(一般会計)</t>
  </si>
  <si>
    <t>直方・鞍手広域市町村圏事務組合(休日等急患センター事業特別会計)</t>
    <rPh sb="18" eb="19">
      <t>トウ</t>
    </rPh>
    <phoneticPr fontId="5"/>
  </si>
  <si>
    <t>直方・鞍手広域市町村圏事務組合(消防事業特別会計)</t>
  </si>
  <si>
    <t>宮若市外二町じん芥処理施設組合(一般会計)</t>
  </si>
  <si>
    <t>福岡県中間市外二ヶ町山田川水利組合(一般会計)</t>
    <rPh sb="0" eb="3">
      <t>フクオカケン</t>
    </rPh>
    <phoneticPr fontId="30"/>
  </si>
  <si>
    <t>福岡県市町村消防団員等公務災害補償組合(一般会計)</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</si>
  <si>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</si>
  <si>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</si>
  <si>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</si>
  <si>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</si>
  <si>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</si>
  <si>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</si>
  <si>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将来負担比率は、将来負担額より充当可能財源が上回っているため、該当数値がない。
実質公債費比率は前年度と比較して減少しているが、今後は、本庁舎を始めとした老朽施設の更新等の事業の実施に伴い地方債の発行が一時的に増加するため、当該比率は増加する見通しである。そのため、償還可能な範囲での借り入れに努め、公債費の適正化を図る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</si>
  <si>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</si>
  <si>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</si>
  <si>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</si>
  <si>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将来負担比率は、将来負担額より充当可能財源が上回っているため、該当数値がない。
有形固定資産減価償却率は、類似団体の中で高い水準にあるが、本庁舎を始めとした老朽施設については、更新や集約化・複合化、除却を進めることとしているため、取組の進展に伴って次第に低下していき、類似団体に近づく見通し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</si>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</sst>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51" xfId="16" applyBorder="1" applyAlignment="1" applyProtection="1">
      <alignment horizontal="left" vertical="top" wrapText="1"/>
      <protection locked="0"/>
    </xf>
    <xf numFmtId="0" fontId="16" fillId="0" borderId="65"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6"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xmlns:c16r2="http://schemas.microsoft.com/office/drawing/2015/06/chart">
            <c:ext xmlns:c16="http://schemas.microsoft.com/office/drawing/2014/chart" uri="{C3380CC4-5D6E-409C-BE32-E72D297353CC}">
              <c16:uniqueId val="{00000000-C5DF-4F17-A96B-0F57F9D52C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25818</c:v>
                </c:pt>
                <c:pt idx="1">
                  <c:v>48078</c:v>
                </c:pt>
                <c:pt idx="2">
                  <c:v>132712</c:v>
                </c:pt>
                <c:pt idx="3">
                  <c:v>194946</c:v>
                </c:pt>
                <c:pt idx="4">
                  <c:v>37471</c:v>
                </c:pt>
              </c:numCache>
            </c:numRef>
          </c:val>
          <c:smooth val="0"/>
          <c:extLst xmlns:c16r2="http://schemas.microsoft.com/office/drawing/2015/06/chart">
            <c:ext xmlns:c16="http://schemas.microsoft.com/office/drawing/2014/chart" uri="{C3380CC4-5D6E-409C-BE32-E72D297353CC}">
              <c16:uniqueId val="{00000001-C5DF-4F17-A96B-0F57F9D52CE6}"/>
            </c:ext>
          </c:extLst>
        </c:ser>
        <c:dLbls>
          <c:showLegendKey val="0"/>
          <c:showVal val="0"/>
          <c:showCatName val="0"/>
          <c:showSerName val="0"/>
          <c:showPercent val="0"/>
          <c:showBubbleSize val="0"/>
        </c:dLbls>
        <c:marker val="1"/>
        <c:smooth val="0"/>
        <c:axId val="405577488"/>
        <c:axId val="405422720"/>
      </c:lineChart>
      <c:catAx>
        <c:axId val="405577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422720"/>
        <c:crosses val="autoZero"/>
        <c:auto val="1"/>
        <c:lblAlgn val="ctr"/>
        <c:lblOffset val="100"/>
        <c:tickLblSkip val="1"/>
        <c:tickMarkSkip val="1"/>
        <c:noMultiLvlLbl val="0"/>
      </c:catAx>
      <c:valAx>
        <c:axId val="40542272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577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1.28</c:v>
                </c:pt>
                <c:pt idx="1">
                  <c:v>1.02</c:v>
                </c:pt>
                <c:pt idx="2">
                  <c:v>1.52</c:v>
                </c:pt>
                <c:pt idx="3">
                  <c:v>11.26</c:v>
                </c:pt>
                <c:pt idx="4">
                  <c:v>14.3</c:v>
                </c:pt>
              </c:numCache>
            </c:numRef>
          </c:val>
          <c:extLst xmlns:c16r2="http://schemas.microsoft.com/office/drawing/2015/06/chart">
            <c:ext xmlns:c16="http://schemas.microsoft.com/office/drawing/2014/chart" uri="{C3380CC4-5D6E-409C-BE32-E72D297353CC}">
              <c16:uniqueId val="{00000000-1538-4441-93E6-D8F91E88AE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23.83</c:v>
                </c:pt>
                <c:pt idx="1">
                  <c:v>21.91</c:v>
                </c:pt>
                <c:pt idx="2">
                  <c:v>21.21</c:v>
                </c:pt>
                <c:pt idx="3">
                  <c:v>20.5</c:v>
                </c:pt>
                <c:pt idx="4">
                  <c:v>26.77</c:v>
                </c:pt>
              </c:numCache>
            </c:numRef>
          </c:val>
          <c:extLst xmlns:c16r2="http://schemas.microsoft.com/office/drawing/2015/06/chart">
            <c:ext xmlns:c16="http://schemas.microsoft.com/office/drawing/2014/chart" uri="{C3380CC4-5D6E-409C-BE32-E72D297353CC}">
              <c16:uniqueId val="{00000001-1538-4441-93E6-D8F91E88AEDB}"/>
            </c:ext>
          </c:extLst>
        </c:ser>
        <c:dLbls>
          <c:showLegendKey val="0"/>
          <c:showVal val="0"/>
          <c:showCatName val="0"/>
          <c:showSerName val="0"/>
          <c:showPercent val="0"/>
          <c:showBubbleSize val="0"/>
        </c:dLbls>
        <c:gapWidth val="250"/>
        <c:overlap val="100"/>
        <c:axId val="406409288"/>
        <c:axId val="406406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-3.99</c:v>
                </c:pt>
                <c:pt idx="1">
                  <c:v>-2.42</c:v>
                </c:pt>
                <c:pt idx="2">
                  <c:v>0.55000000000000004</c:v>
                </c:pt>
                <c:pt idx="3">
                  <c:v>9.86</c:v>
                </c:pt>
                <c:pt idx="4">
                  <c:v>2.81</c:v>
                </c:pt>
              </c:numCache>
            </c:numRef>
          </c:val>
          <c:smooth val="0"/>
          <c:extLst xmlns:c16r2="http://schemas.microsoft.com/office/drawing/2015/06/chart">
            <c:ext xmlns:c16="http://schemas.microsoft.com/office/drawing/2014/chart" uri="{C3380CC4-5D6E-409C-BE32-E72D297353CC}">
              <c16:uniqueId val="{00000002-1538-4441-93E6-D8F91E88AEDB}"/>
            </c:ext>
          </c:extLst>
        </c:ser>
        <c:dLbls>
          <c:showLegendKey val="0"/>
          <c:showVal val="0"/>
          <c:showCatName val="0"/>
          <c:showSerName val="0"/>
          <c:showPercent val="0"/>
          <c:showBubbleSize val="0"/>
        </c:dLbls>
        <c:marker val="1"/>
        <c:smooth val="0"/>
        <c:axId val="406409288"/>
        <c:axId val="406406152"/>
      </c:lineChart>
      <c:catAx>
        <c:axId val="406409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6406152"/>
        <c:crosses val="autoZero"/>
        <c:auto val="1"/>
        <c:lblAlgn val="ctr"/>
        <c:lblOffset val="100"/>
        <c:tickLblSkip val="1"/>
        <c:tickMarkSkip val="1"/>
        <c:noMultiLvlLbl val="0"/>
      </c:catAx>
      <c:valAx>
        <c:axId val="406406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409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514A-46EA-9461-A4A6349220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14A-46EA-9461-A4A63492209C}"/>
            </c:ext>
          </c:extLst>
        </c:ser>
        <c:ser>
          <c:idx val="2"/>
          <c:order val="2"/>
          <c:tx>
            <c:strRef>
              <c:f>データシート!$A$29</c:f>
              <c:strCache>
                <c:ptCount val="1"/>
                <c:pt idx="0">
                  <c:v>鞍手町谷山池パイプライン水利施設維持管理運営費特別会計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514A-46EA-9461-A4A63492209C}"/>
            </c:ext>
          </c:extLst>
        </c:ser>
        <c:ser>
          <c:idx val="3"/>
          <c:order val="3"/>
          <c:tx>
            <c:strRef>
              <c:f>データシート!$A$30</c:f>
              <c:strCache>
                <c:ptCount val="1"/>
                <c:pt idx="0">
                  <c:v>住宅新築資金等特別会計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514A-46EA-9461-A4A63492209C}"/>
            </c:ext>
          </c:extLst>
        </c:ser>
        <c:ser>
          <c:idx val="4"/>
          <c:order val="4"/>
          <c:tx>
            <c:strRef>
              <c:f>データシート!$A$31</c:f>
              <c:strCache>
                <c:ptCount val="1"/>
                <c:pt idx="0">
                  <c:v>鞍手町かんがい施設維持管理運営費特別会計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4-514A-46EA-9461-A4A63492209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0.03</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5-514A-46EA-9461-A4A63492209C}"/>
            </c:ext>
          </c:extLst>
        </c:ser>
        <c:ser>
          <c:idx val="6"/>
          <c:order val="6"/>
          <c:tx>
            <c:strRef>
              <c:f>データシート!$A$33</c:f>
              <c:strCache>
                <c:ptCount val="1"/>
                <c:pt idx="0">
                  <c:v>鞍手町下水道事業会計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0.25</c:v>
                </c:pt>
                <c:pt idx="8">
                  <c:v>#N/A</c:v>
                </c:pt>
                <c:pt idx="9">
                  <c:v>0.78</c:v>
                </c:pt>
              </c:numCache>
            </c:numRef>
          </c:val>
          <c:extLst xmlns:c16r2="http://schemas.microsoft.com/office/drawing/2015/06/chart">
            <c:ext xmlns:c16="http://schemas.microsoft.com/office/drawing/2014/chart" uri="{C3380CC4-5D6E-409C-BE32-E72D297353CC}">
              <c16:uniqueId val="{00000006-514A-46EA-9461-A4A63492209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1.81</c:v>
                </c:pt>
                <c:pt idx="2">
                  <c:v>#N/A</c:v>
                </c:pt>
                <c:pt idx="3">
                  <c:v>1.17</c:v>
                </c:pt>
                <c:pt idx="4">
                  <c:v>#N/A</c:v>
                </c:pt>
                <c:pt idx="5">
                  <c:v>1.98</c:v>
                </c:pt>
                <c:pt idx="6">
                  <c:v>#N/A</c:v>
                </c:pt>
                <c:pt idx="7">
                  <c:v>1.33</c:v>
                </c:pt>
                <c:pt idx="8">
                  <c:v>#N/A</c:v>
                </c:pt>
                <c:pt idx="9">
                  <c:v>0.8</c:v>
                </c:pt>
              </c:numCache>
            </c:numRef>
          </c:val>
          <c:extLst xmlns:c16r2="http://schemas.microsoft.com/office/drawing/2015/06/chart">
            <c:ext xmlns:c16="http://schemas.microsoft.com/office/drawing/2014/chart" uri="{C3380CC4-5D6E-409C-BE32-E72D297353CC}">
              <c16:uniqueId val="{00000007-514A-46EA-9461-A4A63492209C}"/>
            </c:ext>
          </c:extLst>
        </c:ser>
        <c:ser>
          <c:idx val="8"/>
          <c:order val="8"/>
          <c:tx>
            <c:strRef>
              <c:f>データシート!$A$35</c:f>
              <c:strCache>
                <c:ptCount val="1"/>
                <c:pt idx="0">
                  <c:v>鞍手町水道事業会計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8.84</c:v>
                </c:pt>
                <c:pt idx="2">
                  <c:v>#N/A</c:v>
                </c:pt>
                <c:pt idx="3">
                  <c:v>9.06</c:v>
                </c:pt>
                <c:pt idx="4">
                  <c:v>#N/A</c:v>
                </c:pt>
                <c:pt idx="5">
                  <c:v>9.18</c:v>
                </c:pt>
                <c:pt idx="6">
                  <c:v>#N/A</c:v>
                </c:pt>
                <c:pt idx="7">
                  <c:v>8.25</c:v>
                </c:pt>
                <c:pt idx="8">
                  <c:v>#N/A</c:v>
                </c:pt>
                <c:pt idx="9">
                  <c:v>8.7100000000000009</c:v>
                </c:pt>
              </c:numCache>
            </c:numRef>
          </c:val>
          <c:extLst xmlns:c16r2="http://schemas.microsoft.com/office/drawing/2015/06/chart">
            <c:ext xmlns:c16="http://schemas.microsoft.com/office/drawing/2014/chart" uri="{C3380CC4-5D6E-409C-BE32-E72D297353CC}">
              <c16:uniqueId val="{00000008-514A-46EA-9461-A4A63492209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1.27</c:v>
                </c:pt>
                <c:pt idx="2">
                  <c:v>#N/A</c:v>
                </c:pt>
                <c:pt idx="3">
                  <c:v>1.01</c:v>
                </c:pt>
                <c:pt idx="4">
                  <c:v>#N/A</c:v>
                </c:pt>
                <c:pt idx="5">
                  <c:v>1.52</c:v>
                </c:pt>
                <c:pt idx="6">
                  <c:v>#N/A</c:v>
                </c:pt>
                <c:pt idx="7">
                  <c:v>11.26</c:v>
                </c:pt>
                <c:pt idx="8">
                  <c:v>#N/A</c:v>
                </c:pt>
                <c:pt idx="9">
                  <c:v>14.27</c:v>
                </c:pt>
              </c:numCache>
            </c:numRef>
          </c:val>
          <c:extLst xmlns:c16r2="http://schemas.microsoft.com/office/drawing/2015/06/chart">
            <c:ext xmlns:c16="http://schemas.microsoft.com/office/drawing/2014/chart" uri="{C3380CC4-5D6E-409C-BE32-E72D297353CC}">
              <c16:uniqueId val="{00000009-514A-46EA-9461-A4A63492209C}"/>
            </c:ext>
          </c:extLst>
        </c:ser>
        <c:dLbls>
          <c:showLegendKey val="0"/>
          <c:showVal val="0"/>
          <c:showCatName val="0"/>
          <c:showSerName val="0"/>
          <c:showPercent val="0"/>
          <c:showBubbleSize val="0"/>
        </c:dLbls>
        <c:gapWidth val="150"/>
        <c:overlap val="100"/>
        <c:axId val="406408112"/>
        <c:axId val="406408504"/>
      </c:barChart>
      <c:catAx>
        <c:axId val="40640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6408504"/>
        <c:crosses val="autoZero"/>
        <c:auto val="1"/>
        <c:lblAlgn val="ctr"/>
        <c:lblOffset val="100"/>
        <c:tickLblSkip val="1"/>
        <c:tickMarkSkip val="1"/>
        <c:noMultiLvlLbl val="0"/>
      </c:catAx>
      <c:valAx>
        <c:axId val="406408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408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942</c:v>
                </c:pt>
                <c:pt idx="5">
                  <c:v>884</c:v>
                </c:pt>
                <c:pt idx="8">
                  <c:v>891</c:v>
                </c:pt>
                <c:pt idx="11">
                  <c:v>931</c:v>
                </c:pt>
                <c:pt idx="14">
                  <c:v>1004</c:v>
                </c:pt>
              </c:numCache>
            </c:numRef>
          </c:val>
          <c:extLst xmlns:c16r2="http://schemas.microsoft.com/office/drawing/2015/06/chart">
            <c:ext xmlns:c16="http://schemas.microsoft.com/office/drawing/2014/chart" uri="{C3380CC4-5D6E-409C-BE32-E72D297353CC}">
              <c16:uniqueId val="{00000000-4AC4-4FDA-B05A-B88D128DCE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AC4-4FDA-B05A-B88D128DCE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AC4-4FDA-B05A-B88D128DCE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c:v>
                </c:pt>
                <c:pt idx="3">
                  <c:v>5</c:v>
                </c:pt>
                <c:pt idx="6">
                  <c:v>5</c:v>
                </c:pt>
                <c:pt idx="9">
                  <c:v>5</c:v>
                </c:pt>
                <c:pt idx="12">
                  <c:v>3</c:v>
                </c:pt>
              </c:numCache>
            </c:numRef>
          </c:val>
          <c:extLst xmlns:c16r2="http://schemas.microsoft.com/office/drawing/2015/06/chart">
            <c:ext xmlns:c16="http://schemas.microsoft.com/office/drawing/2014/chart" uri="{C3380CC4-5D6E-409C-BE32-E72D297353CC}">
              <c16:uniqueId val="{00000003-4AC4-4FDA-B05A-B88D128DCE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149</c:v>
                </c:pt>
                <c:pt idx="3">
                  <c:v>144</c:v>
                </c:pt>
                <c:pt idx="6">
                  <c:v>151</c:v>
                </c:pt>
                <c:pt idx="9">
                  <c:v>177</c:v>
                </c:pt>
                <c:pt idx="12">
                  <c:v>178</c:v>
                </c:pt>
              </c:numCache>
            </c:numRef>
          </c:val>
          <c:extLst xmlns:c16r2="http://schemas.microsoft.com/office/drawing/2015/06/chart">
            <c:ext xmlns:c16="http://schemas.microsoft.com/office/drawing/2014/chart" uri="{C3380CC4-5D6E-409C-BE32-E72D297353CC}">
              <c16:uniqueId val="{00000004-4AC4-4FDA-B05A-B88D128DCE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AC4-4FDA-B05A-B88D128DCE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AC4-4FDA-B05A-B88D128DCE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1130</c:v>
                </c:pt>
                <c:pt idx="3">
                  <c:v>1077</c:v>
                </c:pt>
                <c:pt idx="6">
                  <c:v>1089</c:v>
                </c:pt>
                <c:pt idx="9">
                  <c:v>1083</c:v>
                </c:pt>
                <c:pt idx="12">
                  <c:v>1156</c:v>
                </c:pt>
              </c:numCache>
            </c:numRef>
          </c:val>
          <c:extLst xmlns:c16r2="http://schemas.microsoft.com/office/drawing/2015/06/chart">
            <c:ext xmlns:c16="http://schemas.microsoft.com/office/drawing/2014/chart" uri="{C3380CC4-5D6E-409C-BE32-E72D297353CC}">
              <c16:uniqueId val="{00000007-4AC4-4FDA-B05A-B88D128DCEA1}"/>
            </c:ext>
          </c:extLst>
        </c:ser>
        <c:dLbls>
          <c:showLegendKey val="0"/>
          <c:showVal val="0"/>
          <c:showCatName val="0"/>
          <c:showSerName val="0"/>
          <c:showPercent val="0"/>
          <c:showBubbleSize val="0"/>
        </c:dLbls>
        <c:gapWidth val="100"/>
        <c:overlap val="100"/>
        <c:axId val="516207256"/>
        <c:axId val="516210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340</c:v>
                </c:pt>
                <c:pt idx="2">
                  <c:v>#N/A</c:v>
                </c:pt>
                <c:pt idx="3">
                  <c:v>#N/A</c:v>
                </c:pt>
                <c:pt idx="4">
                  <c:v>342</c:v>
                </c:pt>
                <c:pt idx="5">
                  <c:v>#N/A</c:v>
                </c:pt>
                <c:pt idx="6">
                  <c:v>#N/A</c:v>
                </c:pt>
                <c:pt idx="7">
                  <c:v>354</c:v>
                </c:pt>
                <c:pt idx="8">
                  <c:v>#N/A</c:v>
                </c:pt>
                <c:pt idx="9">
                  <c:v>#N/A</c:v>
                </c:pt>
                <c:pt idx="10">
                  <c:v>334</c:v>
                </c:pt>
                <c:pt idx="11">
                  <c:v>#N/A</c:v>
                </c:pt>
                <c:pt idx="12">
                  <c:v>#N/A</c:v>
                </c:pt>
                <c:pt idx="13">
                  <c:v>333</c:v>
                </c:pt>
                <c:pt idx="14">
                  <c:v>#N/A</c:v>
                </c:pt>
              </c:numCache>
            </c:numRef>
          </c:val>
          <c:smooth val="0"/>
          <c:extLst xmlns:c16r2="http://schemas.microsoft.com/office/drawing/2015/06/chart">
            <c:ext xmlns:c16="http://schemas.microsoft.com/office/drawing/2014/chart" uri="{C3380CC4-5D6E-409C-BE32-E72D297353CC}">
              <c16:uniqueId val="{00000008-4AC4-4FDA-B05A-B88D128DCEA1}"/>
            </c:ext>
          </c:extLst>
        </c:ser>
        <c:dLbls>
          <c:showLegendKey val="0"/>
          <c:showVal val="0"/>
          <c:showCatName val="0"/>
          <c:showSerName val="0"/>
          <c:showPercent val="0"/>
          <c:showBubbleSize val="0"/>
        </c:dLbls>
        <c:marker val="1"/>
        <c:smooth val="0"/>
        <c:axId val="516207256"/>
        <c:axId val="516210000"/>
      </c:lineChart>
      <c:catAx>
        <c:axId val="516207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6210000"/>
        <c:crosses val="autoZero"/>
        <c:auto val="1"/>
        <c:lblAlgn val="ctr"/>
        <c:lblOffset val="100"/>
        <c:tickLblSkip val="1"/>
        <c:tickMarkSkip val="1"/>
        <c:noMultiLvlLbl val="0"/>
      </c:catAx>
      <c:valAx>
        <c:axId val="516210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207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8037</c:v>
                </c:pt>
                <c:pt idx="5">
                  <c:v>8094</c:v>
                </c:pt>
                <c:pt idx="8">
                  <c:v>9391</c:v>
                </c:pt>
                <c:pt idx="11">
                  <c:v>11332</c:v>
                </c:pt>
                <c:pt idx="14">
                  <c:v>10973</c:v>
                </c:pt>
              </c:numCache>
            </c:numRef>
          </c:val>
          <c:extLst xmlns:c16r2="http://schemas.microsoft.com/office/drawing/2015/06/chart">
            <c:ext xmlns:c16="http://schemas.microsoft.com/office/drawing/2014/chart" uri="{C3380CC4-5D6E-409C-BE32-E72D297353CC}">
              <c16:uniqueId val="{00000000-E0D4-4B58-A6A0-90AF089881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845</c:v>
                </c:pt>
                <c:pt idx="5">
                  <c:v>880</c:v>
                </c:pt>
                <c:pt idx="8">
                  <c:v>1981</c:v>
                </c:pt>
                <c:pt idx="11">
                  <c:v>4246</c:v>
                </c:pt>
                <c:pt idx="14">
                  <c:v>4179</c:v>
                </c:pt>
              </c:numCache>
            </c:numRef>
          </c:val>
          <c:extLst xmlns:c16r2="http://schemas.microsoft.com/office/drawing/2015/06/chart">
            <c:ext xmlns:c16="http://schemas.microsoft.com/office/drawing/2014/chart" uri="{C3380CC4-5D6E-409C-BE32-E72D297353CC}">
              <c16:uniqueId val="{00000001-E0D4-4B58-A6A0-90AF089881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6875</c:v>
                </c:pt>
                <c:pt idx="5">
                  <c:v>6887</c:v>
                </c:pt>
                <c:pt idx="8">
                  <c:v>6897</c:v>
                </c:pt>
                <c:pt idx="11">
                  <c:v>7072</c:v>
                </c:pt>
                <c:pt idx="14">
                  <c:v>7504</c:v>
                </c:pt>
              </c:numCache>
            </c:numRef>
          </c:val>
          <c:extLst xmlns:c16r2="http://schemas.microsoft.com/office/drawing/2015/06/chart">
            <c:ext xmlns:c16="http://schemas.microsoft.com/office/drawing/2014/chart" uri="{C3380CC4-5D6E-409C-BE32-E72D297353CC}">
              <c16:uniqueId val="{00000002-E0D4-4B58-A6A0-90AF089881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0D4-4B58-A6A0-90AF089881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0D4-4B58-A6A0-90AF089881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544</c:v>
                </c:pt>
                <c:pt idx="6">
                  <c:v>614</c:v>
                </c:pt>
                <c:pt idx="9">
                  <c:v>825</c:v>
                </c:pt>
                <c:pt idx="12">
                  <c:v>1093</c:v>
                </c:pt>
              </c:numCache>
            </c:numRef>
          </c:val>
          <c:extLst xmlns:c16r2="http://schemas.microsoft.com/office/drawing/2015/06/chart">
            <c:ext xmlns:c16="http://schemas.microsoft.com/office/drawing/2014/chart" uri="{C3380CC4-5D6E-409C-BE32-E72D297353CC}">
              <c16:uniqueId val="{00000005-E0D4-4B58-A6A0-90AF089881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938</c:v>
                </c:pt>
                <c:pt idx="3">
                  <c:v>965</c:v>
                </c:pt>
                <c:pt idx="6">
                  <c:v>957</c:v>
                </c:pt>
                <c:pt idx="9">
                  <c:v>908</c:v>
                </c:pt>
                <c:pt idx="12">
                  <c:v>894</c:v>
                </c:pt>
              </c:numCache>
            </c:numRef>
          </c:val>
          <c:extLst xmlns:c16r2="http://schemas.microsoft.com/office/drawing/2015/06/chart">
            <c:ext xmlns:c16="http://schemas.microsoft.com/office/drawing/2014/chart" uri="{C3380CC4-5D6E-409C-BE32-E72D297353CC}">
              <c16:uniqueId val="{00000006-E0D4-4B58-A6A0-90AF089881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20</c:v>
                </c:pt>
                <c:pt idx="3">
                  <c:v>17</c:v>
                </c:pt>
                <c:pt idx="6">
                  <c:v>12</c:v>
                </c:pt>
                <c:pt idx="9">
                  <c:v>7</c:v>
                </c:pt>
                <c:pt idx="12">
                  <c:v>4</c:v>
                </c:pt>
              </c:numCache>
            </c:numRef>
          </c:val>
          <c:extLst xmlns:c16r2="http://schemas.microsoft.com/office/drawing/2015/06/chart">
            <c:ext xmlns:c16="http://schemas.microsoft.com/office/drawing/2014/chart" uri="{C3380CC4-5D6E-409C-BE32-E72D297353CC}">
              <c16:uniqueId val="{00000007-E0D4-4B58-A6A0-90AF089881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3475</c:v>
                </c:pt>
                <c:pt idx="3">
                  <c:v>3517</c:v>
                </c:pt>
                <c:pt idx="6">
                  <c:v>3616</c:v>
                </c:pt>
                <c:pt idx="9">
                  <c:v>3713</c:v>
                </c:pt>
                <c:pt idx="12">
                  <c:v>3695</c:v>
                </c:pt>
              </c:numCache>
            </c:numRef>
          </c:val>
          <c:extLst xmlns:c16r2="http://schemas.microsoft.com/office/drawing/2015/06/chart">
            <c:ext xmlns:c16="http://schemas.microsoft.com/office/drawing/2014/chart" uri="{C3380CC4-5D6E-409C-BE32-E72D297353CC}">
              <c16:uniqueId val="{00000008-E0D4-4B58-A6A0-90AF089881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E0D4-4B58-A6A0-90AF089881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8927</c:v>
                </c:pt>
                <c:pt idx="3">
                  <c:v>8878</c:v>
                </c:pt>
                <c:pt idx="6">
                  <c:v>11296</c:v>
                </c:pt>
                <c:pt idx="9">
                  <c:v>14672</c:v>
                </c:pt>
                <c:pt idx="12">
                  <c:v>14078</c:v>
                </c:pt>
              </c:numCache>
            </c:numRef>
          </c:val>
          <c:extLst xmlns:c16r2="http://schemas.microsoft.com/office/drawing/2015/06/chart">
            <c:ext xmlns:c16="http://schemas.microsoft.com/office/drawing/2014/chart" uri="{C3380CC4-5D6E-409C-BE32-E72D297353CC}">
              <c16:uniqueId val="{0000000A-E0D4-4B58-A6A0-90AF0898815E}"/>
            </c:ext>
          </c:extLst>
        </c:ser>
        <c:dLbls>
          <c:showLegendKey val="0"/>
          <c:showVal val="0"/>
          <c:showCatName val="0"/>
          <c:showSerName val="0"/>
          <c:showPercent val="0"/>
          <c:showBubbleSize val="0"/>
        </c:dLbls>
        <c:gapWidth val="100"/>
        <c:overlap val="100"/>
        <c:axId val="516207648"/>
        <c:axId val="516202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0D4-4B58-A6A0-90AF0898815E}"/>
            </c:ext>
          </c:extLst>
        </c:ser>
        <c:dLbls>
          <c:showLegendKey val="0"/>
          <c:showVal val="0"/>
          <c:showCatName val="0"/>
          <c:showSerName val="0"/>
          <c:showPercent val="0"/>
          <c:showBubbleSize val="0"/>
        </c:dLbls>
        <c:marker val="1"/>
        <c:smooth val="0"/>
        <c:axId val="516207648"/>
        <c:axId val="516202552"/>
      </c:lineChart>
      <c:catAx>
        <c:axId val="51620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6202552"/>
        <c:crosses val="autoZero"/>
        <c:auto val="1"/>
        <c:lblAlgn val="ctr"/>
        <c:lblOffset val="100"/>
        <c:tickLblSkip val="1"/>
        <c:tickMarkSkip val="1"/>
        <c:noMultiLvlLbl val="0"/>
      </c:catAx>
      <c:valAx>
        <c:axId val="516202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207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1010</c:v>
                </c:pt>
                <c:pt idx="1">
                  <c:v>1047</c:v>
                </c:pt>
                <c:pt idx="2">
                  <c:v>1338</c:v>
                </c:pt>
              </c:numCache>
            </c:numRef>
          </c:val>
          <c:extLst xmlns:c16r2="http://schemas.microsoft.com/office/drawing/2015/06/chart">
            <c:ext xmlns:c16="http://schemas.microsoft.com/office/drawing/2014/chart" uri="{C3380CC4-5D6E-409C-BE32-E72D297353CC}">
              <c16:uniqueId val="{00000000-0CBD-4EA1-9F2B-5218ABC2C0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429</c:v>
                </c:pt>
                <c:pt idx="1">
                  <c:v>390</c:v>
                </c:pt>
                <c:pt idx="2">
                  <c:v>361</c:v>
                </c:pt>
              </c:numCache>
            </c:numRef>
          </c:val>
          <c:extLst xmlns:c16r2="http://schemas.microsoft.com/office/drawing/2015/06/chart">
            <c:ext xmlns:c16="http://schemas.microsoft.com/office/drawing/2014/chart" uri="{C3380CC4-5D6E-409C-BE32-E72D297353CC}">
              <c16:uniqueId val="{00000001-0CBD-4EA1-9F2B-5218ABC2C0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5401</c:v>
                </c:pt>
                <c:pt idx="1">
                  <c:v>5520</c:v>
                </c:pt>
                <c:pt idx="2">
                  <c:v>5691</c:v>
                </c:pt>
              </c:numCache>
            </c:numRef>
          </c:val>
          <c:extLst xmlns:c16r2="http://schemas.microsoft.com/office/drawing/2015/06/chart">
            <c:ext xmlns:c16="http://schemas.microsoft.com/office/drawing/2014/chart" uri="{C3380CC4-5D6E-409C-BE32-E72D297353CC}">
              <c16:uniqueId val="{00000002-0CBD-4EA1-9F2B-5218ABC2C0F6}"/>
            </c:ext>
          </c:extLst>
        </c:ser>
        <c:dLbls>
          <c:showLegendKey val="0"/>
          <c:showVal val="0"/>
          <c:showCatName val="0"/>
          <c:showSerName val="0"/>
          <c:showPercent val="0"/>
          <c:showBubbleSize val="0"/>
        </c:dLbls>
        <c:gapWidth val="120"/>
        <c:overlap val="100"/>
        <c:axId val="516208040"/>
        <c:axId val="516206864"/>
      </c:barChart>
      <c:catAx>
        <c:axId val="516208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6206864"/>
        <c:crosses val="autoZero"/>
        <c:auto val="1"/>
        <c:lblAlgn val="ctr"/>
        <c:lblOffset val="100"/>
        <c:tickLblSkip val="1"/>
        <c:tickMarkSkip val="1"/>
        <c:noMultiLvlLbl val="0"/>
      </c:catAx>
      <c:valAx>
        <c:axId val="5162068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6208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6EA-4F24-B878-AC52D65E3F85}"/>
                </c:ext>
                <c:ext xmlns:c15="http://schemas.microsoft.com/office/drawing/2012/chart" uri="{CE6537A1-D6FC-4f65-9D91-7224C49458BB}">
                  <c15:dlblFieldTable>
                    <c15:dlblFTEntry>
                      <c15:txfldGUID>{6F35EF39-7FAF-445D-A891-B2FCF24EDA2F}</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6EA-4F24-B878-AC52D65E3F85}"/>
                </c:ext>
                <c:ext xmlns:c15="http://schemas.microsoft.com/office/drawing/2012/chart" uri="{CE6537A1-D6FC-4f65-9D91-7224C49458BB}">
                  <c15:dlblFieldTable>
                    <c15:dlblFTEntry>
                      <c15:txfldGUID>{973BD761-468F-422A-889E-8A0F9C3290C9}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6EA-4F24-B878-AC52D65E3F85}"/>
                </c:ext>
                <c:ext xmlns:c15="http://schemas.microsoft.com/office/drawing/2012/chart" uri="{CE6537A1-D6FC-4f65-9D91-7224C49458BB}">
                  <c15:dlblFieldTable>
                    <c15:dlblFTEntry>
                      <c15:txfldGUID>{882E9A45-B9D8-4547-951D-CF7E47AC9BDE}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6EA-4F24-B878-AC52D65E3F85}"/>
                </c:ext>
                <c:ext xmlns:c15="http://schemas.microsoft.com/office/drawing/2012/chart" uri="{CE6537A1-D6FC-4f65-9D91-7224C49458BB}">
                  <c15:dlblFieldTable>
                    <c15:dlblFTEntry>
                      <c15:txfldGUID>{C6D9E9EF-BBD7-47E4-802F-C447C9E539DF}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6EA-4F24-B878-AC52D65E3F85}"/>
                </c:ext>
                <c:ext xmlns:c15="http://schemas.microsoft.com/office/drawing/2012/chart" uri="{CE6537A1-D6FC-4f65-9D91-7224C49458BB}">
                  <c15:dlblFieldTable>
                    <c15:dlblFTEntry>
                      <c15:txfldGUID>{7AE0CF2E-E5B7-4A8F-93DB-EEB926E37873}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6EA-4F24-B878-AC52D65E3F85}"/>
                </c:ext>
                <c:ext xmlns:c15="http://schemas.microsoft.com/office/drawing/2012/chart" uri="{CE6537A1-D6FC-4f65-9D91-7224C49458BB}">
                  <c15:dlblFieldTable>
                    <c15:dlblFTEntry>
                      <c15:txfldGUID>{B363940C-B556-4C3D-A0D5-90FB3018E14D}</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6EA-4F24-B878-AC52D65E3F85}"/>
                </c:ext>
                <c:ext xmlns:c15="http://schemas.microsoft.com/office/drawing/2012/chart" uri="{CE6537A1-D6FC-4f65-9D91-7224C49458BB}">
                  <c15:dlblFieldTable>
                    <c15:dlblFTEntry>
                      <c15:txfldGUID>{C41DE33D-D0F9-4057-A9F3-3F6D66065AF3}</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6EA-4F24-B878-AC52D65E3F85}"/>
                </c:ext>
                <c:ext xmlns:c15="http://schemas.microsoft.com/office/drawing/2012/chart" uri="{CE6537A1-D6FC-4f65-9D91-7224C49458BB}">
                  <c15:dlblFieldTable>
                    <c15:dlblFTEntry>
                      <c15:txfldGUID>{5FCDA964-24DE-42E3-BF9C-7B568DD2D643}</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6EA-4F24-B878-AC52D65E3F85}"/>
                </c:ext>
                <c:ext xmlns:c15="http://schemas.microsoft.com/office/drawing/2012/chart" uri="{CE6537A1-D6FC-4f65-9D91-7224C49458BB}">
                  <c15:dlblFieldTable>
                    <c15:dlblFTEntry>
                      <c15:txfldGUID>{A8EFC869-EE4B-4411-9D6B-0815B993B362}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75.2</c:v>
                </c:pt>
                <c:pt idx="8">
                  <c:v>76.400000000000006</c:v>
                </c:pt>
                <c:pt idx="16">
                  <c:v>76.8</c:v>
                </c:pt>
                <c:pt idx="24">
                  <c:v>77.8</c:v>
                </c:pt>
                <c:pt idx="32">
                  <c:v>79.3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6EA-4F24-B878-AC52D65E3F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6EA-4F24-B878-AC52D65E3F85}"/>
                </c:ext>
                <c:ext xmlns:c15="http://schemas.microsoft.com/office/drawing/2012/chart" uri="{CE6537A1-D6FC-4f65-9D91-7224C49458BB}">
                  <c15:layout/>
                  <c15:dlblFieldTable>
                    <c15:dlblFTEntry>
                      <c15:txfldGUID>{A1BC3886-3B04-4893-B7C4-93E4622EC421}</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6EA-4F24-B878-AC52D65E3F85}"/>
                </c:ext>
                <c:ext xmlns:c15="http://schemas.microsoft.com/office/drawing/2012/chart" uri="{CE6537A1-D6FC-4f65-9D91-7224C49458BB}">
                  <c15:dlblFieldTable>
                    <c15:dlblFTEntry>
                      <c15:txfldGUID>{C9860D99-1588-4867-9BE0-20B473503F7B}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6EA-4F24-B878-AC52D65E3F85}"/>
                </c:ext>
                <c:ext xmlns:c15="http://schemas.microsoft.com/office/drawing/2012/chart" uri="{CE6537A1-D6FC-4f65-9D91-7224C49458BB}">
                  <c15:dlblFieldTable>
                    <c15:dlblFTEntry>
                      <c15:txfldGUID>{A57D816B-C01D-4BED-B9EC-6686F945CA10}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6EA-4F24-B878-AC52D65E3F85}"/>
                </c:ext>
                <c:ext xmlns:c15="http://schemas.microsoft.com/office/drawing/2012/chart" uri="{CE6537A1-D6FC-4f65-9D91-7224C49458BB}">
                  <c15:dlblFieldTable>
                    <c15:dlblFTEntry>
                      <c15:txfldGUID>{B03FA442-8189-44D2-8529-B7620E99C425}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6EA-4F24-B878-AC52D65E3F85}"/>
                </c:ext>
                <c:ext xmlns:c15="http://schemas.microsoft.com/office/drawing/2012/chart" uri="{CE6537A1-D6FC-4f65-9D91-7224C49458BB}">
                  <c15:dlblFieldTable>
                    <c15:dlblFTEntry>
                      <c15:txfldGUID>{E6CD98D3-579E-447F-AEA3-CBD44AB1F81E}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6EA-4F24-B878-AC52D65E3F85}"/>
                </c:ext>
                <c:ext xmlns:c15="http://schemas.microsoft.com/office/drawing/2012/chart" uri="{CE6537A1-D6FC-4f65-9D91-7224C49458BB}">
                  <c15:layout/>
                  <c15:dlblFieldTable>
                    <c15:dlblFTEntry>
                      <c15:txfldGUID>{1C7D5C99-E2CC-4268-B4CF-479F55BE1023}</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6EA-4F24-B878-AC52D65E3F85}"/>
                </c:ext>
                <c:ext xmlns:c15="http://schemas.microsoft.com/office/drawing/2012/chart" uri="{CE6537A1-D6FC-4f65-9D91-7224C49458BB}">
                  <c15:layout/>
                  <c15:dlblFieldTable>
                    <c15:dlblFTEntry>
                      <c15:txfldGUID>{038612E8-CD25-4F3A-ADA6-113BECC6925A}</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6EA-4F24-B878-AC52D65E3F85}"/>
                </c:ext>
                <c:ext xmlns:c15="http://schemas.microsoft.com/office/drawing/2012/chart" uri="{CE6537A1-D6FC-4f65-9D91-7224C49458BB}">
                  <c15:layout/>
                  <c15:dlblFieldTable>
                    <c15:dlblFTEntry>
                      <c15:txfldGUID>{01091FD4-F84D-4AD1-9BCD-518766B22938}</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6EA-4F24-B878-AC52D65E3F85}"/>
                </c:ext>
                <c:ext xmlns:c15="http://schemas.microsoft.com/office/drawing/2012/chart" uri="{CE6537A1-D6FC-4f65-9D91-7224C49458BB}">
                  <c15:layout/>
                  <c15:dlblFieldTable>
                    <c15:dlblFTEntry>
                      <c15:txfldGUID>{AE268174-4FFA-4E41-81B3-0CFB00EDBF82}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xmlns:c16r2="http://schemas.microsoft.com/office/drawing/2015/06/chart">
            <c:ext xmlns:c16="http://schemas.microsoft.com/office/drawing/2014/chart" uri="{C3380CC4-5D6E-409C-BE32-E72D297353CC}">
              <c16:uniqueId val="{00000013-26EA-4F24-B878-AC52D65E3F85}"/>
            </c:ext>
          </c:extLst>
        </c:ser>
        <c:dLbls>
          <c:showLegendKey val="0"/>
          <c:showVal val="1"/>
          <c:showCatName val="0"/>
          <c:showSerName val="0"/>
          <c:showPercent val="0"/>
          <c:showBubbleSize val="0"/>
        </c:dLbls>
        <c:axId val="516203336"/>
        <c:axId val="516208432"/>
      </c:scatterChart>
      <c:valAx>
        <c:axId val="516203336"/>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208432"/>
        <c:crosses val="autoZero"/>
        <c:crossBetween val="midCat"/>
      </c:valAx>
      <c:valAx>
        <c:axId val="516208432"/>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620333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6C5-4E40-B38B-18ECD22CCEE9}"/>
                </c:ext>
                <c:ext xmlns:c15="http://schemas.microsoft.com/office/drawing/2012/chart" uri="{CE6537A1-D6FC-4f65-9D91-7224C49458BB}">
                  <c15:dlblFieldTable>
                    <c15:dlblFTEntry>
                      <c15:txfldGUID>{6DE45ABC-F7FD-4A3C-8FD9-396E2A488D1B}</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6C5-4E40-B38B-18ECD22CCEE9}"/>
                </c:ext>
                <c:ext xmlns:c15="http://schemas.microsoft.com/office/drawing/2012/chart" uri="{CE6537A1-D6FC-4f65-9D91-7224C49458BB}">
                  <c15:dlblFieldTable>
                    <c15:dlblFTEntry>
                      <c15:txfldGUID>{50545099-4219-4225-8EB0-1920FE3E79C3}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6C5-4E40-B38B-18ECD22CCEE9}"/>
                </c:ext>
                <c:ext xmlns:c15="http://schemas.microsoft.com/office/drawing/2012/chart" uri="{CE6537A1-D6FC-4f65-9D91-7224C49458BB}">
                  <c15:dlblFieldTable>
                    <c15:dlblFTEntry>
                      <c15:txfldGUID>{F849B753-0F50-4BA9-880B-9BA8A5BB922B}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6C5-4E40-B38B-18ECD22CCEE9}"/>
                </c:ext>
                <c:ext xmlns:c15="http://schemas.microsoft.com/office/drawing/2012/chart" uri="{CE6537A1-D6FC-4f65-9D91-7224C49458BB}">
                  <c15:dlblFieldTable>
                    <c15:dlblFTEntry>
                      <c15:txfldGUID>{C38CE739-FD59-48AB-98FE-1AB350227282}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6C5-4E40-B38B-18ECD22CCEE9}"/>
                </c:ext>
                <c:ext xmlns:c15="http://schemas.microsoft.com/office/drawing/2012/chart" uri="{CE6537A1-D6FC-4f65-9D91-7224C49458BB}">
                  <c15:dlblFieldTable>
                    <c15:dlblFTEntry>
                      <c15:txfldGUID>{F07AE7BE-0F71-4A25-9D53-9EB84AA058AB}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6C5-4E40-B38B-18ECD22CCEE9}"/>
                </c:ext>
                <c:ext xmlns:c15="http://schemas.microsoft.com/office/drawing/2012/chart" uri="{CE6537A1-D6FC-4f65-9D91-7224C49458BB}">
                  <c15:dlblFieldTable>
                    <c15:dlblFTEntry>
                      <c15:txfldGUID>{8355053A-3421-499A-ADC0-96CB7D890DFA}</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6C5-4E40-B38B-18ECD22CCEE9}"/>
                </c:ext>
                <c:ext xmlns:c15="http://schemas.microsoft.com/office/drawing/2012/chart" uri="{CE6537A1-D6FC-4f65-9D91-7224C49458BB}">
                  <c15:dlblFieldTable>
                    <c15:dlblFTEntry>
                      <c15:txfldGUID>{F43C898C-BA83-4EED-82C4-B5E85B886C9A}</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6C5-4E40-B38B-18ECD22CCEE9}"/>
                </c:ext>
                <c:ext xmlns:c15="http://schemas.microsoft.com/office/drawing/2012/chart" uri="{CE6537A1-D6FC-4f65-9D91-7224C49458BB}">
                  <c15:dlblFieldTable>
                    <c15:dlblFTEntry>
                      <c15:txfldGUID>{A50B0303-9A93-462F-9C01-A7E8AF88698B}</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6C5-4E40-B38B-18ECD22CCEE9}"/>
                </c:ext>
                <c:ext xmlns:c15="http://schemas.microsoft.com/office/drawing/2012/chart" uri="{CE6537A1-D6FC-4f65-9D91-7224C49458BB}">
                  <c15:dlblFieldTable>
                    <c15:dlblFTEntry>
                      <c15:txfldGUID>{42291E94-8DFC-4F56-88A4-7A7264578D26}</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8.6999999999999993</c:v>
                </c:pt>
                <c:pt idx="16">
                  <c:v>8.8000000000000007</c:v>
                </c:pt>
                <c:pt idx="24">
                  <c:v>8.4</c:v>
                </c:pt>
                <c:pt idx="32">
                  <c:v>8.1999999999999993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6C5-4E40-B38B-18ECD22CCE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6C5-4E40-B38B-18ECD22CCEE9}"/>
                </c:ext>
                <c:ext xmlns:c15="http://schemas.microsoft.com/office/drawing/2012/chart" uri="{CE6537A1-D6FC-4f65-9D91-7224C49458BB}">
                  <c15:dlblFieldTable>
                    <c15:dlblFTEntry>
                      <c15:txfldGUID>{E623E9DD-2B65-418F-94F3-942411E12B10}</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6C5-4E40-B38B-18ECD22CCEE9}"/>
                </c:ext>
                <c:ext xmlns:c15="http://schemas.microsoft.com/office/drawing/2012/chart" uri="{CE6537A1-D6FC-4f65-9D91-7224C49458BB}">
                  <c15:dlblFieldTable>
                    <c15:dlblFTEntry>
                      <c15:txfldGUID>{0360048C-86E1-4791-B488-6C3165C958A1}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6C5-4E40-B38B-18ECD22CCEE9}"/>
                </c:ext>
                <c:ext xmlns:c15="http://schemas.microsoft.com/office/drawing/2012/chart" uri="{CE6537A1-D6FC-4f65-9D91-7224C49458BB}">
                  <c15:dlblFieldTable>
                    <c15:dlblFTEntry>
                      <c15:txfldGUID>{A6629FD7-CDBD-45AF-8E0C-212B7CB26092}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6C5-4E40-B38B-18ECD22CCEE9}"/>
                </c:ext>
                <c:ext xmlns:c15="http://schemas.microsoft.com/office/drawing/2012/chart" uri="{CE6537A1-D6FC-4f65-9D91-7224C49458BB}">
                  <c15:dlblFieldTable>
                    <c15:dlblFTEntry>
                      <c15:txfldGUID>{BE3ED21C-CD05-43C7-81A5-79DE50C93B2F}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6C5-4E40-B38B-18ECD22CCEE9}"/>
                </c:ext>
                <c:ext xmlns:c15="http://schemas.microsoft.com/office/drawing/2012/chart" uri="{CE6537A1-D6FC-4f65-9D91-7224C49458BB}">
                  <c15:dlblFieldTable>
                    <c15:dlblFTEntry>
                      <c15:txfldGUID>{FB363E14-5622-432A-AAB3-AD1910A392C7}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6C5-4E40-B38B-18ECD22CCEE9}"/>
                </c:ext>
                <c:ext xmlns:c15="http://schemas.microsoft.com/office/drawing/2012/chart" uri="{CE6537A1-D6FC-4f65-9D91-7224C49458BB}">
                  <c15:dlblFieldTable>
                    <c15:dlblFTEntry>
                      <c15:txfldGUID>{8F7DE732-4AFB-48B4-B87C-0346EDA280AB}</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6C5-4E40-B38B-18ECD22CCEE9}"/>
                </c:ext>
                <c:ext xmlns:c15="http://schemas.microsoft.com/office/drawing/2012/chart" uri="{CE6537A1-D6FC-4f65-9D91-7224C49458BB}">
                  <c15:dlblFieldTable>
                    <c15:dlblFTEntry>
                      <c15:txfldGUID>{C7DCE44F-C109-45F7-B436-B85AB8858615}</c15:txfldGUID>
                      <c15:f>公会計指標分析・財政指標組合せ分析表!$CF$72</c15:f>
                      <c15:dlblFieldTableCache>
                        <c:ptCount val="1"/>
                        <c:pt idx="0">
                          <c:v>R02</c:v>
                        </c:pt>
                      </c15:dlblFieldTableCache>
                    </c15:dlblFTEntry>
                  </c15:dlblFieldTable>
                  <c15:showDataLabelsRange val="0"/>
                </c:ext>
              </c:extLst>
            </c:dLbl>
            <c:dLbl>
              <c:idx val="24"/>
              <c:layout>
                <c:manualLayout>
                  <c:x val="-4.4905057365901307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6C5-4E40-B38B-18ECD22CCEE9}"/>
                </c:ext>
                <c:ext xmlns:c15="http://schemas.microsoft.com/office/drawing/2012/chart" uri="{CE6537A1-D6FC-4f65-9D91-7224C49458BB}">
                  <c15:dlblFieldTable>
                    <c15:dlblFTEntry>
                      <c15:txfldGUID>{64CFB36E-D45F-4E01-A6BE-483FD547C2F3}</c15:txfldGUID>
                      <c15:f>公会計指標分析・財政指標組合せ分析表!$CN$72</c15:f>
                      <c15:dlblFieldTableCache>
                        <c:ptCount val="1"/>
                        <c:pt idx="0">
                          <c:v>R03</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6C5-4E40-B38B-18ECD22CCEE9}"/>
                </c:ext>
                <c:ext xmlns:c15="http://schemas.microsoft.com/office/drawing/2012/chart" uri="{CE6537A1-D6FC-4f65-9D91-7224C49458BB}">
                  <c15:dlblFieldTable>
                    <c15:dlblFTEntry>
                      <c15:txfldGUID>{3A2CA61A-561F-4ABF-846A-FD276E554584}</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xmlns:c16r2="http://schemas.microsoft.com/office/drawing/2015/06/chart">
            <c:ext xmlns:c16="http://schemas.microsoft.com/office/drawing/2014/chart" uri="{C3380CC4-5D6E-409C-BE32-E72D297353CC}">
              <c16:uniqueId val="{00000013-C6C5-4E40-B38B-18ECD22CCEE9}"/>
            </c:ext>
          </c:extLst>
        </c:ser>
        <c:dLbls>
          <c:showLegendKey val="0"/>
          <c:showVal val="1"/>
          <c:showCatName val="0"/>
          <c:showSerName val="0"/>
          <c:showPercent val="0"/>
          <c:showBubbleSize val="0"/>
        </c:dLbls>
        <c:axId val="516204512"/>
        <c:axId val="516208824"/>
      </c:scatterChart>
      <c:valAx>
        <c:axId val="516204512"/>
        <c:scaling>
          <c:orientation val="maxMin"/>
          <c:max val="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208824"/>
        <c:crosses val="autoZero"/>
        <c:crossBetween val="midCat"/>
      </c:valAx>
      <c:valAx>
        <c:axId val="516208824"/>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620451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実質公債費比率の分子は、</a:t>
          </a:r>
          <a:r>
            <a:rPr kumimoji="1" lang="en-US" altLang="ja-JP" sz="1100">
              <a:solidFill>
                <a:schemeClr val="tx1"/>
              </a:solidFill>
              <a:effectLst/>
              <a:latin typeface="+mn-lt"/>
              <a:ea typeface="+mn-ea"/>
              <a:cs typeface="+mn-cs"/>
            </a:rPr>
            <a:t>333</a:t>
          </a:r>
          <a:r>
            <a:rPr kumimoji="1" lang="ja-JP" altLang="en-US" sz="1100">
              <a:solidFill>
                <a:schemeClr val="tx1"/>
              </a:solidFill>
              <a:effectLst/>
              <a:latin typeface="+mn-lt"/>
              <a:ea typeface="+mn-ea"/>
              <a:cs typeface="+mn-cs"/>
            </a:rPr>
            <a:t>百万円で前年度と比較して</a:t>
          </a:r>
          <a:r>
            <a:rPr kumimoji="1" lang="en-US" altLang="ja-JP" sz="1100">
              <a:solidFill>
                <a:schemeClr val="tx1"/>
              </a:solidFill>
              <a:effectLst/>
              <a:latin typeface="+mn-lt"/>
              <a:ea typeface="+mn-ea"/>
              <a:cs typeface="+mn-cs"/>
            </a:rPr>
            <a:t>1</a:t>
          </a:r>
          <a:r>
            <a:rPr kumimoji="1" lang="ja-JP" altLang="en-US" sz="1100">
              <a:solidFill>
                <a:schemeClr val="tx1"/>
              </a:solidFill>
              <a:effectLst/>
              <a:latin typeface="+mn-lt"/>
              <a:ea typeface="+mn-ea"/>
              <a:cs typeface="+mn-cs"/>
            </a:rPr>
            <a:t>百万円の減となり、ほぼ同水準となっている。これは、元利償還金は</a:t>
          </a:r>
          <a:r>
            <a:rPr kumimoji="1" lang="en-US" altLang="ja-JP" sz="1100">
              <a:solidFill>
                <a:schemeClr val="tx1"/>
              </a:solidFill>
              <a:effectLst/>
              <a:latin typeface="+mn-lt"/>
              <a:ea typeface="+mn-ea"/>
              <a:cs typeface="+mn-cs"/>
            </a:rPr>
            <a:t>72</a:t>
          </a:r>
          <a:r>
            <a:rPr kumimoji="1" lang="ja-JP" altLang="en-US" sz="1100">
              <a:solidFill>
                <a:schemeClr val="tx1"/>
              </a:solidFill>
              <a:effectLst/>
              <a:latin typeface="+mn-lt"/>
              <a:ea typeface="+mn-ea"/>
              <a:cs typeface="+mn-cs"/>
            </a:rPr>
            <a:t>百万円増加しているものの、過疎対策事業債などの有利な財源を中心に借り入れているため算入公債費等も</a:t>
          </a:r>
          <a:r>
            <a:rPr kumimoji="1" lang="en-US" altLang="ja-JP" sz="1100">
              <a:solidFill>
                <a:schemeClr val="tx1"/>
              </a:solidFill>
              <a:effectLst/>
              <a:latin typeface="+mn-lt"/>
              <a:ea typeface="+mn-ea"/>
              <a:cs typeface="+mn-cs"/>
            </a:rPr>
            <a:t>73</a:t>
          </a:r>
          <a:r>
            <a:rPr kumimoji="1" lang="ja-JP" altLang="en-US" sz="1100">
              <a:solidFill>
                <a:schemeClr val="tx1"/>
              </a:solidFill>
              <a:effectLst/>
              <a:latin typeface="+mn-lt"/>
              <a:ea typeface="+mn-ea"/>
              <a:cs typeface="+mn-cs"/>
            </a:rPr>
            <a:t>百万円増加し、最終的な分子はわずかに減少したものである。</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該当なし。</a:t>
          </a:r>
          <a:endParaRPr lang="ja-JP" altLang="ja-JP" sz="10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将来負担比率の分子は、△</a:t>
          </a:r>
          <a:r>
            <a:rPr kumimoji="1" lang="en-US" altLang="ja-JP" sz="1100">
              <a:solidFill>
                <a:schemeClr val="tx1"/>
              </a:solidFill>
              <a:effectLst/>
              <a:latin typeface="+mn-lt"/>
              <a:ea typeface="+mn-ea"/>
              <a:cs typeface="+mn-cs"/>
            </a:rPr>
            <a:t>2,892</a:t>
          </a:r>
          <a:r>
            <a:rPr kumimoji="1" lang="ja-JP" altLang="en-US" sz="1100">
              <a:solidFill>
                <a:schemeClr val="tx1"/>
              </a:solidFill>
              <a:effectLst/>
              <a:latin typeface="+mn-lt"/>
              <a:ea typeface="+mn-ea"/>
              <a:cs typeface="+mn-cs"/>
            </a:rPr>
            <a:t>百万円で前年度に引き続きマイナスとなっている。</a:t>
          </a:r>
        </a:p>
        <a:p>
          <a:r>
            <a:rPr kumimoji="1" lang="ja-JP" altLang="en-US" sz="1100">
              <a:solidFill>
                <a:schemeClr val="tx1"/>
              </a:solidFill>
              <a:effectLst/>
              <a:latin typeface="+mn-lt"/>
              <a:ea typeface="+mn-ea"/>
              <a:cs typeface="+mn-cs"/>
            </a:rPr>
            <a:t>将来負担額は、前年度と比較して</a:t>
          </a:r>
          <a:r>
            <a:rPr kumimoji="1" lang="en-US" altLang="ja-JP" sz="1100">
              <a:solidFill>
                <a:schemeClr val="tx1"/>
              </a:solidFill>
              <a:effectLst/>
              <a:latin typeface="+mn-lt"/>
              <a:ea typeface="+mn-ea"/>
              <a:cs typeface="+mn-cs"/>
            </a:rPr>
            <a:t>361</a:t>
          </a:r>
          <a:r>
            <a:rPr kumimoji="1" lang="ja-JP" altLang="en-US" sz="1100">
              <a:solidFill>
                <a:schemeClr val="tx1"/>
              </a:solidFill>
              <a:effectLst/>
              <a:latin typeface="+mn-lt"/>
              <a:ea typeface="+mn-ea"/>
              <a:cs typeface="+mn-cs"/>
            </a:rPr>
            <a:t>百万円減少している。これは、設立法人の負債額等負担見込額（くらて病院の繰越欠損金）が</a:t>
          </a:r>
          <a:r>
            <a:rPr kumimoji="1" lang="en-US" altLang="ja-JP" sz="1100">
              <a:solidFill>
                <a:schemeClr val="tx1"/>
              </a:solidFill>
              <a:effectLst/>
              <a:latin typeface="+mn-lt"/>
              <a:ea typeface="+mn-ea"/>
              <a:cs typeface="+mn-cs"/>
            </a:rPr>
            <a:t>268</a:t>
          </a:r>
          <a:r>
            <a:rPr kumimoji="1" lang="ja-JP" altLang="en-US" sz="1100">
              <a:solidFill>
                <a:schemeClr val="tx1"/>
              </a:solidFill>
              <a:effectLst/>
              <a:latin typeface="+mn-lt"/>
              <a:ea typeface="+mn-ea"/>
              <a:cs typeface="+mn-cs"/>
            </a:rPr>
            <a:t>百万円増加したものの、一般会計等に係る地方債の現在高が</a:t>
          </a:r>
          <a:r>
            <a:rPr kumimoji="1" lang="en-US" altLang="ja-JP" sz="1100">
              <a:solidFill>
                <a:schemeClr val="tx1"/>
              </a:solidFill>
              <a:effectLst/>
              <a:latin typeface="+mn-lt"/>
              <a:ea typeface="+mn-ea"/>
              <a:cs typeface="+mn-cs"/>
            </a:rPr>
            <a:t>594</a:t>
          </a:r>
          <a:r>
            <a:rPr kumimoji="1" lang="ja-JP" altLang="en-US" sz="1100">
              <a:solidFill>
                <a:schemeClr val="tx1"/>
              </a:solidFill>
              <a:effectLst/>
              <a:latin typeface="+mn-lt"/>
              <a:ea typeface="+mn-ea"/>
              <a:cs typeface="+mn-cs"/>
            </a:rPr>
            <a:t>百万減少したことなどによるものである。</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福岡県鞍手町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p>
        <a:p>
          <a:r>
            <a:rPr kumimoji="1" lang="ja-JP" altLang="en-US" sz="1100">
              <a:solidFill>
                <a:schemeClr val="dk1"/>
              </a:solidFill>
              <a:effectLst/>
              <a:latin typeface="+mn-ea"/>
              <a:ea typeface="+mn-ea"/>
              <a:cs typeface="+mn-cs"/>
            </a:rPr>
            <a:t>・一般会計の歳計剰余金処分などにより</a:t>
          </a:r>
          <a:r>
            <a:rPr kumimoji="1" lang="en-US" altLang="ja-JP" sz="1100">
              <a:solidFill>
                <a:schemeClr val="dk1"/>
              </a:solidFill>
              <a:effectLst/>
              <a:latin typeface="+mn-ea"/>
              <a:ea typeface="+mn-ea"/>
              <a:cs typeface="+mn-cs"/>
            </a:rPr>
            <a:t>291</a:t>
          </a:r>
          <a:r>
            <a:rPr kumimoji="1" lang="ja-JP" altLang="en-US" sz="1100">
              <a:solidFill>
                <a:schemeClr val="dk1"/>
              </a:solidFill>
              <a:effectLst/>
              <a:latin typeface="+mn-ea"/>
              <a:ea typeface="+mn-ea"/>
              <a:cs typeface="+mn-cs"/>
            </a:rPr>
            <a:t>百万円を財政調整基金に積み立てたことや、ふるさと応援基金が</a:t>
          </a:r>
          <a:r>
            <a:rPr kumimoji="1" lang="en-US" altLang="ja-JP" sz="1100">
              <a:solidFill>
                <a:schemeClr val="dk1"/>
              </a:solidFill>
              <a:effectLst/>
              <a:latin typeface="+mn-ea"/>
              <a:ea typeface="+mn-ea"/>
              <a:cs typeface="+mn-cs"/>
            </a:rPr>
            <a:t>199</a:t>
          </a:r>
          <a:r>
            <a:rPr kumimoji="1" lang="ja-JP" altLang="en-US" sz="1100">
              <a:solidFill>
                <a:schemeClr val="dk1"/>
              </a:solidFill>
              <a:effectLst/>
              <a:latin typeface="+mn-ea"/>
              <a:ea typeface="+mn-ea"/>
              <a:cs typeface="+mn-cs"/>
            </a:rPr>
            <a:t>百万円増加したことなどにより、基金全体としては</a:t>
          </a:r>
          <a:r>
            <a:rPr kumimoji="1" lang="en-US" altLang="ja-JP" sz="1100">
              <a:solidFill>
                <a:schemeClr val="dk1"/>
              </a:solidFill>
              <a:effectLst/>
              <a:latin typeface="+mn-ea"/>
              <a:ea typeface="+mn-ea"/>
              <a:cs typeface="+mn-cs"/>
            </a:rPr>
            <a:t>434</a:t>
          </a:r>
          <a:r>
            <a:rPr kumimoji="1" lang="ja-JP" altLang="en-US" sz="1100">
              <a:solidFill>
                <a:schemeClr val="dk1"/>
              </a:solidFill>
              <a:effectLst/>
              <a:latin typeface="+mn-ea"/>
              <a:ea typeface="+mn-ea"/>
              <a:cs typeface="+mn-cs"/>
            </a:rPr>
            <a:t>百万円の増となった。</a:t>
          </a:r>
        </a:p>
        <a:p>
          <a:r>
            <a:rPr kumimoji="1" lang="ja-JP" altLang="en-US" sz="1100">
              <a:solidFill>
                <a:schemeClr val="dk1"/>
              </a:solidFill>
              <a:effectLst/>
              <a:latin typeface="+mn-ea"/>
              <a:ea typeface="+mn-ea"/>
              <a:cs typeface="+mn-cs"/>
            </a:rPr>
            <a:t>（今後の方針）</a:t>
          </a:r>
        </a:p>
        <a:p>
          <a:r>
            <a:rPr kumimoji="1" lang="ja-JP" altLang="en-US" sz="1100">
              <a:solidFill>
                <a:schemeClr val="dk1"/>
              </a:solidFill>
              <a:effectLst/>
              <a:latin typeface="+mn-ea"/>
              <a:ea typeface="+mn-ea"/>
              <a:cs typeface="+mn-cs"/>
            </a:rPr>
            <a:t>・財政調整基金は、経済事情の著しい変動、災害により生じた経費等により財源が著しく不足する場合は取り崩すとこととしている。</a:t>
          </a:r>
        </a:p>
        <a:p>
          <a:r>
            <a:rPr kumimoji="1" lang="ja-JP" altLang="en-US" sz="1100">
              <a:solidFill>
                <a:schemeClr val="dk1"/>
              </a:solidFill>
              <a:effectLst/>
              <a:latin typeface="+mn-ea"/>
              <a:ea typeface="+mn-ea"/>
              <a:cs typeface="+mn-cs"/>
            </a:rPr>
            <a:t>・その他の基金のうち公共施設等整備基金は、新庁舎建設事業の財源として取り崩すため、令和６年度末にかけて大幅に減少する見込みである。</a:t>
          </a:r>
        </a:p>
        <a:p>
          <a:r>
            <a:rPr kumimoji="1" lang="ja-JP" altLang="en-US" sz="1100">
              <a:solidFill>
                <a:schemeClr val="dk1"/>
              </a:solidFill>
              <a:effectLst/>
              <a:latin typeface="+mn-ea"/>
              <a:ea typeface="+mn-ea"/>
              <a:cs typeface="+mn-cs"/>
            </a:rPr>
            <a:t>・その他の特定目的基金は、中期的に大幅に増減することはないと見込んでいる。</a:t>
          </a:r>
          <a:endParaRPr lang="ja-JP" altLang="ja-JP" sz="1100">
            <a:solidFill>
              <a:schemeClr val="tx1"/>
            </a:solidFill>
            <a:effectLst/>
            <a:latin typeface="+mn-ea"/>
            <a:ea typeface="+mn-ea"/>
          </a:endParaRPr>
        </a:p>
        <a:p>
          <a:endParaRPr kumimoji="1" lang="en-US" altLang="ja-JP" sz="1100">
            <a:solidFill>
              <a:schemeClr val="tx1"/>
            </a:solidFill>
            <a:effectLst/>
            <a:latin typeface="+mn-ea"/>
            <a:ea typeface="+mn-ea"/>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ea"/>
              <a:ea typeface="+mn-ea"/>
              <a:cs typeface="+mn-cs"/>
            </a:rPr>
            <a:t>（基金の使途）</a:t>
          </a:r>
        </a:p>
        <a:p>
          <a:r>
            <a:rPr kumimoji="1" lang="ja-JP" altLang="en-US" sz="1100">
              <a:solidFill>
                <a:schemeClr val="tx1"/>
              </a:solidFill>
              <a:effectLst/>
              <a:latin typeface="+mn-ea"/>
              <a:ea typeface="+mn-ea"/>
              <a:cs typeface="+mn-cs"/>
            </a:rPr>
            <a:t>・かんがい施設維持管理運営基金：農業用排水施設（ポンプ場等）の維持管理及び施設更新費</a:t>
          </a:r>
        </a:p>
        <a:p>
          <a:r>
            <a:rPr kumimoji="1" lang="ja-JP" altLang="en-US" sz="1100">
              <a:solidFill>
                <a:schemeClr val="tx1"/>
              </a:solidFill>
              <a:effectLst/>
              <a:latin typeface="+mn-ea"/>
              <a:ea typeface="+mn-ea"/>
              <a:cs typeface="+mn-cs"/>
            </a:rPr>
            <a:t>・谷山池パイプライン水利施設維持管理運営基金：農業用水利施設の維持管理及び施設更新費</a:t>
          </a:r>
        </a:p>
        <a:p>
          <a:r>
            <a:rPr kumimoji="1" lang="ja-JP" altLang="en-US" sz="1100">
              <a:solidFill>
                <a:schemeClr val="tx1"/>
              </a:solidFill>
              <a:effectLst/>
              <a:latin typeface="+mn-ea"/>
              <a:ea typeface="+mn-ea"/>
              <a:cs typeface="+mn-cs"/>
            </a:rPr>
            <a:t>・公共施設等整備基金：公共施設又は公用施設の整備費及びや大規模な修繕費</a:t>
          </a:r>
        </a:p>
        <a:p>
          <a:r>
            <a:rPr kumimoji="1" lang="ja-JP" altLang="en-US" sz="1100">
              <a:solidFill>
                <a:schemeClr val="tx1"/>
              </a:solidFill>
              <a:effectLst/>
              <a:latin typeface="+mn-ea"/>
              <a:ea typeface="+mn-ea"/>
              <a:cs typeface="+mn-cs"/>
            </a:rPr>
            <a:t>（増減理由）</a:t>
          </a:r>
        </a:p>
        <a:p>
          <a:r>
            <a:rPr kumimoji="1" lang="ja-JP" altLang="en-US" sz="1100">
              <a:solidFill>
                <a:schemeClr val="tx1"/>
              </a:solidFill>
              <a:effectLst/>
              <a:latin typeface="+mn-ea"/>
              <a:ea typeface="+mn-ea"/>
              <a:cs typeface="+mn-cs"/>
            </a:rPr>
            <a:t>・ふるさと応援基金：令和４年度分寄附金</a:t>
          </a:r>
          <a:r>
            <a:rPr kumimoji="1" lang="en-US" altLang="ja-JP" sz="1100">
              <a:solidFill>
                <a:schemeClr val="tx1"/>
              </a:solidFill>
              <a:effectLst/>
              <a:latin typeface="+mn-ea"/>
              <a:ea typeface="+mn-ea"/>
              <a:cs typeface="+mn-cs"/>
            </a:rPr>
            <a:t>283</a:t>
          </a:r>
          <a:r>
            <a:rPr kumimoji="1" lang="ja-JP" altLang="en-US" sz="1100">
              <a:solidFill>
                <a:schemeClr val="tx1"/>
              </a:solidFill>
              <a:effectLst/>
              <a:latin typeface="+mn-ea"/>
              <a:ea typeface="+mn-ea"/>
              <a:cs typeface="+mn-cs"/>
            </a:rPr>
            <a:t>百万円を積み立てたことによる増（目的事業への取崩し額は</a:t>
          </a:r>
          <a:r>
            <a:rPr kumimoji="1" lang="en-US" altLang="ja-JP" sz="1100">
              <a:solidFill>
                <a:schemeClr val="tx1"/>
              </a:solidFill>
              <a:effectLst/>
              <a:latin typeface="+mn-ea"/>
              <a:ea typeface="+mn-ea"/>
              <a:cs typeface="+mn-cs"/>
            </a:rPr>
            <a:t>85</a:t>
          </a:r>
          <a:r>
            <a:rPr kumimoji="1" lang="ja-JP" altLang="en-US" sz="1100">
              <a:solidFill>
                <a:schemeClr val="tx1"/>
              </a:solidFill>
              <a:effectLst/>
              <a:latin typeface="+mn-ea"/>
              <a:ea typeface="+mn-ea"/>
              <a:cs typeface="+mn-cs"/>
            </a:rPr>
            <a:t>百万円）</a:t>
          </a:r>
        </a:p>
        <a:p>
          <a:r>
            <a:rPr kumimoji="1" lang="ja-JP" altLang="en-US" sz="1100">
              <a:solidFill>
                <a:schemeClr val="tx1"/>
              </a:solidFill>
              <a:effectLst/>
              <a:latin typeface="+mn-ea"/>
              <a:ea typeface="+mn-ea"/>
              <a:cs typeface="+mn-cs"/>
            </a:rPr>
            <a:t>・過疎地域自立促進特別事業基金：過疎債ソフト基金積立分</a:t>
          </a:r>
          <a:r>
            <a:rPr kumimoji="1" lang="en-US" altLang="ja-JP" sz="1100">
              <a:solidFill>
                <a:schemeClr val="tx1"/>
              </a:solidFill>
              <a:effectLst/>
              <a:latin typeface="+mn-ea"/>
              <a:ea typeface="+mn-ea"/>
              <a:cs typeface="+mn-cs"/>
            </a:rPr>
            <a:t>35</a:t>
          </a:r>
          <a:r>
            <a:rPr kumimoji="1" lang="ja-JP" altLang="en-US" sz="1100">
              <a:solidFill>
                <a:schemeClr val="tx1"/>
              </a:solidFill>
              <a:effectLst/>
              <a:latin typeface="+mn-ea"/>
              <a:ea typeface="+mn-ea"/>
              <a:cs typeface="+mn-cs"/>
            </a:rPr>
            <a:t>百万円を積み立てたことによる増（目的事業への取崩し額は</a:t>
          </a:r>
          <a:r>
            <a:rPr kumimoji="1" lang="en-US" altLang="ja-JP" sz="1100">
              <a:solidFill>
                <a:schemeClr val="tx1"/>
              </a:solidFill>
              <a:effectLst/>
              <a:latin typeface="+mn-ea"/>
              <a:ea typeface="+mn-ea"/>
              <a:cs typeface="+mn-cs"/>
            </a:rPr>
            <a:t>10</a:t>
          </a:r>
          <a:r>
            <a:rPr kumimoji="1" lang="ja-JP" altLang="en-US" sz="1100">
              <a:solidFill>
                <a:schemeClr val="tx1"/>
              </a:solidFill>
              <a:effectLst/>
              <a:latin typeface="+mn-ea"/>
              <a:ea typeface="+mn-ea"/>
              <a:cs typeface="+mn-cs"/>
            </a:rPr>
            <a:t>百万円）</a:t>
          </a:r>
        </a:p>
        <a:p>
          <a:r>
            <a:rPr kumimoji="1" lang="ja-JP" altLang="en-US" sz="1100">
              <a:solidFill>
                <a:schemeClr val="tx1"/>
              </a:solidFill>
              <a:effectLst/>
              <a:latin typeface="+mn-ea"/>
              <a:ea typeface="+mn-ea"/>
              <a:cs typeface="+mn-cs"/>
            </a:rPr>
            <a:t>・かんがい施設維持管理運営基金：農業水利施設の維持費等に</a:t>
          </a:r>
          <a:r>
            <a:rPr kumimoji="1" lang="en-US" altLang="ja-JP" sz="1100">
              <a:solidFill>
                <a:schemeClr val="tx1"/>
              </a:solidFill>
              <a:effectLst/>
              <a:latin typeface="+mn-ea"/>
              <a:ea typeface="+mn-ea"/>
              <a:cs typeface="+mn-cs"/>
            </a:rPr>
            <a:t>35</a:t>
          </a:r>
          <a:r>
            <a:rPr kumimoji="1" lang="ja-JP" altLang="en-US" sz="1100">
              <a:solidFill>
                <a:schemeClr val="tx1"/>
              </a:solidFill>
              <a:effectLst/>
              <a:latin typeface="+mn-ea"/>
              <a:ea typeface="+mn-ea"/>
              <a:cs typeface="+mn-cs"/>
            </a:rPr>
            <a:t>百万円充当したことによる減（積立額は</a:t>
          </a:r>
          <a:r>
            <a:rPr kumimoji="1" lang="en-US" altLang="ja-JP" sz="1100">
              <a:solidFill>
                <a:schemeClr val="tx1"/>
              </a:solidFill>
              <a:effectLst/>
              <a:latin typeface="+mn-ea"/>
              <a:ea typeface="+mn-ea"/>
              <a:cs typeface="+mn-cs"/>
            </a:rPr>
            <a:t>7</a:t>
          </a:r>
          <a:r>
            <a:rPr kumimoji="1" lang="ja-JP" altLang="en-US" sz="1100">
              <a:solidFill>
                <a:schemeClr val="tx1"/>
              </a:solidFill>
              <a:effectLst/>
              <a:latin typeface="+mn-ea"/>
              <a:ea typeface="+mn-ea"/>
              <a:cs typeface="+mn-cs"/>
            </a:rPr>
            <a:t>百万円）</a:t>
          </a:r>
        </a:p>
        <a:p>
          <a:r>
            <a:rPr kumimoji="1" lang="ja-JP" altLang="en-US" sz="1100">
              <a:solidFill>
                <a:schemeClr val="tx1"/>
              </a:solidFill>
              <a:effectLst/>
              <a:latin typeface="+mn-ea"/>
              <a:ea typeface="+mn-ea"/>
              <a:cs typeface="+mn-cs"/>
            </a:rPr>
            <a:t>（今後の方針）</a:t>
          </a:r>
        </a:p>
        <a:p>
          <a:r>
            <a:rPr kumimoji="1" lang="ja-JP" altLang="en-US" sz="1100">
              <a:solidFill>
                <a:schemeClr val="tx1"/>
              </a:solidFill>
              <a:effectLst/>
              <a:latin typeface="+mn-ea"/>
              <a:ea typeface="+mn-ea"/>
              <a:cs typeface="+mn-cs"/>
            </a:rPr>
            <a:t>・その他の特定目的基金は、中期的に大幅に増減することはないと見込んでいる。</a:t>
          </a:r>
          <a:endParaRPr kumimoji="1" lang="en-US" altLang="ja-JP" sz="1100">
            <a:solidFill>
              <a:schemeClr val="dk1"/>
            </a:solidFill>
            <a:effectLst/>
            <a:latin typeface="+mn-ea"/>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ea"/>
              <a:ea typeface="+mn-ea"/>
              <a:cs typeface="+mn-cs"/>
            </a:rPr>
            <a:t>（増減理由）</a:t>
          </a:r>
          <a:endParaRPr kumimoji="1" lang="en-US" altLang="ja-JP" sz="1100">
            <a:solidFill>
              <a:schemeClr val="tx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・財政調整基金は、前年と比較して</a:t>
          </a:r>
          <a:r>
            <a:rPr kumimoji="1" lang="en-US" altLang="ja-JP" sz="1100">
              <a:solidFill>
                <a:schemeClr val="tx1"/>
              </a:solidFill>
              <a:effectLst/>
              <a:latin typeface="+mn-ea"/>
              <a:ea typeface="+mn-ea"/>
              <a:cs typeface="+mn-cs"/>
            </a:rPr>
            <a:t>291</a:t>
          </a:r>
          <a:r>
            <a:rPr kumimoji="1" lang="ja-JP" altLang="en-US" sz="1100">
              <a:solidFill>
                <a:schemeClr val="tx1"/>
              </a:solidFill>
              <a:effectLst/>
              <a:latin typeface="+mn-ea"/>
              <a:ea typeface="+mn-ea"/>
              <a:cs typeface="+mn-cs"/>
            </a:rPr>
            <a:t>百万円増加した。主な要因は、歳計剰余金処分による積み立てである。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・財政調整基金は、年度間の財源調整機能や予算編成における財源不足への対応も必要なため、概ね</a:t>
          </a:r>
          <a:r>
            <a:rPr kumimoji="1" lang="en-US" altLang="ja-JP" sz="1100">
              <a:solidFill>
                <a:schemeClr val="tx1"/>
              </a:solidFill>
              <a:effectLst/>
              <a:latin typeface="+mn-ea"/>
              <a:ea typeface="+mn-ea"/>
              <a:cs typeface="+mn-cs"/>
            </a:rPr>
            <a:t>10</a:t>
          </a:r>
          <a:r>
            <a:rPr kumimoji="1" lang="ja-JP" altLang="en-US" sz="1100">
              <a:solidFill>
                <a:schemeClr val="tx1"/>
              </a:solidFill>
              <a:effectLst/>
              <a:latin typeface="+mn-ea"/>
              <a:ea typeface="+mn-ea"/>
              <a:cs typeface="+mn-cs"/>
            </a:rPr>
            <a:t>億円程度の基金残高を維持できるように努める。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ea"/>
              <a:ea typeface="+mn-ea"/>
              <a:cs typeface="+mn-cs"/>
            </a:rPr>
            <a:t>（増減理由）</a:t>
          </a:r>
        </a:p>
        <a:p>
          <a:r>
            <a:rPr kumimoji="1" lang="ja-JP" altLang="en-US" sz="1100">
              <a:solidFill>
                <a:schemeClr val="tx1"/>
              </a:solidFill>
              <a:effectLst/>
              <a:latin typeface="+mn-ea"/>
              <a:ea typeface="+mn-ea"/>
              <a:cs typeface="+mn-cs"/>
            </a:rPr>
            <a:t>・減債基金は、前年と比較して</a:t>
          </a:r>
          <a:r>
            <a:rPr kumimoji="1" lang="en-US" altLang="ja-JP" sz="1100">
              <a:solidFill>
                <a:schemeClr val="tx1"/>
              </a:solidFill>
              <a:effectLst/>
              <a:latin typeface="+mn-ea"/>
              <a:ea typeface="+mn-ea"/>
              <a:cs typeface="+mn-cs"/>
            </a:rPr>
            <a:t>29</a:t>
          </a:r>
          <a:r>
            <a:rPr kumimoji="1" lang="ja-JP" altLang="en-US" sz="1100">
              <a:solidFill>
                <a:schemeClr val="tx1"/>
              </a:solidFill>
              <a:effectLst/>
              <a:latin typeface="+mn-ea"/>
              <a:ea typeface="+mn-ea"/>
              <a:cs typeface="+mn-cs"/>
            </a:rPr>
            <a:t>百万円減少した。これは、公債費の単年度負担を平準化するため</a:t>
          </a:r>
          <a:r>
            <a:rPr kumimoji="1" lang="en-US" altLang="ja-JP" sz="1100">
              <a:solidFill>
                <a:schemeClr val="tx1"/>
              </a:solidFill>
              <a:effectLst/>
              <a:latin typeface="+mn-ea"/>
              <a:ea typeface="+mn-ea"/>
              <a:cs typeface="+mn-cs"/>
            </a:rPr>
            <a:t>30</a:t>
          </a:r>
          <a:r>
            <a:rPr kumimoji="1" lang="ja-JP" altLang="en-US" sz="1100">
              <a:solidFill>
                <a:schemeClr val="tx1"/>
              </a:solidFill>
              <a:effectLst/>
              <a:latin typeface="+mn-ea"/>
              <a:ea typeface="+mn-ea"/>
              <a:cs typeface="+mn-cs"/>
            </a:rPr>
            <a:t>百万円を取り崩したことが主な要因である。</a:t>
          </a:r>
        </a:p>
        <a:p>
          <a:r>
            <a:rPr kumimoji="1" lang="ja-JP" altLang="en-US" sz="1100">
              <a:solidFill>
                <a:schemeClr val="tx1"/>
              </a:solidFill>
              <a:effectLst/>
              <a:latin typeface="+mn-ea"/>
              <a:ea typeface="+mn-ea"/>
              <a:cs typeface="+mn-cs"/>
            </a:rPr>
            <a:t>（今後の方針）</a:t>
          </a:r>
        </a:p>
        <a:p>
          <a:r>
            <a:rPr kumimoji="1" lang="ja-JP" altLang="en-US" sz="1100">
              <a:solidFill>
                <a:schemeClr val="tx1"/>
              </a:solidFill>
              <a:effectLst/>
              <a:latin typeface="+mn-ea"/>
              <a:ea typeface="+mn-ea"/>
              <a:cs typeface="+mn-cs"/>
            </a:rPr>
            <a:t>・元利償還金の年度間の負担を平準化するため、計画的な減債基金の取崩しを予定している。</a:t>
          </a:r>
          <a:endParaRPr kumimoji="1" lang="en-US" altLang="ja-JP" sz="1100">
            <a:solidFill>
              <a:schemeClr val="tx1"/>
            </a:solidFill>
            <a:effectLst/>
            <a:latin typeface="+mn-ea"/>
            <a:ea typeface="+mn-ea"/>
            <a:cs typeface="+mn-cs"/>
          </a:endParaRPr>
        </a:p>
        <a:p>
          <a:endParaRPr kumimoji="1" lang="en-US" altLang="ja-JP" sz="1100">
            <a:solidFill>
              <a:schemeClr val="tx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EE0398A7-11F9-4349-B65D-30D8E6E143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7D91ADE2-BBD8-4749-A1E6-77C6648D6F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710427F7-C9A3-43D3-B175-EC5547324EBC}"/>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2345FF17-DC5E-4F93-A0DF-8EF7307505E3}"/>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3502A789-E14B-4E86-9E33-796828BD4ED2}"/>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E05D55B7-BAD1-4A2E-9FEC-5175C94FD8F1}"/>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4D8AFFA4-258E-4BDE-8445-3F38161C3B79}"/>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18E745D4-407F-4EE6-BC10-703966A3542A}"/>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BAFB0219-E2E5-4988-BF1C-EC7BC046C75A}"/>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BA7F2DA2-206A-43B3-8332-D18B26870724}"/>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A8402D3E-5E2A-4CEC-AA2F-A75FFDF0C63D}"/>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71B792B5-B397-4A1C-BE0C-2CCB0A72E457}"/>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4C3300B3-3D8D-4C77-BBE0-A669B964417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7A238A9F-7C51-47A0-8101-500F12A0BEE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5B7B9855-D5D6-4761-9129-5F9C19F5FF2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6F468903-13A1-4F83-A1A7-D3ED88F4974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445C5411-093C-496E-9ECA-34A71997B32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19576BAB-F49E-40C4-9593-5408A651A31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E2919DD3-9D37-4B24-BF70-394423E5AF3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3BEAE597-518F-46C1-A6CE-294C622CE7A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8FFDC75C-4899-4183-B80E-576D2EE63F1B}"/>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CAADF358-79CE-4A6C-8388-073FC4A4E01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15,172
14,939
35.60
9,424,226
8,690,759
715,023
4,998,696
13,616,675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82A5BE1B-9556-4A0C-A17A-AF06611E7C1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9AC5B0E4-8809-4B7F-BB7C-7C7C0521266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9C84F36E-79BE-4C0E-8EA9-B705BE5DB5F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493885EA-06D4-49B2-9108-6C91F2BCD3F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D048FEA0-7702-4351-9D46-4F47E1C4BDB8}"/>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4E75041D-22C0-431B-A43B-D701FE2F4C3B}"/>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C7CB5734-1301-402B-815F-4CECB0B50A4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D7053438-4BAD-4B0C-8BCD-EED3E6EBC4B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DB78785A-8F63-4BF7-882F-F3FD9147029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E3A8A58D-E21A-43E8-B9CA-D9723DCCDC8D}"/>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4812EF6D-E32D-4B5C-B7BC-5C1D86EAC98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C4CC9430-92E9-4135-9D11-F8B905F64F9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773D6DF9-288A-48BA-82FA-1ADDC0EFB792}"/>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94A436A8-AE1B-4305-B243-A3EBD756A2C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8A61B506-DE1A-4633-9714-489B3EC58B7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C5C5FEC2-50F8-47E0-B821-8467BBF9E1A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A0D92013-7604-486D-BFAB-9B6FB94F4B33}"/>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0E33D02B-8D3A-43E1-95DD-410090715C9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79BE8A72-EB06-425C-8CD4-329260F0697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C667A77A-7F44-4CF3-AC9E-FF2EDA3E5CB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xmlns="" id="{A02C446E-EC36-483D-81CB-2E7DA4E1C48C}"/>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175EA99A-28E0-4705-A655-88083D5832F8}"/>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85745A1A-D03E-4DF8-AF14-018F6594302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FBE0E19E-3804-415B-9AD8-8A0F498C4BAC}"/>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5ADEDD17-960B-489B-91FF-59EA5E71B10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F12D8AC0-1AF0-404E-9084-CC601A3975A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2A87F4D6-AA4D-4B71-BA37-DA7E2CD7898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FBBCB7C8-7C7A-4675-BE4C-8E823AAA08D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A190D374-7549-4582-8E36-631C1C62627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90AF0EB0-F5CA-45D3-A90F-1E65130DCE9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A43C33D9-F34D-43E6-8B2F-C3E8D753166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2423D9FD-98DF-4FE1-A0D1-7DD2AC5AA4F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2C07490F-8116-4D0D-BEE5-684C9B99EF1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46C4D4FE-6AEE-49D7-868C-5F1CCDE27E74}"/>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B25E618B-0C15-4DC8-9DA7-DA06B6330A2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有形固定資産減価償却率は類似団体の中で高い水準にある。</a:t>
          </a:r>
          <a:r>
            <a:rPr kumimoji="1" lang="ja-JP" altLang="en-US" sz="1000">
              <a:solidFill>
                <a:sysClr val="windowText" lastClr="000000"/>
              </a:solidFill>
              <a:effectLst/>
              <a:latin typeface="+mn-lt"/>
              <a:ea typeface="+mn-ea"/>
              <a:cs typeface="+mn-cs"/>
            </a:rPr>
            <a:t>令和４年３月に公共施設等</a:t>
          </a:r>
          <a:r>
            <a:rPr kumimoji="1" lang="ja-JP" altLang="ja-JP" sz="1100">
              <a:solidFill>
                <a:sysClr val="windowText" lastClr="000000"/>
              </a:solidFill>
              <a:effectLst/>
              <a:latin typeface="+mn-lt"/>
              <a:ea typeface="+mn-ea"/>
              <a:cs typeface="+mn-cs"/>
            </a:rPr>
            <a:t>個別施設計画</a:t>
          </a:r>
          <a:r>
            <a:rPr kumimoji="1" lang="ja-JP" altLang="en-US" sz="11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令和</a:t>
          </a:r>
          <a:r>
            <a:rPr kumimoji="1" lang="ja-JP" altLang="en-US" sz="1000">
              <a:solidFill>
                <a:sysClr val="windowText" lastClr="000000"/>
              </a:solidFill>
              <a:effectLst/>
              <a:latin typeface="+mn-lt"/>
              <a:ea typeface="+mn-ea"/>
              <a:cs typeface="+mn-cs"/>
            </a:rPr>
            <a:t>６</a:t>
          </a:r>
          <a:r>
            <a:rPr kumimoji="1" lang="ja-JP" altLang="ja-JP" sz="1000">
              <a:solidFill>
                <a:sysClr val="windowText" lastClr="000000"/>
              </a:solidFill>
              <a:effectLst/>
              <a:latin typeface="+mn-lt"/>
              <a:ea typeface="+mn-ea"/>
              <a:cs typeface="+mn-cs"/>
            </a:rPr>
            <a:t>年３月に公共施設等総合管理計画を改訂し当該計画に基づき町民一人当たりの公共施設等の延べ床面積が全国平均に近づくよう取り組む。今後は、本庁舎を始めとした老朽施設について、更新や集約化・複合化、除却を進めることとしているため、取組の進展に伴い有形固定資産減価償却率が次第に低下していく見通しである。</a:t>
          </a:r>
          <a:endParaRPr lang="ja-JP" altLang="ja-JP" sz="10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16932FC0-977F-458E-AB4B-CE0D9250C7E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4F193EB8-F685-4489-AAE9-7513C6C27D1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xmlns="" id="{BC3BC03B-5589-4BFF-8109-15601EDDBDF6}"/>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D09BF1BC-D24A-48BC-AEBB-E00769EBAD4A}"/>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xmlns="" id="{C09B7325-3854-4981-98D4-84BDCBE3C483}"/>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7DB95D48-6554-463B-AB73-639130D2496C}"/>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BAC3F63A-0626-42ED-B9BC-3CFAB69265E6}"/>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42E2300D-ED79-4B69-89FA-B0858953584A}"/>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0253B2A8-8070-4355-8920-F8ABC3051D17}"/>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500FE54C-1B84-47C5-8062-ED176907483D}"/>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679A9EF7-52E7-4C9C-9D4A-61C4837DDC1F}"/>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D729877A-3308-4229-8B37-B0B0FB3777FF}"/>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ED3A08CC-97C8-4389-AC8D-52A2DB9E3094}"/>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764D9DD2-A68B-4478-927E-34CFF3F4C08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xmlns="" id="{71402697-5A02-499D-BB71-CD9965D82D3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A3907E3A-803B-46A0-A1B3-0A5FE63CB80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xmlns="" id="{D19929EB-4D94-4647-855D-3C56E6CDA9CE}"/>
            </a:ext>
          </a:extLst>
        </xdr:cNvPr>
        <xdr:cNvCxnSpPr/>
      </xdr:nvCxnSpPr>
      <xdr:spPr>
        <a:xfrm flipV="1">
          <a:off x="4760595" y="4606078"/>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xmlns="" id="{9F7360A8-1355-473B-99E8-A0DC9E541FE3}"/>
            </a:ext>
          </a:extLst>
        </xdr:cNvPr>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xmlns="" id="{C15AC6AA-060D-4C09-AAA6-19C4E4050E61}"/>
            </a:ext>
          </a:extLst>
        </xdr:cNvPr>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78" name="有形固定資産減価償却率最大値テキスト">
          <a:extLst>
            <a:ext uri="{FF2B5EF4-FFF2-40B4-BE49-F238E27FC236}">
              <a16:creationId xmlns:a16="http://schemas.microsoft.com/office/drawing/2014/main" xmlns="" id="{E87751A5-513B-4555-A169-EBD3C362CE55}"/>
            </a:ext>
          </a:extLst>
        </xdr:cNvPr>
        <xdr:cNvSpPr txBox="1"/>
      </xdr:nvSpPr>
      <xdr:spPr>
        <a:xfrm>
          <a:off x="4813300" y="4381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79" name="直線コネクタ 78">
          <a:extLst>
            <a:ext uri="{FF2B5EF4-FFF2-40B4-BE49-F238E27FC236}">
              <a16:creationId xmlns:a16="http://schemas.microsoft.com/office/drawing/2014/main" xmlns="" id="{79B000AD-B1C5-4C34-8E36-E34E777344CE}"/>
            </a:ext>
          </a:extLst>
        </xdr:cNvPr>
        <xdr:cNvCxnSpPr/>
      </xdr:nvCxnSpPr>
      <xdr:spPr>
        <a:xfrm>
          <a:off x="4673600" y="46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xmlns="" id="{59F3CE8A-D945-4C3D-86DD-070DB0901765}"/>
            </a:ext>
          </a:extLst>
        </xdr:cNvPr>
        <xdr:cNvSpPr txBox="1"/>
      </xdr:nvSpPr>
      <xdr:spPr>
        <a:xfrm>
          <a:off x="4813300" y="5187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xmlns="" id="{F3818AAB-80EC-40D2-A49A-4D14B9A606D9}"/>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82" name="フローチャート: 判断 81">
          <a:extLst>
            <a:ext uri="{FF2B5EF4-FFF2-40B4-BE49-F238E27FC236}">
              <a16:creationId xmlns:a16="http://schemas.microsoft.com/office/drawing/2014/main" xmlns="" id="{08D907FB-46D6-4F6F-A18F-9154D3C0482D}"/>
            </a:ext>
          </a:extLst>
        </xdr:cNvPr>
        <xdr:cNvSpPr/>
      </xdr:nvSpPr>
      <xdr:spPr>
        <a:xfrm>
          <a:off x="4000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3" name="フローチャート: 判断 82">
          <a:extLst>
            <a:ext uri="{FF2B5EF4-FFF2-40B4-BE49-F238E27FC236}">
              <a16:creationId xmlns:a16="http://schemas.microsoft.com/office/drawing/2014/main" xmlns="" id="{0BC8AFD8-0143-41B8-842B-FB9A49816F13}"/>
            </a:ext>
          </a:extLst>
        </xdr:cNvPr>
        <xdr:cNvSpPr/>
      </xdr:nvSpPr>
      <xdr:spPr>
        <a:xfrm>
          <a:off x="3238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xmlns="" id="{3C71A1DE-988D-4972-8778-7B13F5A445FB}"/>
            </a:ext>
          </a:extLst>
        </xdr:cNvPr>
        <xdr:cNvSpPr/>
      </xdr:nvSpPr>
      <xdr:spPr>
        <a:xfrm>
          <a:off x="2476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85" name="フローチャート: 判断 84">
          <a:extLst>
            <a:ext uri="{FF2B5EF4-FFF2-40B4-BE49-F238E27FC236}">
              <a16:creationId xmlns:a16="http://schemas.microsoft.com/office/drawing/2014/main" xmlns="" id="{C231A8E4-4099-4095-9FC5-E11C1D8B139C}"/>
            </a:ext>
          </a:extLst>
        </xdr:cNvPr>
        <xdr:cNvSpPr/>
      </xdr:nvSpPr>
      <xdr:spPr>
        <a:xfrm>
          <a:off x="1714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6E6A7666-BCAF-47AF-888C-E119E8011FB6}"/>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C365889F-AD6A-452C-8B43-49AA9BC7A10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B7722F37-6DDD-4484-98E7-A708A2021405}"/>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EE5F388D-A7E9-44E4-B8C1-3E8C1CD89D4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518E8D6F-9490-4829-B68C-9BECFC622E9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75354</xdr:rowOff>
    </xdr:from>
    <xdr:to>
      <xdr:col>23</xdr:col>
      <xdr:colOff>136525</xdr:colOff>
      <xdr:row>35</xdr:row>
      <xdr:rowOff>5504</xdr:rowOff>
    </xdr:to>
    <xdr:sp macro="" textlink="">
      <xdr:nvSpPr>
        <xdr:cNvPr id="91" name="楕円 90">
          <a:extLst>
            <a:ext uri="{FF2B5EF4-FFF2-40B4-BE49-F238E27FC236}">
              <a16:creationId xmlns:a16="http://schemas.microsoft.com/office/drawing/2014/main" xmlns="" id="{CA81D536-5638-4101-BD5B-82A6A69350F9}"/>
            </a:ext>
          </a:extLst>
        </xdr:cNvPr>
        <xdr:cNvSpPr/>
      </xdr:nvSpPr>
      <xdr:spPr>
        <a:xfrm>
          <a:off x="4711700" y="59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161731</xdr:rowOff>
    </xdr:from>
    <xdr:ext cx="405111" cy="259045"/>
    <xdr:sp macro="" textlink="">
      <xdr:nvSpPr>
        <xdr:cNvPr id="92" name="有形固定資産減価償却率該当値テキスト">
          <a:extLst>
            <a:ext uri="{FF2B5EF4-FFF2-40B4-BE49-F238E27FC236}">
              <a16:creationId xmlns:a16="http://schemas.microsoft.com/office/drawing/2014/main" xmlns="" id="{EB13BEC4-9900-45BC-B4B3-59FDEDA32EFA}"/>
            </a:ext>
          </a:extLst>
        </xdr:cNvPr>
        <xdr:cNvSpPr txBox="1"/>
      </xdr:nvSpPr>
      <xdr:spPr>
        <a:xfrm>
          <a:off x="4813300" y="581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21379</xdr:rowOff>
    </xdr:from>
    <xdr:to>
      <xdr:col>19</xdr:col>
      <xdr:colOff>187325</xdr:colOff>
      <xdr:row>34</xdr:row>
      <xdr:rowOff>122979</xdr:rowOff>
    </xdr:to>
    <xdr:sp macro="" textlink="">
      <xdr:nvSpPr>
        <xdr:cNvPr id="93" name="楕円 92">
          <a:extLst>
            <a:ext uri="{FF2B5EF4-FFF2-40B4-BE49-F238E27FC236}">
              <a16:creationId xmlns:a16="http://schemas.microsoft.com/office/drawing/2014/main" xmlns="" id="{1839A33A-FA1F-432B-BB52-294674C20F86}"/>
            </a:ext>
          </a:extLst>
        </xdr:cNvPr>
        <xdr:cNvSpPr/>
      </xdr:nvSpPr>
      <xdr:spPr>
        <a:xfrm>
          <a:off x="4000500" y="58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72179</xdr:rowOff>
    </xdr:from>
    <xdr:to>
      <xdr:col>23</xdr:col>
      <xdr:colOff>85725</xdr:colOff>
      <xdr:row>34</xdr:row>
      <xdr:rowOff>126154</xdr:rowOff>
    </xdr:to>
    <xdr:cxnSp macro="">
      <xdr:nvCxnSpPr>
        <xdr:cNvPr id="94" name="直線コネクタ 93">
          <a:extLst>
            <a:ext uri="{FF2B5EF4-FFF2-40B4-BE49-F238E27FC236}">
              <a16:creationId xmlns:a16="http://schemas.microsoft.com/office/drawing/2014/main" xmlns="" id="{C3EA4958-2692-41D7-BF85-3A9E4B02BCF7}"/>
            </a:ext>
          </a:extLst>
        </xdr:cNvPr>
        <xdr:cNvCxnSpPr/>
      </xdr:nvCxnSpPr>
      <xdr:spPr>
        <a:xfrm>
          <a:off x="4051300" y="5901479"/>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156845</xdr:rowOff>
    </xdr:from>
    <xdr:to>
      <xdr:col>15</xdr:col>
      <xdr:colOff>187325</xdr:colOff>
      <xdr:row>34</xdr:row>
      <xdr:rowOff>86995</xdr:rowOff>
    </xdr:to>
    <xdr:sp macro="" textlink="">
      <xdr:nvSpPr>
        <xdr:cNvPr id="95" name="楕円 94">
          <a:extLst>
            <a:ext uri="{FF2B5EF4-FFF2-40B4-BE49-F238E27FC236}">
              <a16:creationId xmlns:a16="http://schemas.microsoft.com/office/drawing/2014/main" xmlns="" id="{400ACCA3-3C00-4971-8426-DAA241789994}"/>
            </a:ext>
          </a:extLst>
        </xdr:cNvPr>
        <xdr:cNvSpPr/>
      </xdr:nvSpPr>
      <xdr:spPr>
        <a:xfrm>
          <a:off x="323850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36195</xdr:rowOff>
    </xdr:from>
    <xdr:to>
      <xdr:col>19</xdr:col>
      <xdr:colOff>136525</xdr:colOff>
      <xdr:row>34</xdr:row>
      <xdr:rowOff>72179</xdr:rowOff>
    </xdr:to>
    <xdr:cxnSp macro="">
      <xdr:nvCxnSpPr>
        <xdr:cNvPr id="96" name="直線コネクタ 95">
          <a:extLst>
            <a:ext uri="{FF2B5EF4-FFF2-40B4-BE49-F238E27FC236}">
              <a16:creationId xmlns:a16="http://schemas.microsoft.com/office/drawing/2014/main" xmlns="" id="{39CC867E-0FCE-45FF-9687-7A7379205C3C}"/>
            </a:ext>
          </a:extLst>
        </xdr:cNvPr>
        <xdr:cNvCxnSpPr/>
      </xdr:nvCxnSpPr>
      <xdr:spPr>
        <a:xfrm>
          <a:off x="3289300" y="5865495"/>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142452</xdr:rowOff>
    </xdr:from>
    <xdr:to>
      <xdr:col>11</xdr:col>
      <xdr:colOff>187325</xdr:colOff>
      <xdr:row>34</xdr:row>
      <xdr:rowOff>72602</xdr:rowOff>
    </xdr:to>
    <xdr:sp macro="" textlink="">
      <xdr:nvSpPr>
        <xdr:cNvPr id="97" name="楕円 96">
          <a:extLst>
            <a:ext uri="{FF2B5EF4-FFF2-40B4-BE49-F238E27FC236}">
              <a16:creationId xmlns:a16="http://schemas.microsoft.com/office/drawing/2014/main" xmlns="" id="{EE4AD8F1-605D-4906-BBA8-61991273BDD8}"/>
            </a:ext>
          </a:extLst>
        </xdr:cNvPr>
        <xdr:cNvSpPr/>
      </xdr:nvSpPr>
      <xdr:spPr>
        <a:xfrm>
          <a:off x="2476500" y="580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21802</xdr:rowOff>
    </xdr:from>
    <xdr:to>
      <xdr:col>15</xdr:col>
      <xdr:colOff>136525</xdr:colOff>
      <xdr:row>34</xdr:row>
      <xdr:rowOff>36195</xdr:rowOff>
    </xdr:to>
    <xdr:cxnSp macro="">
      <xdr:nvCxnSpPr>
        <xdr:cNvPr id="98" name="直線コネクタ 97">
          <a:extLst>
            <a:ext uri="{FF2B5EF4-FFF2-40B4-BE49-F238E27FC236}">
              <a16:creationId xmlns:a16="http://schemas.microsoft.com/office/drawing/2014/main" xmlns="" id="{A86ED89D-420B-4C08-BEC6-92F3D2B6B3C0}"/>
            </a:ext>
          </a:extLst>
        </xdr:cNvPr>
        <xdr:cNvCxnSpPr/>
      </xdr:nvCxnSpPr>
      <xdr:spPr>
        <a:xfrm>
          <a:off x="2527300" y="585110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99271</xdr:rowOff>
    </xdr:from>
    <xdr:to>
      <xdr:col>7</xdr:col>
      <xdr:colOff>187325</xdr:colOff>
      <xdr:row>34</xdr:row>
      <xdr:rowOff>29421</xdr:rowOff>
    </xdr:to>
    <xdr:sp macro="" textlink="">
      <xdr:nvSpPr>
        <xdr:cNvPr id="99" name="楕円 98">
          <a:extLst>
            <a:ext uri="{FF2B5EF4-FFF2-40B4-BE49-F238E27FC236}">
              <a16:creationId xmlns:a16="http://schemas.microsoft.com/office/drawing/2014/main" xmlns="" id="{F81FBF4F-D253-436C-83FF-1FB286FD2199}"/>
            </a:ext>
          </a:extLst>
        </xdr:cNvPr>
        <xdr:cNvSpPr/>
      </xdr:nvSpPr>
      <xdr:spPr>
        <a:xfrm>
          <a:off x="1714500" y="575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150071</xdr:rowOff>
    </xdr:from>
    <xdr:to>
      <xdr:col>11</xdr:col>
      <xdr:colOff>136525</xdr:colOff>
      <xdr:row>34</xdr:row>
      <xdr:rowOff>21802</xdr:rowOff>
    </xdr:to>
    <xdr:cxnSp macro="">
      <xdr:nvCxnSpPr>
        <xdr:cNvPr id="100" name="直線コネクタ 99">
          <a:extLst>
            <a:ext uri="{FF2B5EF4-FFF2-40B4-BE49-F238E27FC236}">
              <a16:creationId xmlns:a16="http://schemas.microsoft.com/office/drawing/2014/main" xmlns="" id="{882EA536-5178-43EF-B034-80462A331BE1}"/>
            </a:ext>
          </a:extLst>
        </xdr:cNvPr>
        <xdr:cNvCxnSpPr/>
      </xdr:nvCxnSpPr>
      <xdr:spPr>
        <a:xfrm>
          <a:off x="1765300" y="5807921"/>
          <a:ext cx="762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124900</xdr:rowOff>
    </xdr:from>
    <xdr:ext cx="405111" cy="259045"/>
    <xdr:sp macro="" textlink="">
      <xdr:nvSpPr>
        <xdr:cNvPr id="101" name="n_1aveValue有形固定資産減価償却率">
          <a:extLst>
            <a:ext uri="{FF2B5EF4-FFF2-40B4-BE49-F238E27FC236}">
              <a16:creationId xmlns:a16="http://schemas.microsoft.com/office/drawing/2014/main" xmlns="" id="{E2074A76-D6F4-40D0-A91F-79404208F714}"/>
            </a:ext>
          </a:extLst>
        </xdr:cNvPr>
        <xdr:cNvSpPr txBox="1"/>
      </xdr:nvSpPr>
      <xdr:spPr>
        <a:xfrm>
          <a:off x="3836044" y="509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2" name="n_2aveValue有形固定資産減価償却率">
          <a:extLst>
            <a:ext uri="{FF2B5EF4-FFF2-40B4-BE49-F238E27FC236}">
              <a16:creationId xmlns:a16="http://schemas.microsoft.com/office/drawing/2014/main" xmlns="" id="{0E97A585-9C81-4346-A405-68A4EAC8D9FA}"/>
            </a:ext>
          </a:extLst>
        </xdr:cNvPr>
        <xdr:cNvSpPr txBox="1"/>
      </xdr:nvSpPr>
      <xdr:spPr>
        <a:xfrm>
          <a:off x="3086744" y="50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103" name="n_3aveValue有形固定資産減価償却率">
          <a:extLst>
            <a:ext uri="{FF2B5EF4-FFF2-40B4-BE49-F238E27FC236}">
              <a16:creationId xmlns:a16="http://schemas.microsoft.com/office/drawing/2014/main" xmlns="" id="{C2405778-DB3E-42B0-B2DB-49E77B19BE41}"/>
            </a:ext>
          </a:extLst>
        </xdr:cNvPr>
        <xdr:cNvSpPr txBox="1"/>
      </xdr:nvSpPr>
      <xdr:spPr>
        <a:xfrm>
          <a:off x="2324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104" name="n_4aveValue有形固定資産減価償却率">
          <a:extLst>
            <a:ext uri="{FF2B5EF4-FFF2-40B4-BE49-F238E27FC236}">
              <a16:creationId xmlns:a16="http://schemas.microsoft.com/office/drawing/2014/main" xmlns="" id="{7BF8AA01-395B-488E-B2D1-50BDC858880C}"/>
            </a:ext>
          </a:extLst>
        </xdr:cNvPr>
        <xdr:cNvSpPr txBox="1"/>
      </xdr:nvSpPr>
      <xdr:spPr>
        <a:xfrm>
          <a:off x="1562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114106</xdr:rowOff>
    </xdr:from>
    <xdr:ext cx="405111" cy="259045"/>
    <xdr:sp macro="" textlink="">
      <xdr:nvSpPr>
        <xdr:cNvPr id="105" name="n_1mainValue有形固定資産減価償却率">
          <a:extLst>
            <a:ext uri="{FF2B5EF4-FFF2-40B4-BE49-F238E27FC236}">
              <a16:creationId xmlns:a16="http://schemas.microsoft.com/office/drawing/2014/main" xmlns="" id="{DCFC8E25-EC57-4A05-A643-9D222F53D17E}"/>
            </a:ext>
          </a:extLst>
        </xdr:cNvPr>
        <xdr:cNvSpPr txBox="1"/>
      </xdr:nvSpPr>
      <xdr:spPr>
        <a:xfrm>
          <a:off x="3836044" y="594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78122</xdr:rowOff>
    </xdr:from>
    <xdr:ext cx="405111" cy="259045"/>
    <xdr:sp macro="" textlink="">
      <xdr:nvSpPr>
        <xdr:cNvPr id="106" name="n_2mainValue有形固定資産減価償却率">
          <a:extLst>
            <a:ext uri="{FF2B5EF4-FFF2-40B4-BE49-F238E27FC236}">
              <a16:creationId xmlns:a16="http://schemas.microsoft.com/office/drawing/2014/main" xmlns="" id="{5B4BB19C-3868-46A0-A100-8CD07CA54EBE}"/>
            </a:ext>
          </a:extLst>
        </xdr:cNvPr>
        <xdr:cNvSpPr txBox="1"/>
      </xdr:nvSpPr>
      <xdr:spPr>
        <a:xfrm>
          <a:off x="3086744" y="590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63729</xdr:rowOff>
    </xdr:from>
    <xdr:ext cx="405111" cy="259045"/>
    <xdr:sp macro="" textlink="">
      <xdr:nvSpPr>
        <xdr:cNvPr id="107" name="n_3mainValue有形固定資産減価償却率">
          <a:extLst>
            <a:ext uri="{FF2B5EF4-FFF2-40B4-BE49-F238E27FC236}">
              <a16:creationId xmlns:a16="http://schemas.microsoft.com/office/drawing/2014/main" xmlns="" id="{9DDDFB82-E08E-4AAC-9A9B-51B14B2B3CB2}"/>
            </a:ext>
          </a:extLst>
        </xdr:cNvPr>
        <xdr:cNvSpPr txBox="1"/>
      </xdr:nvSpPr>
      <xdr:spPr>
        <a:xfrm>
          <a:off x="2324744" y="58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20548</xdr:rowOff>
    </xdr:from>
    <xdr:ext cx="405111" cy="259045"/>
    <xdr:sp macro="" textlink="">
      <xdr:nvSpPr>
        <xdr:cNvPr id="108" name="n_4mainValue有形固定資産減価償却率">
          <a:extLst>
            <a:ext uri="{FF2B5EF4-FFF2-40B4-BE49-F238E27FC236}">
              <a16:creationId xmlns:a16="http://schemas.microsoft.com/office/drawing/2014/main" xmlns="" id="{B38B6077-DFA9-416E-B7D5-45B9D279A770}"/>
            </a:ext>
          </a:extLst>
        </xdr:cNvPr>
        <xdr:cNvSpPr txBox="1"/>
      </xdr:nvSpPr>
      <xdr:spPr>
        <a:xfrm>
          <a:off x="1562744" y="584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A129D6AA-3980-49DF-931E-BC7F2E9DE93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D6AD29C4-AD48-4875-865D-8201B4D9C08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3CCA0E4A-4E77-4185-AD26-60BC566889B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2DDEE33B-8427-47AD-B236-1B438A0F342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02C98197-AAB5-4E4E-A011-256096BA41A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858D1A4D-C8D6-4F4F-871B-7D46108E543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E26C2FB5-F18A-4618-B3DE-E50CB8E9FBBA}"/>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6F8E2CBA-C601-459A-805E-7CA0781E338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9A9BE7F9-526F-4D88-BB25-D4687C2932B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53073414-1FF3-4A61-9F4F-99CFF07764F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E164BD60-E379-4E9B-B6B9-4ED8C8FF607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CDC66583-9ED2-4237-89B2-9CC325642B7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02FEC7F4-9F36-4294-96E6-7A8DAC52D66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債務償還比率は、</a:t>
          </a:r>
          <a:r>
            <a:rPr kumimoji="1" lang="ja-JP" altLang="en-US" sz="900">
              <a:solidFill>
                <a:sysClr val="windowText" lastClr="000000"/>
              </a:solidFill>
              <a:effectLst/>
              <a:latin typeface="+mn-lt"/>
              <a:ea typeface="+mn-ea"/>
              <a:cs typeface="+mn-cs"/>
            </a:rPr>
            <a:t>一般会計等に係る地方債の現在高が減少したこと等により</a:t>
          </a:r>
          <a:r>
            <a:rPr kumimoji="1" lang="ja-JP" altLang="ja-JP" sz="900">
              <a:solidFill>
                <a:sysClr val="windowText" lastClr="000000"/>
              </a:solidFill>
              <a:effectLst/>
              <a:latin typeface="+mn-lt"/>
              <a:ea typeface="+mn-ea"/>
              <a:cs typeface="+mn-cs"/>
            </a:rPr>
            <a:t>前年度</a:t>
          </a:r>
          <a:r>
            <a:rPr kumimoji="1" lang="ja-JP" altLang="en-US" sz="900">
              <a:solidFill>
                <a:sysClr val="windowText" lastClr="000000"/>
              </a:solidFill>
              <a:effectLst/>
              <a:latin typeface="+mn-lt"/>
              <a:ea typeface="+mn-ea"/>
              <a:cs typeface="+mn-cs"/>
            </a:rPr>
            <a:t>と比較すると減少し、</a:t>
          </a:r>
          <a:r>
            <a:rPr kumimoji="1" lang="ja-JP" altLang="ja-JP" sz="900">
              <a:solidFill>
                <a:sysClr val="windowText" lastClr="000000"/>
              </a:solidFill>
              <a:effectLst/>
              <a:latin typeface="+mn-lt"/>
              <a:ea typeface="+mn-ea"/>
              <a:cs typeface="+mn-cs"/>
            </a:rPr>
            <a:t>県平均を下回っている</a:t>
          </a:r>
          <a:r>
            <a:rPr kumimoji="1" lang="ja-JP" altLang="en-US" sz="900">
              <a:solidFill>
                <a:sysClr val="windowText" lastClr="000000"/>
              </a:solidFill>
              <a:effectLst/>
              <a:latin typeface="+mn-lt"/>
              <a:ea typeface="+mn-ea"/>
              <a:cs typeface="+mn-cs"/>
            </a:rPr>
            <a:t>が、</a:t>
          </a:r>
          <a:r>
            <a:rPr kumimoji="1" lang="ja-JP" altLang="ja-JP" sz="900">
              <a:solidFill>
                <a:sysClr val="windowText" lastClr="000000"/>
              </a:solidFill>
              <a:effectLst/>
              <a:latin typeface="+mn-lt"/>
              <a:ea typeface="+mn-ea"/>
              <a:cs typeface="+mn-cs"/>
            </a:rPr>
            <a:t>類似団体平均と全国平均</a:t>
          </a:r>
          <a:r>
            <a:rPr kumimoji="1" lang="ja-JP" altLang="en-US" sz="900">
              <a:solidFill>
                <a:sysClr val="windowText" lastClr="000000"/>
              </a:solidFill>
              <a:effectLst/>
              <a:latin typeface="+mn-lt"/>
              <a:ea typeface="+mn-ea"/>
              <a:cs typeface="+mn-cs"/>
            </a:rPr>
            <a:t>については</a:t>
          </a:r>
          <a:r>
            <a:rPr kumimoji="1" lang="ja-JP" altLang="ja-JP" sz="900">
              <a:solidFill>
                <a:sysClr val="windowText" lastClr="000000"/>
              </a:solidFill>
              <a:effectLst/>
              <a:latin typeface="+mn-lt"/>
              <a:ea typeface="+mn-ea"/>
              <a:cs typeface="+mn-cs"/>
            </a:rPr>
            <a:t>上回っている。</a:t>
          </a:r>
          <a:r>
            <a:rPr kumimoji="1" lang="ja-JP" altLang="en-US" sz="900">
              <a:solidFill>
                <a:sysClr val="windowText" lastClr="000000"/>
              </a:solidFill>
              <a:effectLst/>
              <a:latin typeface="+mn-lt"/>
              <a:ea typeface="+mn-ea"/>
              <a:cs typeface="+mn-cs"/>
            </a:rPr>
            <a:t>今後は</a:t>
          </a:r>
          <a:r>
            <a:rPr kumimoji="1" lang="ja-JP" altLang="ja-JP" sz="900">
              <a:solidFill>
                <a:sysClr val="windowText" lastClr="000000"/>
              </a:solidFill>
              <a:effectLst/>
              <a:latin typeface="+mn-lt"/>
              <a:ea typeface="+mn-ea"/>
              <a:cs typeface="+mn-cs"/>
            </a:rPr>
            <a:t>、本庁舎を始めとした老朽施設の更新等</a:t>
          </a:r>
          <a:r>
            <a:rPr kumimoji="1" lang="ja-JP" altLang="ja-JP" sz="900" baseline="0">
              <a:solidFill>
                <a:sysClr val="windowText" lastClr="000000"/>
              </a:solidFill>
              <a:effectLst/>
              <a:latin typeface="+mn-lt"/>
              <a:ea typeface="+mn-ea"/>
              <a:cs typeface="+mn-cs"/>
            </a:rPr>
            <a:t>の実施</a:t>
          </a:r>
          <a:r>
            <a:rPr kumimoji="1" lang="ja-JP" altLang="ja-JP" sz="900">
              <a:solidFill>
                <a:sysClr val="windowText" lastClr="000000"/>
              </a:solidFill>
              <a:effectLst/>
              <a:latin typeface="+mn-lt"/>
              <a:ea typeface="+mn-ea"/>
              <a:cs typeface="+mn-cs"/>
            </a:rPr>
            <a:t>に伴い地方債の発行が一時的に</a:t>
          </a:r>
          <a:r>
            <a:rPr kumimoji="1" lang="ja-JP" altLang="en-US" sz="900">
              <a:solidFill>
                <a:sysClr val="windowText" lastClr="000000"/>
              </a:solidFill>
              <a:effectLst/>
              <a:latin typeface="+mn-lt"/>
              <a:ea typeface="+mn-ea"/>
              <a:cs typeface="+mn-cs"/>
            </a:rPr>
            <a:t>増え</a:t>
          </a:r>
          <a:r>
            <a:rPr kumimoji="1" lang="ja-JP" altLang="ja-JP" sz="900">
              <a:solidFill>
                <a:sysClr val="windowText" lastClr="000000"/>
              </a:solidFill>
              <a:effectLst/>
              <a:latin typeface="+mn-lt"/>
              <a:ea typeface="+mn-ea"/>
              <a:cs typeface="+mn-cs"/>
            </a:rPr>
            <a:t>、債務償還比率</a:t>
          </a:r>
          <a:r>
            <a:rPr kumimoji="1" lang="ja-JP" altLang="en-US" sz="900">
              <a:solidFill>
                <a:sysClr val="windowText" lastClr="000000"/>
              </a:solidFill>
              <a:effectLst/>
              <a:latin typeface="+mn-lt"/>
              <a:ea typeface="+mn-ea"/>
              <a:cs typeface="+mn-cs"/>
            </a:rPr>
            <a:t>が</a:t>
          </a:r>
          <a:r>
            <a:rPr kumimoji="1" lang="ja-JP" altLang="ja-JP" sz="900">
              <a:solidFill>
                <a:sysClr val="windowText" lastClr="000000"/>
              </a:solidFill>
              <a:effectLst/>
              <a:latin typeface="+mn-lt"/>
              <a:ea typeface="+mn-ea"/>
              <a:cs typeface="+mn-cs"/>
            </a:rPr>
            <a:t>増加</a:t>
          </a:r>
          <a:r>
            <a:rPr kumimoji="1" lang="ja-JP" altLang="en-US" sz="900">
              <a:solidFill>
                <a:sysClr val="windowText" lastClr="000000"/>
              </a:solidFill>
              <a:effectLst/>
              <a:latin typeface="+mn-lt"/>
              <a:ea typeface="+mn-ea"/>
              <a:cs typeface="+mn-cs"/>
            </a:rPr>
            <a:t>する見通しである</a:t>
          </a:r>
          <a:r>
            <a:rPr kumimoji="1" lang="ja-JP" altLang="ja-JP" sz="900">
              <a:solidFill>
                <a:sysClr val="windowText" lastClr="000000"/>
              </a:solidFill>
              <a:effectLst/>
              <a:latin typeface="+mn-lt"/>
              <a:ea typeface="+mn-ea"/>
              <a:cs typeface="+mn-cs"/>
            </a:rPr>
            <a:t>ため</a:t>
          </a:r>
          <a:r>
            <a:rPr kumimoji="1" lang="ja-JP" altLang="en-US"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町民税等の徴収業務の更なる強化等による経常一般財源の確保や適正な人事管理による人件費の抑制等に取り組んでいく必要がある。</a:t>
          </a:r>
          <a:endParaRPr lang="ja-JP" altLang="ja-JP" sz="9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F5F32BAB-C7D2-49A9-9F51-42DFD464699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90619B6C-1ADF-4C72-AE80-FCD903B5A1FF}"/>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158AD366-87C3-416B-A1A0-30D0E5B0E13A}"/>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xmlns="" id="{18729C53-70AC-4C99-A6FF-B9CD3E94625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xmlns="" id="{03BEAB29-30AD-404B-8E82-069B17A0F7A5}"/>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xmlns="" id="{3E16DB74-DA08-4D8B-AFA3-BDB7B16670F4}"/>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xmlns="" id="{B31DD56B-4F06-4D1B-B02A-B9212DE45353}"/>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xmlns="" id="{2EE44C1D-5331-4BCE-B878-77302D6F6C75}"/>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xmlns="" id="{B9B2C8E1-0A98-4896-8FD3-23539AFAE44D}"/>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xmlns="" id="{B848B7F4-6FB4-4C55-93E3-C5FE7901EE81}"/>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xmlns="" id="{91C28CA7-04D2-4FB7-951A-AB7A9EB5EFF2}"/>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xmlns="" id="{DD43C3E2-38BA-4AE1-A9AB-EBC1250421F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xmlns="" id="{93DEF452-E3CC-4EF6-A96B-B0683797277F}"/>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xmlns="" id="{A46CF5FC-362C-4D9E-84F9-975C9D69D79C}"/>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xmlns="" id="{EDD8AC65-EA9D-4BF6-83DC-41ED4987B832}"/>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BAAC21A6-E164-463D-A1B8-8A0028C635D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7E09ADD9-7A8C-46BA-9F0E-5BC90FF4F9D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39" name="直線コネクタ 138">
          <a:extLst>
            <a:ext uri="{FF2B5EF4-FFF2-40B4-BE49-F238E27FC236}">
              <a16:creationId xmlns:a16="http://schemas.microsoft.com/office/drawing/2014/main" xmlns="" id="{B15DFED3-6590-471C-A857-F309A7B648DF}"/>
            </a:ext>
          </a:extLst>
        </xdr:cNvPr>
        <xdr:cNvCxnSpPr/>
      </xdr:nvCxnSpPr>
      <xdr:spPr>
        <a:xfrm flipV="1">
          <a:off x="14793595" y="4489903"/>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40" name="債務償還比率最小値テキスト">
          <a:extLst>
            <a:ext uri="{FF2B5EF4-FFF2-40B4-BE49-F238E27FC236}">
              <a16:creationId xmlns:a16="http://schemas.microsoft.com/office/drawing/2014/main" xmlns="" id="{3C0F086B-E0AF-4038-B0AB-2BC661A10BD6}"/>
            </a:ext>
          </a:extLst>
        </xdr:cNvPr>
        <xdr:cNvSpPr txBox="1"/>
      </xdr:nvSpPr>
      <xdr:spPr>
        <a:xfrm>
          <a:off x="14846300" y="595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41" name="直線コネクタ 140">
          <a:extLst>
            <a:ext uri="{FF2B5EF4-FFF2-40B4-BE49-F238E27FC236}">
              <a16:creationId xmlns:a16="http://schemas.microsoft.com/office/drawing/2014/main" xmlns="" id="{5EB5445A-E70F-44E3-BCAE-FE272726E3F8}"/>
            </a:ext>
          </a:extLst>
        </xdr:cNvPr>
        <xdr:cNvCxnSpPr/>
      </xdr:nvCxnSpPr>
      <xdr:spPr>
        <a:xfrm>
          <a:off x="14706600" y="594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xmlns="" id="{BB98F1CE-3CA1-4DDD-B52B-A9BA8046A452}"/>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xmlns="" id="{B25E2367-32E8-4888-BF3C-8EE4F4E3A7D2}"/>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154440</xdr:rowOff>
    </xdr:from>
    <xdr:ext cx="469744" cy="259045"/>
    <xdr:sp macro="" textlink="">
      <xdr:nvSpPr>
        <xdr:cNvPr id="144" name="債務償還比率平均値テキスト">
          <a:extLst>
            <a:ext uri="{FF2B5EF4-FFF2-40B4-BE49-F238E27FC236}">
              <a16:creationId xmlns:a16="http://schemas.microsoft.com/office/drawing/2014/main" xmlns="" id="{37DDEF96-C501-44B7-8B23-65D1749423C2}"/>
            </a:ext>
          </a:extLst>
        </xdr:cNvPr>
        <xdr:cNvSpPr txBox="1"/>
      </xdr:nvSpPr>
      <xdr:spPr>
        <a:xfrm>
          <a:off x="14846300" y="4955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45" name="フローチャート: 判断 144">
          <a:extLst>
            <a:ext uri="{FF2B5EF4-FFF2-40B4-BE49-F238E27FC236}">
              <a16:creationId xmlns:a16="http://schemas.microsoft.com/office/drawing/2014/main" xmlns="" id="{4F0B206D-7C00-46B5-8B32-D53E1E219164}"/>
            </a:ext>
          </a:extLst>
        </xdr:cNvPr>
        <xdr:cNvSpPr/>
      </xdr:nvSpPr>
      <xdr:spPr>
        <a:xfrm>
          <a:off x="14744700" y="51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46" name="フローチャート: 判断 145">
          <a:extLst>
            <a:ext uri="{FF2B5EF4-FFF2-40B4-BE49-F238E27FC236}">
              <a16:creationId xmlns:a16="http://schemas.microsoft.com/office/drawing/2014/main" xmlns="" id="{E63B7886-3F6C-4783-80E7-A379378FAE97}"/>
            </a:ext>
          </a:extLst>
        </xdr:cNvPr>
        <xdr:cNvSpPr/>
      </xdr:nvSpPr>
      <xdr:spPr>
        <a:xfrm>
          <a:off x="14033500" y="50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47" name="フローチャート: 判断 146">
          <a:extLst>
            <a:ext uri="{FF2B5EF4-FFF2-40B4-BE49-F238E27FC236}">
              <a16:creationId xmlns:a16="http://schemas.microsoft.com/office/drawing/2014/main" xmlns="" id="{27956C69-54BD-4D0E-8D16-3458C41D74D2}"/>
            </a:ext>
          </a:extLst>
        </xdr:cNvPr>
        <xdr:cNvSpPr/>
      </xdr:nvSpPr>
      <xdr:spPr>
        <a:xfrm>
          <a:off x="13271500" y="52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48" name="フローチャート: 判断 147">
          <a:extLst>
            <a:ext uri="{FF2B5EF4-FFF2-40B4-BE49-F238E27FC236}">
              <a16:creationId xmlns:a16="http://schemas.microsoft.com/office/drawing/2014/main" xmlns="" id="{4D628331-2F47-4F01-86C7-178BE98A72A8}"/>
            </a:ext>
          </a:extLst>
        </xdr:cNvPr>
        <xdr:cNvSpPr/>
      </xdr:nvSpPr>
      <xdr:spPr>
        <a:xfrm>
          <a:off x="12509500" y="53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49" name="フローチャート: 判断 148">
          <a:extLst>
            <a:ext uri="{FF2B5EF4-FFF2-40B4-BE49-F238E27FC236}">
              <a16:creationId xmlns:a16="http://schemas.microsoft.com/office/drawing/2014/main" xmlns="" id="{A00A916F-FAEF-492B-BB16-4BCEA7171C2B}"/>
            </a:ext>
          </a:extLst>
        </xdr:cNvPr>
        <xdr:cNvSpPr/>
      </xdr:nvSpPr>
      <xdr:spPr>
        <a:xfrm>
          <a:off x="11747500" y="5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64A3A635-81EF-485C-B3FE-87C05FEB2CA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6EB21782-59B9-4231-AE52-2171E101CA8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0AF7302B-21DC-4FE1-B752-E972B98CDF8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7A3FD162-1804-426D-90A9-13FB38C52A18}"/>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B4E86E99-70EC-4951-8E34-2FACF1FA08A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133604</xdr:rowOff>
    </xdr:from>
    <xdr:to>
      <xdr:col>76</xdr:col>
      <xdr:colOff>73025</xdr:colOff>
      <xdr:row>31</xdr:row>
      <xdr:rowOff>63754</xdr:rowOff>
    </xdr:to>
    <xdr:sp macro="" textlink="">
      <xdr:nvSpPr>
        <xdr:cNvPr id="155" name="楕円 154">
          <a:extLst>
            <a:ext uri="{FF2B5EF4-FFF2-40B4-BE49-F238E27FC236}">
              <a16:creationId xmlns:a16="http://schemas.microsoft.com/office/drawing/2014/main" xmlns="" id="{1C7ED47F-7C66-4BEB-96B7-FC38B4990955}"/>
            </a:ext>
          </a:extLst>
        </xdr:cNvPr>
        <xdr:cNvSpPr/>
      </xdr:nvSpPr>
      <xdr:spPr>
        <a:xfrm>
          <a:off x="14744700" y="52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112031</xdr:rowOff>
    </xdr:from>
    <xdr:ext cx="469744" cy="259045"/>
    <xdr:sp macro="" textlink="">
      <xdr:nvSpPr>
        <xdr:cNvPr id="156" name="債務償還比率該当値テキスト">
          <a:extLst>
            <a:ext uri="{FF2B5EF4-FFF2-40B4-BE49-F238E27FC236}">
              <a16:creationId xmlns:a16="http://schemas.microsoft.com/office/drawing/2014/main" xmlns="" id="{F72D99E7-59C6-4373-9306-0BB0B5834FB3}"/>
            </a:ext>
          </a:extLst>
        </xdr:cNvPr>
        <xdr:cNvSpPr txBox="1"/>
      </xdr:nvSpPr>
      <xdr:spPr>
        <a:xfrm>
          <a:off x="14846300" y="525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60080</xdr:rowOff>
    </xdr:from>
    <xdr:to>
      <xdr:col>72</xdr:col>
      <xdr:colOff>123825</xdr:colOff>
      <xdr:row>31</xdr:row>
      <xdr:rowOff>161680</xdr:rowOff>
    </xdr:to>
    <xdr:sp macro="" textlink="">
      <xdr:nvSpPr>
        <xdr:cNvPr id="157" name="楕円 156">
          <a:extLst>
            <a:ext uri="{FF2B5EF4-FFF2-40B4-BE49-F238E27FC236}">
              <a16:creationId xmlns:a16="http://schemas.microsoft.com/office/drawing/2014/main" xmlns="" id="{29E4E4DB-2ECB-41AC-B2B4-EBBC60DF87EE}"/>
            </a:ext>
          </a:extLst>
        </xdr:cNvPr>
        <xdr:cNvSpPr/>
      </xdr:nvSpPr>
      <xdr:spPr>
        <a:xfrm>
          <a:off x="14033500" y="53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12954</xdr:rowOff>
    </xdr:from>
    <xdr:to>
      <xdr:col>76</xdr:col>
      <xdr:colOff>22225</xdr:colOff>
      <xdr:row>31</xdr:row>
      <xdr:rowOff>110880</xdr:rowOff>
    </xdr:to>
    <xdr:cxnSp macro="">
      <xdr:nvCxnSpPr>
        <xdr:cNvPr id="158" name="直線コネクタ 157">
          <a:extLst>
            <a:ext uri="{FF2B5EF4-FFF2-40B4-BE49-F238E27FC236}">
              <a16:creationId xmlns:a16="http://schemas.microsoft.com/office/drawing/2014/main" xmlns="" id="{8261A6FB-9531-4AF9-88B4-57667D439FA3}"/>
            </a:ext>
          </a:extLst>
        </xdr:cNvPr>
        <xdr:cNvCxnSpPr/>
      </xdr:nvCxnSpPr>
      <xdr:spPr>
        <a:xfrm flipV="1">
          <a:off x="14084300" y="5327904"/>
          <a:ext cx="711200" cy="9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106843</xdr:rowOff>
    </xdr:from>
    <xdr:to>
      <xdr:col>68</xdr:col>
      <xdr:colOff>123825</xdr:colOff>
      <xdr:row>33</xdr:row>
      <xdr:rowOff>36993</xdr:rowOff>
    </xdr:to>
    <xdr:sp macro="" textlink="">
      <xdr:nvSpPr>
        <xdr:cNvPr id="159" name="楕円 158">
          <a:extLst>
            <a:ext uri="{FF2B5EF4-FFF2-40B4-BE49-F238E27FC236}">
              <a16:creationId xmlns:a16="http://schemas.microsoft.com/office/drawing/2014/main" xmlns="" id="{C1CEDBE1-178C-4152-8646-BC3B70BBF42A}"/>
            </a:ext>
          </a:extLst>
        </xdr:cNvPr>
        <xdr:cNvSpPr/>
      </xdr:nvSpPr>
      <xdr:spPr>
        <a:xfrm>
          <a:off x="13271500" y="55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110880</xdr:rowOff>
    </xdr:from>
    <xdr:to>
      <xdr:col>72</xdr:col>
      <xdr:colOff>73025</xdr:colOff>
      <xdr:row>32</xdr:row>
      <xdr:rowOff>157643</xdr:rowOff>
    </xdr:to>
    <xdr:cxnSp macro="">
      <xdr:nvCxnSpPr>
        <xdr:cNvPr id="160" name="直線コネクタ 159">
          <a:extLst>
            <a:ext uri="{FF2B5EF4-FFF2-40B4-BE49-F238E27FC236}">
              <a16:creationId xmlns:a16="http://schemas.microsoft.com/office/drawing/2014/main" xmlns="" id="{B4D600B9-5DCC-4673-8D35-26D907A1B97B}"/>
            </a:ext>
          </a:extLst>
        </xdr:cNvPr>
        <xdr:cNvCxnSpPr/>
      </xdr:nvCxnSpPr>
      <xdr:spPr>
        <a:xfrm flipV="1">
          <a:off x="13322300" y="5425830"/>
          <a:ext cx="762000" cy="2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48976</xdr:rowOff>
    </xdr:from>
    <xdr:to>
      <xdr:col>64</xdr:col>
      <xdr:colOff>123825</xdr:colOff>
      <xdr:row>31</xdr:row>
      <xdr:rowOff>150576</xdr:rowOff>
    </xdr:to>
    <xdr:sp macro="" textlink="">
      <xdr:nvSpPr>
        <xdr:cNvPr id="161" name="楕円 160">
          <a:extLst>
            <a:ext uri="{FF2B5EF4-FFF2-40B4-BE49-F238E27FC236}">
              <a16:creationId xmlns:a16="http://schemas.microsoft.com/office/drawing/2014/main" xmlns="" id="{C15CBEBD-128E-4897-BD1E-3771C6B8524C}"/>
            </a:ext>
          </a:extLst>
        </xdr:cNvPr>
        <xdr:cNvSpPr/>
      </xdr:nvSpPr>
      <xdr:spPr>
        <a:xfrm>
          <a:off x="12509500" y="536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99776</xdr:rowOff>
    </xdr:from>
    <xdr:to>
      <xdr:col>68</xdr:col>
      <xdr:colOff>73025</xdr:colOff>
      <xdr:row>32</xdr:row>
      <xdr:rowOff>157643</xdr:rowOff>
    </xdr:to>
    <xdr:cxnSp macro="">
      <xdr:nvCxnSpPr>
        <xdr:cNvPr id="162" name="直線コネクタ 161">
          <a:extLst>
            <a:ext uri="{FF2B5EF4-FFF2-40B4-BE49-F238E27FC236}">
              <a16:creationId xmlns:a16="http://schemas.microsoft.com/office/drawing/2014/main" xmlns="" id="{DDD735A9-630B-43F6-9FDC-D5734B6A77A4}"/>
            </a:ext>
          </a:extLst>
        </xdr:cNvPr>
        <xdr:cNvCxnSpPr/>
      </xdr:nvCxnSpPr>
      <xdr:spPr>
        <a:xfrm>
          <a:off x="12560300" y="5414726"/>
          <a:ext cx="762000" cy="22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121267</xdr:rowOff>
    </xdr:from>
    <xdr:to>
      <xdr:col>60</xdr:col>
      <xdr:colOff>123825</xdr:colOff>
      <xdr:row>31</xdr:row>
      <xdr:rowOff>51417</xdr:rowOff>
    </xdr:to>
    <xdr:sp macro="" textlink="">
      <xdr:nvSpPr>
        <xdr:cNvPr id="163" name="楕円 162">
          <a:extLst>
            <a:ext uri="{FF2B5EF4-FFF2-40B4-BE49-F238E27FC236}">
              <a16:creationId xmlns:a16="http://schemas.microsoft.com/office/drawing/2014/main" xmlns="" id="{B8BFDED6-65DE-4612-9E7F-3C8365BBDC4E}"/>
            </a:ext>
          </a:extLst>
        </xdr:cNvPr>
        <xdr:cNvSpPr/>
      </xdr:nvSpPr>
      <xdr:spPr>
        <a:xfrm>
          <a:off x="11747500" y="526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617</xdr:rowOff>
    </xdr:from>
    <xdr:to>
      <xdr:col>64</xdr:col>
      <xdr:colOff>73025</xdr:colOff>
      <xdr:row>31</xdr:row>
      <xdr:rowOff>99776</xdr:rowOff>
    </xdr:to>
    <xdr:cxnSp macro="">
      <xdr:nvCxnSpPr>
        <xdr:cNvPr id="164" name="直線コネクタ 163">
          <a:extLst>
            <a:ext uri="{FF2B5EF4-FFF2-40B4-BE49-F238E27FC236}">
              <a16:creationId xmlns:a16="http://schemas.microsoft.com/office/drawing/2014/main" xmlns="" id="{32CB9906-2DC8-4400-8F72-C4AC5DD6155F}"/>
            </a:ext>
          </a:extLst>
        </xdr:cNvPr>
        <xdr:cNvCxnSpPr/>
      </xdr:nvCxnSpPr>
      <xdr:spPr>
        <a:xfrm>
          <a:off x="11798300" y="5315567"/>
          <a:ext cx="762000" cy="9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46780</xdr:rowOff>
    </xdr:from>
    <xdr:ext cx="469744" cy="259045"/>
    <xdr:sp macro="" textlink="">
      <xdr:nvSpPr>
        <xdr:cNvPr id="165" name="n_1aveValue債務償還比率">
          <a:extLst>
            <a:ext uri="{FF2B5EF4-FFF2-40B4-BE49-F238E27FC236}">
              <a16:creationId xmlns:a16="http://schemas.microsoft.com/office/drawing/2014/main" xmlns="" id="{D907308E-E8D3-4366-905D-AD9212005ECB}"/>
            </a:ext>
          </a:extLst>
        </xdr:cNvPr>
        <xdr:cNvSpPr txBox="1"/>
      </xdr:nvSpPr>
      <xdr:spPr>
        <a:xfrm>
          <a:off x="13836727" y="48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102334</xdr:rowOff>
    </xdr:from>
    <xdr:ext cx="469744" cy="259045"/>
    <xdr:sp macro="" textlink="">
      <xdr:nvSpPr>
        <xdr:cNvPr id="166" name="n_2aveValue債務償還比率">
          <a:extLst>
            <a:ext uri="{FF2B5EF4-FFF2-40B4-BE49-F238E27FC236}">
              <a16:creationId xmlns:a16="http://schemas.microsoft.com/office/drawing/2014/main" xmlns="" id="{AAD1C4B7-DF9A-469B-9E37-AD035614281D}"/>
            </a:ext>
          </a:extLst>
        </xdr:cNvPr>
        <xdr:cNvSpPr txBox="1"/>
      </xdr:nvSpPr>
      <xdr:spPr>
        <a:xfrm>
          <a:off x="13087427" y="507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151065</xdr:rowOff>
    </xdr:from>
    <xdr:ext cx="469744" cy="259045"/>
    <xdr:sp macro="" textlink="">
      <xdr:nvSpPr>
        <xdr:cNvPr id="167" name="n_3aveValue債務償還比率">
          <a:extLst>
            <a:ext uri="{FF2B5EF4-FFF2-40B4-BE49-F238E27FC236}">
              <a16:creationId xmlns:a16="http://schemas.microsoft.com/office/drawing/2014/main" xmlns="" id="{CE3177AB-E1D5-4A87-A548-53F506F23385}"/>
            </a:ext>
          </a:extLst>
        </xdr:cNvPr>
        <xdr:cNvSpPr txBox="1"/>
      </xdr:nvSpPr>
      <xdr:spPr>
        <a:xfrm>
          <a:off x="12325427" y="51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90042</xdr:rowOff>
    </xdr:from>
    <xdr:ext cx="469744" cy="259045"/>
    <xdr:sp macro="" textlink="">
      <xdr:nvSpPr>
        <xdr:cNvPr id="168" name="n_4aveValue債務償還比率">
          <a:extLst>
            <a:ext uri="{FF2B5EF4-FFF2-40B4-BE49-F238E27FC236}">
              <a16:creationId xmlns:a16="http://schemas.microsoft.com/office/drawing/2014/main" xmlns="" id="{366AD4F8-8660-469B-806E-ABE82801D523}"/>
            </a:ext>
          </a:extLst>
        </xdr:cNvPr>
        <xdr:cNvSpPr txBox="1"/>
      </xdr:nvSpPr>
      <xdr:spPr>
        <a:xfrm>
          <a:off x="11563427" y="540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152807</xdr:rowOff>
    </xdr:from>
    <xdr:ext cx="469744" cy="259045"/>
    <xdr:sp macro="" textlink="">
      <xdr:nvSpPr>
        <xdr:cNvPr id="169" name="n_1mainValue債務償還比率">
          <a:extLst>
            <a:ext uri="{FF2B5EF4-FFF2-40B4-BE49-F238E27FC236}">
              <a16:creationId xmlns:a16="http://schemas.microsoft.com/office/drawing/2014/main" xmlns="" id="{CDF14563-213F-4A81-996C-BE5A19D3C8E1}"/>
            </a:ext>
          </a:extLst>
        </xdr:cNvPr>
        <xdr:cNvSpPr txBox="1"/>
      </xdr:nvSpPr>
      <xdr:spPr>
        <a:xfrm>
          <a:off x="13836727" y="546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28120</xdr:rowOff>
    </xdr:from>
    <xdr:ext cx="469744" cy="259045"/>
    <xdr:sp macro="" textlink="">
      <xdr:nvSpPr>
        <xdr:cNvPr id="170" name="n_2mainValue債務償還比率">
          <a:extLst>
            <a:ext uri="{FF2B5EF4-FFF2-40B4-BE49-F238E27FC236}">
              <a16:creationId xmlns:a16="http://schemas.microsoft.com/office/drawing/2014/main" xmlns="" id="{406E459D-46E0-4247-802D-F92371EC0123}"/>
            </a:ext>
          </a:extLst>
        </xdr:cNvPr>
        <xdr:cNvSpPr txBox="1"/>
      </xdr:nvSpPr>
      <xdr:spPr>
        <a:xfrm>
          <a:off x="13087427" y="568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141703</xdr:rowOff>
    </xdr:from>
    <xdr:ext cx="469744" cy="259045"/>
    <xdr:sp macro="" textlink="">
      <xdr:nvSpPr>
        <xdr:cNvPr id="171" name="n_3mainValue債務償還比率">
          <a:extLst>
            <a:ext uri="{FF2B5EF4-FFF2-40B4-BE49-F238E27FC236}">
              <a16:creationId xmlns:a16="http://schemas.microsoft.com/office/drawing/2014/main" xmlns="" id="{5537C8BB-9421-4B8E-9CB4-808D8C42D74F}"/>
            </a:ext>
          </a:extLst>
        </xdr:cNvPr>
        <xdr:cNvSpPr txBox="1"/>
      </xdr:nvSpPr>
      <xdr:spPr>
        <a:xfrm>
          <a:off x="12325427" y="545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67944</xdr:rowOff>
    </xdr:from>
    <xdr:ext cx="469744" cy="259045"/>
    <xdr:sp macro="" textlink="">
      <xdr:nvSpPr>
        <xdr:cNvPr id="172" name="n_4mainValue債務償還比率">
          <a:extLst>
            <a:ext uri="{FF2B5EF4-FFF2-40B4-BE49-F238E27FC236}">
              <a16:creationId xmlns:a16="http://schemas.microsoft.com/office/drawing/2014/main" xmlns="" id="{992D9888-ACF6-4EDF-B276-764D75EF69AD}"/>
            </a:ext>
          </a:extLst>
        </xdr:cNvPr>
        <xdr:cNvSpPr txBox="1"/>
      </xdr:nvSpPr>
      <xdr:spPr>
        <a:xfrm>
          <a:off x="11563427" y="503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A6C4A839-84AD-429E-AD58-D500CA54693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DA6CA88F-F2BD-41CA-A7D4-B7E69290FFC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4EE46F1C-1854-43BD-8F04-FFAEB2B6B9E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80D318AC-B9A5-4B8C-AE9C-3638CE6DB12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93202AE8-F91C-4C3D-9F45-36F06A92FF4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5C1076FE-8B15-4477-A581-0E39E7EC162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1FA787C-DA96-44D9-A727-AE4AE3199AB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9615BEB-1169-47E9-9385-C988F3FDFBB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950186DC-8EAB-45FB-AE7E-FFF01EDA6A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DBB2586-B0EF-4CDD-A23A-F0D03E90FAA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F816239-6B51-421E-9984-E51E96DCA4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7B583ED-679A-476D-B749-4C998A28DC6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36C452AB-5AAC-4394-BD98-5727CBBD800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174A1DF6-706F-4135-A9D1-C002490646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10457A9-F206-4419-A0E1-333DFE93F37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6BC0708A-446D-48E2-B12A-35B6C6CD71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15,172
14,939
35.60
9,424,226
8,690,759
715,023
4,998,696
13,616,675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06DB665-86D9-4688-B8F7-03B7F3ADA1F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6B9932C-58E0-41E4-AE11-AFE287E8FCC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E60774E-8C09-4304-A9D5-1D900D9436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3D3ED95-7938-494E-9996-050A20F4EA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19FFF146-F3F1-4BCD-8D0A-8F8D25132C8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3FB698D3-C794-4596-AE27-B6BC9C27067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87FB9A0-6F2F-4852-B3FA-211A8B9B429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BD3EC0A-9C58-4240-BE76-562BCCFD9E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6A06CA3F-1FA4-401E-93D8-0B22AF33ECC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EF4C334-DE83-4D44-8114-A532D1505EE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6CAB760B-CBFC-42FD-BAF1-C911EF854E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96FD6DC-1E78-4B2A-9305-C0AD4AF54FD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C534D13-778B-419C-88C1-BDB250660B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1034D56F-297D-40EF-85F1-08CD152C56B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474E72D-5339-4B92-8C17-FD2B49EEDE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45E497A-0170-4F73-A5FC-713B05467A4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60BF363-E7C1-4155-93D9-347696B928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4197BAA0-54BF-465A-9B2E-B2D9F0ED60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7217CD75-F0A0-43A5-B5E7-0C8932F8EF9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4BE7BF36-987E-4035-A7FD-39CC913CF7E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9E54239D-DEC0-4FF0-90A8-4037D91B0F1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1710FDF4-5AA1-4105-8F26-D7B926C3411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EE33C99-008E-44AA-98A6-35446617D5B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472D214B-D632-482D-A377-408BBE56DCC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D28B89BE-16E7-4DAD-B2C4-0AFE5B37100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E6A4F00-74A3-408A-8FFB-1B212CA99FA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6995C79-E461-4EB5-B059-1368C3C8D5B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7B4B866-B21E-4541-9611-6371CDF8A7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F68FF43F-5BF5-44D9-8B05-0B47CE4AAEA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39C53DEA-7DE3-466B-A5E4-DE989DC16D7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7A73567D-6AEF-4E34-8EEA-B29B080AD76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78EF12F7-67CC-46BF-B262-DF99D668E4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42A7CF9A-9E50-40F6-B56F-160FC3B1D50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52257D0E-79C3-42BC-8983-6A977E8AA05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650E3F4F-ECD0-4900-9067-EEC398F2440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FDD282B0-45BC-4F4B-98EE-05D0FACA8AB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26FE1675-8877-497E-A778-08AB15CFD3B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C914214D-F177-4195-B017-EDD853A7E4E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CBD7E37B-0FDC-4CD0-A9BC-FC37545EA08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28320865-6234-4DA9-86DD-E9224061829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9231CC13-4DA7-4727-8E95-6B81B42AB5B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F545B538-B908-41B9-A38A-CD2B91C7586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60ACC833-E25C-4998-AECF-0592C84299B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983DE29E-FA14-473E-8DBD-0F23CE0147E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C23A438E-2BE9-4E67-B785-E98052A6051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xmlns="" id="{E0EFA2C4-7C5C-404F-80AB-B03964FCAB91}"/>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ADF2C57-7827-46A5-BA7A-0F5701D8A44B}"/>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xmlns="" id="{2EA2A354-8241-45B2-AB72-E191F7901F17}"/>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6A060741-E126-4505-BE25-F1D3B69B8FE1}"/>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xmlns="" id="{4C07A54C-52E9-4A85-AA1E-0C9A9F7ADC05}"/>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8566E47B-6344-4DE5-989B-BBA48FBC2C4D}"/>
            </a:ext>
          </a:extLst>
        </xdr:cNvPr>
        <xdr:cNvSpPr txBox="1"/>
      </xdr:nvSpPr>
      <xdr:spPr>
        <a:xfrm>
          <a:off x="467360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xmlns="" id="{4DA036AD-591A-4048-ADA3-F3C8BF43ABB7}"/>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xmlns="" id="{57C07036-406E-4117-84B7-7547C09EFA07}"/>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xmlns="" id="{106D1531-A28A-4FA8-948B-AEFCD0616FEE}"/>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xmlns="" id="{E48BCFC2-EAA1-47FA-B85E-6F198BBC8E89}"/>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xmlns="" id="{5C7F82B6-696E-4531-94E2-09B0CF2CDC5B}"/>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A82AC9A1-778B-4E99-AE54-2DE639CC3D1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6D168A70-9840-49D0-8CF2-05590DF097B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F8E21FE-8F68-4B79-96ED-42625B8961C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7371C864-1EC1-4AD4-A261-00C90DE9377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42C436F1-4565-46FA-8DC5-EFEB88BE8CE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73025</xdr:rowOff>
    </xdr:from>
    <xdr:to>
      <xdr:col>24</xdr:col>
      <xdr:colOff>114300</xdr:colOff>
      <xdr:row>41</xdr:row>
      <xdr:rowOff>3175</xdr:rowOff>
    </xdr:to>
    <xdr:sp macro="" textlink="">
      <xdr:nvSpPr>
        <xdr:cNvPr id="73" name="楕円 72">
          <a:extLst>
            <a:ext uri="{FF2B5EF4-FFF2-40B4-BE49-F238E27FC236}">
              <a16:creationId xmlns:a16="http://schemas.microsoft.com/office/drawing/2014/main" xmlns="" id="{39B124FA-803A-46A8-91EF-6ECC44D4931B}"/>
            </a:ext>
          </a:extLst>
        </xdr:cNvPr>
        <xdr:cNvSpPr/>
      </xdr:nvSpPr>
      <xdr:spPr>
        <a:xfrm>
          <a:off x="45847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51452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E47360AB-26B7-4849-BEE8-BB0BBBEB8226}"/>
            </a:ext>
          </a:extLst>
        </xdr:cNvPr>
        <xdr:cNvSpPr txBox="1"/>
      </xdr:nvSpPr>
      <xdr:spPr>
        <a:xfrm>
          <a:off x="4673600"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53975</xdr:rowOff>
    </xdr:from>
    <xdr:to>
      <xdr:col>20</xdr:col>
      <xdr:colOff>38100</xdr:colOff>
      <xdr:row>40</xdr:row>
      <xdr:rowOff>155575</xdr:rowOff>
    </xdr:to>
    <xdr:sp macro="" textlink="">
      <xdr:nvSpPr>
        <xdr:cNvPr id="75" name="楕円 74">
          <a:extLst>
            <a:ext uri="{FF2B5EF4-FFF2-40B4-BE49-F238E27FC236}">
              <a16:creationId xmlns:a16="http://schemas.microsoft.com/office/drawing/2014/main" xmlns="" id="{82E668CF-59BE-47AA-9816-93C3E35118D6}"/>
            </a:ext>
          </a:extLst>
        </xdr:cNvPr>
        <xdr:cNvSpPr/>
      </xdr:nvSpPr>
      <xdr:spPr>
        <a:xfrm>
          <a:off x="3746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104775</xdr:rowOff>
    </xdr:from>
    <xdr:to>
      <xdr:col>24</xdr:col>
      <xdr:colOff>63500</xdr:colOff>
      <xdr:row>40</xdr:row>
      <xdr:rowOff>123825</xdr:rowOff>
    </xdr:to>
    <xdr:cxnSp macro="">
      <xdr:nvCxnSpPr>
        <xdr:cNvPr id="76" name="直線コネクタ 75">
          <a:extLst>
            <a:ext uri="{FF2B5EF4-FFF2-40B4-BE49-F238E27FC236}">
              <a16:creationId xmlns:a16="http://schemas.microsoft.com/office/drawing/2014/main" xmlns="" id="{D25029F7-4488-4149-94AE-E4395E715804}"/>
            </a:ext>
          </a:extLst>
        </xdr:cNvPr>
        <xdr:cNvCxnSpPr/>
      </xdr:nvCxnSpPr>
      <xdr:spPr>
        <a:xfrm>
          <a:off x="3797300" y="69627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50165</xdr:rowOff>
    </xdr:from>
    <xdr:to>
      <xdr:col>15</xdr:col>
      <xdr:colOff>101600</xdr:colOff>
      <xdr:row>40</xdr:row>
      <xdr:rowOff>151765</xdr:rowOff>
    </xdr:to>
    <xdr:sp macro="" textlink="">
      <xdr:nvSpPr>
        <xdr:cNvPr id="77" name="楕円 76">
          <a:extLst>
            <a:ext uri="{FF2B5EF4-FFF2-40B4-BE49-F238E27FC236}">
              <a16:creationId xmlns:a16="http://schemas.microsoft.com/office/drawing/2014/main" xmlns="" id="{D80C6474-258E-489D-8D08-D0EE0E8C62AE}"/>
            </a:ext>
          </a:extLst>
        </xdr:cNvPr>
        <xdr:cNvSpPr/>
      </xdr:nvSpPr>
      <xdr:spPr>
        <a:xfrm>
          <a:off x="2857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100965</xdr:rowOff>
    </xdr:from>
    <xdr:to>
      <xdr:col>19</xdr:col>
      <xdr:colOff>177800</xdr:colOff>
      <xdr:row>40</xdr:row>
      <xdr:rowOff>104775</xdr:rowOff>
    </xdr:to>
    <xdr:cxnSp macro="">
      <xdr:nvCxnSpPr>
        <xdr:cNvPr id="78" name="直線コネクタ 77">
          <a:extLst>
            <a:ext uri="{FF2B5EF4-FFF2-40B4-BE49-F238E27FC236}">
              <a16:creationId xmlns:a16="http://schemas.microsoft.com/office/drawing/2014/main" xmlns="" id="{77CF93D0-2FCC-47C6-89C8-3E088808EA1F}"/>
            </a:ext>
          </a:extLst>
        </xdr:cNvPr>
        <xdr:cNvCxnSpPr/>
      </xdr:nvCxnSpPr>
      <xdr:spPr>
        <a:xfrm>
          <a:off x="2908300" y="69589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25400</xdr:rowOff>
    </xdr:from>
    <xdr:to>
      <xdr:col>10</xdr:col>
      <xdr:colOff>165100</xdr:colOff>
      <xdr:row>40</xdr:row>
      <xdr:rowOff>127000</xdr:rowOff>
    </xdr:to>
    <xdr:sp macro="" textlink="">
      <xdr:nvSpPr>
        <xdr:cNvPr id="79" name="楕円 78">
          <a:extLst>
            <a:ext uri="{FF2B5EF4-FFF2-40B4-BE49-F238E27FC236}">
              <a16:creationId xmlns:a16="http://schemas.microsoft.com/office/drawing/2014/main" xmlns="" id="{2D5DD5E8-5465-4226-9C97-5FEFD0D51909}"/>
            </a:ext>
          </a:extLst>
        </xdr:cNvPr>
        <xdr:cNvSpPr/>
      </xdr:nvSpPr>
      <xdr:spPr>
        <a:xfrm>
          <a:off x="196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76200</xdr:rowOff>
    </xdr:from>
    <xdr:to>
      <xdr:col>15</xdr:col>
      <xdr:colOff>50800</xdr:colOff>
      <xdr:row>40</xdr:row>
      <xdr:rowOff>100965</xdr:rowOff>
    </xdr:to>
    <xdr:cxnSp macro="">
      <xdr:nvCxnSpPr>
        <xdr:cNvPr id="80" name="直線コネクタ 79">
          <a:extLst>
            <a:ext uri="{FF2B5EF4-FFF2-40B4-BE49-F238E27FC236}">
              <a16:creationId xmlns:a16="http://schemas.microsoft.com/office/drawing/2014/main" xmlns="" id="{3B0F2BE1-E35D-46F1-AED8-F2326D2E4F12}"/>
            </a:ext>
          </a:extLst>
        </xdr:cNvPr>
        <xdr:cNvCxnSpPr/>
      </xdr:nvCxnSpPr>
      <xdr:spPr>
        <a:xfrm>
          <a:off x="2019300" y="69342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170180</xdr:rowOff>
    </xdr:from>
    <xdr:to>
      <xdr:col>6</xdr:col>
      <xdr:colOff>38100</xdr:colOff>
      <xdr:row>40</xdr:row>
      <xdr:rowOff>100330</xdr:rowOff>
    </xdr:to>
    <xdr:sp macro="" textlink="">
      <xdr:nvSpPr>
        <xdr:cNvPr id="81" name="楕円 80">
          <a:extLst>
            <a:ext uri="{FF2B5EF4-FFF2-40B4-BE49-F238E27FC236}">
              <a16:creationId xmlns:a16="http://schemas.microsoft.com/office/drawing/2014/main" xmlns="" id="{8E63E3BA-A202-4592-892F-BF578FB0DE0B}"/>
            </a:ext>
          </a:extLst>
        </xdr:cNvPr>
        <xdr:cNvSpPr/>
      </xdr:nvSpPr>
      <xdr:spPr>
        <a:xfrm>
          <a:off x="1079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49530</xdr:rowOff>
    </xdr:from>
    <xdr:to>
      <xdr:col>10</xdr:col>
      <xdr:colOff>114300</xdr:colOff>
      <xdr:row>40</xdr:row>
      <xdr:rowOff>76200</xdr:rowOff>
    </xdr:to>
    <xdr:cxnSp macro="">
      <xdr:nvCxnSpPr>
        <xdr:cNvPr id="82" name="直線コネクタ 81">
          <a:extLst>
            <a:ext uri="{FF2B5EF4-FFF2-40B4-BE49-F238E27FC236}">
              <a16:creationId xmlns:a16="http://schemas.microsoft.com/office/drawing/2014/main" xmlns="" id="{99B28549-F5E5-43A7-B701-4520E499ABE9}"/>
            </a:ext>
          </a:extLst>
        </xdr:cNvPr>
        <xdr:cNvCxnSpPr/>
      </xdr:nvCxnSpPr>
      <xdr:spPr>
        <a:xfrm>
          <a:off x="1130300" y="6907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149242</xdr:rowOff>
    </xdr:from>
    <xdr:ext cx="405111" cy="259045"/>
    <xdr:sp macro="" textlink="">
      <xdr:nvSpPr>
        <xdr:cNvPr id="83" name="n_1aveValue【道路】&#10;有形固定資産減価償却率">
          <a:extLst>
            <a:ext uri="{FF2B5EF4-FFF2-40B4-BE49-F238E27FC236}">
              <a16:creationId xmlns:a16="http://schemas.microsoft.com/office/drawing/2014/main" xmlns="" id="{9FF0D95D-7693-4A02-AA18-CD6F4C0C5DBA}"/>
            </a:ext>
          </a:extLst>
        </xdr:cNvPr>
        <xdr:cNvSpPr txBox="1"/>
      </xdr:nvSpPr>
      <xdr:spPr>
        <a:xfrm>
          <a:off x="35820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a:extLst>
            <a:ext uri="{FF2B5EF4-FFF2-40B4-BE49-F238E27FC236}">
              <a16:creationId xmlns:a16="http://schemas.microsoft.com/office/drawing/2014/main" xmlns="" id="{D8C8DD14-6FC9-4088-9231-CBBED564155A}"/>
            </a:ext>
          </a:extLst>
        </xdr:cNvPr>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5" name="n_3aveValue【道路】&#10;有形固定資産減価償却率">
          <a:extLst>
            <a:ext uri="{FF2B5EF4-FFF2-40B4-BE49-F238E27FC236}">
              <a16:creationId xmlns:a16="http://schemas.microsoft.com/office/drawing/2014/main" xmlns="" id="{F481C2D2-249B-4D29-91FC-BA67C293217D}"/>
            </a:ext>
          </a:extLst>
        </xdr:cNvPr>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53992</xdr:rowOff>
    </xdr:from>
    <xdr:ext cx="405111" cy="259045"/>
    <xdr:sp macro="" textlink="">
      <xdr:nvSpPr>
        <xdr:cNvPr id="86" name="n_4aveValue【道路】&#10;有形固定資産減価償却率">
          <a:extLst>
            <a:ext uri="{FF2B5EF4-FFF2-40B4-BE49-F238E27FC236}">
              <a16:creationId xmlns:a16="http://schemas.microsoft.com/office/drawing/2014/main" xmlns="" id="{7AEAC9CD-579E-4DBC-9E94-C69C745CE05A}"/>
            </a:ext>
          </a:extLst>
        </xdr:cNvPr>
        <xdr:cNvSpPr txBox="1"/>
      </xdr:nvSpPr>
      <xdr:spPr>
        <a:xfrm>
          <a:off x="927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146702</xdr:rowOff>
    </xdr:from>
    <xdr:ext cx="405111" cy="259045"/>
    <xdr:sp macro="" textlink="">
      <xdr:nvSpPr>
        <xdr:cNvPr id="87" name="n_1mainValue【道路】&#10;有形固定資産減価償却率">
          <a:extLst>
            <a:ext uri="{FF2B5EF4-FFF2-40B4-BE49-F238E27FC236}">
              <a16:creationId xmlns:a16="http://schemas.microsoft.com/office/drawing/2014/main" xmlns="" id="{E751ED65-901C-44D8-840F-1FC0F7A4AA71}"/>
            </a:ext>
          </a:extLst>
        </xdr:cNvPr>
        <xdr:cNvSpPr txBox="1"/>
      </xdr:nvSpPr>
      <xdr:spPr>
        <a:xfrm>
          <a:off x="35820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142892</xdr:rowOff>
    </xdr:from>
    <xdr:ext cx="405111" cy="259045"/>
    <xdr:sp macro="" textlink="">
      <xdr:nvSpPr>
        <xdr:cNvPr id="88" name="n_2mainValue【道路】&#10;有形固定資産減価償却率">
          <a:extLst>
            <a:ext uri="{FF2B5EF4-FFF2-40B4-BE49-F238E27FC236}">
              <a16:creationId xmlns:a16="http://schemas.microsoft.com/office/drawing/2014/main" xmlns="" id="{F71496B5-2C01-4378-A697-1CE86385F662}"/>
            </a:ext>
          </a:extLst>
        </xdr:cNvPr>
        <xdr:cNvSpPr txBox="1"/>
      </xdr:nvSpPr>
      <xdr:spPr>
        <a:xfrm>
          <a:off x="2705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118127</xdr:rowOff>
    </xdr:from>
    <xdr:ext cx="405111" cy="259045"/>
    <xdr:sp macro="" textlink="">
      <xdr:nvSpPr>
        <xdr:cNvPr id="89" name="n_3mainValue【道路】&#10;有形固定資産減価償却率">
          <a:extLst>
            <a:ext uri="{FF2B5EF4-FFF2-40B4-BE49-F238E27FC236}">
              <a16:creationId xmlns:a16="http://schemas.microsoft.com/office/drawing/2014/main" xmlns="" id="{56FE3AB0-D23F-4153-A838-987ACDAA4F57}"/>
            </a:ext>
          </a:extLst>
        </xdr:cNvPr>
        <xdr:cNvSpPr txBox="1"/>
      </xdr:nvSpPr>
      <xdr:spPr>
        <a:xfrm>
          <a:off x="1816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91457</xdr:rowOff>
    </xdr:from>
    <xdr:ext cx="405111" cy="259045"/>
    <xdr:sp macro="" textlink="">
      <xdr:nvSpPr>
        <xdr:cNvPr id="90" name="n_4mainValue【道路】&#10;有形固定資産減価償却率">
          <a:extLst>
            <a:ext uri="{FF2B5EF4-FFF2-40B4-BE49-F238E27FC236}">
              <a16:creationId xmlns:a16="http://schemas.microsoft.com/office/drawing/2014/main" xmlns="" id="{9F50EE93-8415-479B-AE77-C1503AF9B47B}"/>
            </a:ext>
          </a:extLst>
        </xdr:cNvPr>
        <xdr:cNvSpPr txBox="1"/>
      </xdr:nvSpPr>
      <xdr:spPr>
        <a:xfrm>
          <a:off x="927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4FF362A5-5200-4263-BF9B-0858B103EB4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E33C852B-9D94-41B4-B0E4-87CD452EBEB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7A4AAF31-F97C-4434-A387-FEE55B5DD1C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CB394B3B-0FC7-4EF0-8871-2D5F25BB97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24FCD489-B711-4384-B6BB-2523C869E45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3205D684-FFE8-4E06-B280-E22EA01C09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D5550C6D-3687-4C3F-B7FC-446D0D45271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1039354A-EEEE-4CA9-A236-F30B5958BB1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2F77A718-2689-46AC-8F8A-D2264AF3016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EB8D7FE8-9805-41D2-932A-B82BB308CC7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F1B62AEF-52CF-4035-B1C3-A17E1DD2E70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318256EC-E242-473A-A73D-210A2B29F57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B661BF61-3685-423E-BFD7-D9F71ACFB9A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xmlns="" id="{9EB7E12C-46B9-46D4-A23F-652E99879D8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D09E7871-D5DD-4D57-8AE6-8D719A3608E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xmlns="" id="{494C50B5-C8D4-4612-A3B6-E6D360A393F9}"/>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A0C828C4-17F2-4286-BCEA-CB6A96E2BA4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xmlns="" id="{CD3F4660-B269-403F-B837-14D69A372BAF}"/>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BC778281-9841-44AA-948E-4A80A068482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xmlns="" id="{BE105D68-E170-48CC-8403-2DCE6784B184}"/>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8BDB77A4-C69B-441B-9F18-5EA1579BCE6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xmlns="" id="{8E36F838-3F76-4B9F-A944-E46580E8C427}"/>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xmlns="" id="{4B600836-FA0A-4D36-B290-53401B8AB6F9}"/>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xmlns="" id="{D27AC9A4-5A90-465E-97C7-A06996FCA889}"/>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xmlns="" id="{D9CD1D3B-C94B-49A2-BD63-4F1F567DFFED}"/>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xmlns="" id="{6AD12C5E-81D9-442D-BA3E-89801D0CB58C}"/>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xmlns="" id="{63481F69-FB24-4981-9AAD-699B7C32265A}"/>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xmlns="" id="{90C9870E-87F6-40A4-91E1-C535C53E8E87}"/>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xmlns="" id="{6F5E9EEA-1F44-4E63-93BB-4C330782E17B}"/>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xmlns="" id="{E0EFCC43-F047-43F4-858E-6729B1BD4655}"/>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xmlns="" id="{FAA14F1E-D5A1-4610-A24B-099274F92384}"/>
            </a:ext>
          </a:extLst>
        </xdr:cNvPr>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xmlns="" id="{93E77942-88F6-4D48-B70D-5C34F50B89F9}"/>
            </a:ext>
          </a:extLst>
        </xdr:cNvPr>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EF1A9295-319C-4AF5-B629-3EFD4DED5C8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81F645DA-DB66-4891-BFF9-BAA4AF91339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D41D75DE-9881-49E2-8E6F-C5FD92BF449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7D6E31AD-08C2-40B2-9075-83F3AE3D7E2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8A548B98-528C-41C3-951E-6FC85A0DA1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71038</xdr:rowOff>
    </xdr:from>
    <xdr:to>
      <xdr:col>55</xdr:col>
      <xdr:colOff>50800</xdr:colOff>
      <xdr:row>42</xdr:row>
      <xdr:rowOff>1188</xdr:rowOff>
    </xdr:to>
    <xdr:sp macro="" textlink="">
      <xdr:nvSpPr>
        <xdr:cNvPr id="128" name="楕円 127">
          <a:extLst>
            <a:ext uri="{FF2B5EF4-FFF2-40B4-BE49-F238E27FC236}">
              <a16:creationId xmlns:a16="http://schemas.microsoft.com/office/drawing/2014/main" xmlns="" id="{5A21BA44-1996-4D2E-A71B-3E00258B6564}"/>
            </a:ext>
          </a:extLst>
        </xdr:cNvPr>
        <xdr:cNvSpPr/>
      </xdr:nvSpPr>
      <xdr:spPr>
        <a:xfrm>
          <a:off x="10426700" y="710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18050</xdr:rowOff>
    </xdr:from>
    <xdr:ext cx="534377" cy="259045"/>
    <xdr:sp macro="" textlink="">
      <xdr:nvSpPr>
        <xdr:cNvPr id="129" name="【道路】&#10;一人当たり延長該当値テキスト">
          <a:extLst>
            <a:ext uri="{FF2B5EF4-FFF2-40B4-BE49-F238E27FC236}">
              <a16:creationId xmlns:a16="http://schemas.microsoft.com/office/drawing/2014/main" xmlns="" id="{5A654725-BA38-486A-885F-2725C168F20C}"/>
            </a:ext>
          </a:extLst>
        </xdr:cNvPr>
        <xdr:cNvSpPr txBox="1"/>
      </xdr:nvSpPr>
      <xdr:spPr>
        <a:xfrm>
          <a:off x="10515600" y="70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71198</xdr:rowOff>
    </xdr:from>
    <xdr:to>
      <xdr:col>50</xdr:col>
      <xdr:colOff>165100</xdr:colOff>
      <xdr:row>42</xdr:row>
      <xdr:rowOff>1348</xdr:rowOff>
    </xdr:to>
    <xdr:sp macro="" textlink="">
      <xdr:nvSpPr>
        <xdr:cNvPr id="130" name="楕円 129">
          <a:extLst>
            <a:ext uri="{FF2B5EF4-FFF2-40B4-BE49-F238E27FC236}">
              <a16:creationId xmlns:a16="http://schemas.microsoft.com/office/drawing/2014/main" xmlns="" id="{82B8FAAB-3112-4DDD-821F-6B37721D003E}"/>
            </a:ext>
          </a:extLst>
        </xdr:cNvPr>
        <xdr:cNvSpPr/>
      </xdr:nvSpPr>
      <xdr:spPr>
        <a:xfrm>
          <a:off x="9588500" y="71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121838</xdr:rowOff>
    </xdr:from>
    <xdr:to>
      <xdr:col>55</xdr:col>
      <xdr:colOff>0</xdr:colOff>
      <xdr:row>41</xdr:row>
      <xdr:rowOff>121998</xdr:rowOff>
    </xdr:to>
    <xdr:cxnSp macro="">
      <xdr:nvCxnSpPr>
        <xdr:cNvPr id="131" name="直線コネクタ 130">
          <a:extLst>
            <a:ext uri="{FF2B5EF4-FFF2-40B4-BE49-F238E27FC236}">
              <a16:creationId xmlns:a16="http://schemas.microsoft.com/office/drawing/2014/main" xmlns="" id="{DB5063E8-7668-4E40-81F3-D64EC29DD34A}"/>
            </a:ext>
          </a:extLst>
        </xdr:cNvPr>
        <xdr:cNvCxnSpPr/>
      </xdr:nvCxnSpPr>
      <xdr:spPr>
        <a:xfrm flipV="1">
          <a:off x="9639300" y="7151288"/>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71311</xdr:rowOff>
    </xdr:from>
    <xdr:to>
      <xdr:col>46</xdr:col>
      <xdr:colOff>38100</xdr:colOff>
      <xdr:row>42</xdr:row>
      <xdr:rowOff>1461</xdr:rowOff>
    </xdr:to>
    <xdr:sp macro="" textlink="">
      <xdr:nvSpPr>
        <xdr:cNvPr id="132" name="楕円 131">
          <a:extLst>
            <a:ext uri="{FF2B5EF4-FFF2-40B4-BE49-F238E27FC236}">
              <a16:creationId xmlns:a16="http://schemas.microsoft.com/office/drawing/2014/main" xmlns="" id="{5AC0A7B0-9A11-4D94-910C-5AFEEBF676BF}"/>
            </a:ext>
          </a:extLst>
        </xdr:cNvPr>
        <xdr:cNvSpPr/>
      </xdr:nvSpPr>
      <xdr:spPr>
        <a:xfrm>
          <a:off x="8699500" y="71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121998</xdr:rowOff>
    </xdr:from>
    <xdr:to>
      <xdr:col>50</xdr:col>
      <xdr:colOff>114300</xdr:colOff>
      <xdr:row>41</xdr:row>
      <xdr:rowOff>122111</xdr:rowOff>
    </xdr:to>
    <xdr:cxnSp macro="">
      <xdr:nvCxnSpPr>
        <xdr:cNvPr id="133" name="直線コネクタ 132">
          <a:extLst>
            <a:ext uri="{FF2B5EF4-FFF2-40B4-BE49-F238E27FC236}">
              <a16:creationId xmlns:a16="http://schemas.microsoft.com/office/drawing/2014/main" xmlns="" id="{C06411D9-DD9A-4C61-92FF-B92463F3CC6F}"/>
            </a:ext>
          </a:extLst>
        </xdr:cNvPr>
        <xdr:cNvCxnSpPr/>
      </xdr:nvCxnSpPr>
      <xdr:spPr>
        <a:xfrm flipV="1">
          <a:off x="8750300" y="7151448"/>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71484</xdr:rowOff>
    </xdr:from>
    <xdr:to>
      <xdr:col>41</xdr:col>
      <xdr:colOff>101600</xdr:colOff>
      <xdr:row>42</xdr:row>
      <xdr:rowOff>1634</xdr:rowOff>
    </xdr:to>
    <xdr:sp macro="" textlink="">
      <xdr:nvSpPr>
        <xdr:cNvPr id="134" name="楕円 133">
          <a:extLst>
            <a:ext uri="{FF2B5EF4-FFF2-40B4-BE49-F238E27FC236}">
              <a16:creationId xmlns:a16="http://schemas.microsoft.com/office/drawing/2014/main" xmlns="" id="{91BE0188-7BE6-4668-AC13-F8A12AE70762}"/>
            </a:ext>
          </a:extLst>
        </xdr:cNvPr>
        <xdr:cNvSpPr/>
      </xdr:nvSpPr>
      <xdr:spPr>
        <a:xfrm>
          <a:off x="7810500" y="71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122111</xdr:rowOff>
    </xdr:from>
    <xdr:to>
      <xdr:col>45</xdr:col>
      <xdr:colOff>177800</xdr:colOff>
      <xdr:row>41</xdr:row>
      <xdr:rowOff>122284</xdr:rowOff>
    </xdr:to>
    <xdr:cxnSp macro="">
      <xdr:nvCxnSpPr>
        <xdr:cNvPr id="135" name="直線コネクタ 134">
          <a:extLst>
            <a:ext uri="{FF2B5EF4-FFF2-40B4-BE49-F238E27FC236}">
              <a16:creationId xmlns:a16="http://schemas.microsoft.com/office/drawing/2014/main" xmlns="" id="{836AC8E8-802A-4ADE-8BFE-F9862973BCFB}"/>
            </a:ext>
          </a:extLst>
        </xdr:cNvPr>
        <xdr:cNvCxnSpPr/>
      </xdr:nvCxnSpPr>
      <xdr:spPr>
        <a:xfrm flipV="1">
          <a:off x="7861300" y="7151561"/>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71645</xdr:rowOff>
    </xdr:from>
    <xdr:to>
      <xdr:col>36</xdr:col>
      <xdr:colOff>165100</xdr:colOff>
      <xdr:row>42</xdr:row>
      <xdr:rowOff>1795</xdr:rowOff>
    </xdr:to>
    <xdr:sp macro="" textlink="">
      <xdr:nvSpPr>
        <xdr:cNvPr id="136" name="楕円 135">
          <a:extLst>
            <a:ext uri="{FF2B5EF4-FFF2-40B4-BE49-F238E27FC236}">
              <a16:creationId xmlns:a16="http://schemas.microsoft.com/office/drawing/2014/main" xmlns="" id="{31064454-E58E-4FA5-8926-6ABBA476655A}"/>
            </a:ext>
          </a:extLst>
        </xdr:cNvPr>
        <xdr:cNvSpPr/>
      </xdr:nvSpPr>
      <xdr:spPr>
        <a:xfrm>
          <a:off x="6921500" y="71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122284</xdr:rowOff>
    </xdr:from>
    <xdr:to>
      <xdr:col>41</xdr:col>
      <xdr:colOff>50800</xdr:colOff>
      <xdr:row>41</xdr:row>
      <xdr:rowOff>122445</xdr:rowOff>
    </xdr:to>
    <xdr:cxnSp macro="">
      <xdr:nvCxnSpPr>
        <xdr:cNvPr id="137" name="直線コネクタ 136">
          <a:extLst>
            <a:ext uri="{FF2B5EF4-FFF2-40B4-BE49-F238E27FC236}">
              <a16:creationId xmlns:a16="http://schemas.microsoft.com/office/drawing/2014/main" xmlns="" id="{3431DBBF-EF40-4A4B-A370-146363CDE0CA}"/>
            </a:ext>
          </a:extLst>
        </xdr:cNvPr>
        <xdr:cNvCxnSpPr/>
      </xdr:nvCxnSpPr>
      <xdr:spPr>
        <a:xfrm flipV="1">
          <a:off x="6972300" y="7151734"/>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xmlns="" id="{B05D9543-8C31-45EA-B9BF-52FE6AB8067B}"/>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xmlns="" id="{27D73C47-33C3-44D3-9F46-34C24ACF5BD8}"/>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xmlns="" id="{5AEAEE72-FA18-4BFD-B060-68F9C8B3D945}"/>
            </a:ext>
          </a:extLst>
        </xdr:cNvPr>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xmlns="" id="{AF34867A-64FA-484C-8306-9E0537648625}"/>
            </a:ext>
          </a:extLst>
        </xdr:cNvPr>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163925</xdr:rowOff>
    </xdr:from>
    <xdr:ext cx="534377" cy="259045"/>
    <xdr:sp macro="" textlink="">
      <xdr:nvSpPr>
        <xdr:cNvPr id="142" name="n_1mainValue【道路】&#10;一人当たり延長">
          <a:extLst>
            <a:ext uri="{FF2B5EF4-FFF2-40B4-BE49-F238E27FC236}">
              <a16:creationId xmlns:a16="http://schemas.microsoft.com/office/drawing/2014/main" xmlns="" id="{4A3E1072-BD60-4824-85BD-819803D8B4A8}"/>
            </a:ext>
          </a:extLst>
        </xdr:cNvPr>
        <xdr:cNvSpPr txBox="1"/>
      </xdr:nvSpPr>
      <xdr:spPr>
        <a:xfrm>
          <a:off x="9359411" y="71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164038</xdr:rowOff>
    </xdr:from>
    <xdr:ext cx="534377" cy="259045"/>
    <xdr:sp macro="" textlink="">
      <xdr:nvSpPr>
        <xdr:cNvPr id="143" name="n_2mainValue【道路】&#10;一人当たり延長">
          <a:extLst>
            <a:ext uri="{FF2B5EF4-FFF2-40B4-BE49-F238E27FC236}">
              <a16:creationId xmlns:a16="http://schemas.microsoft.com/office/drawing/2014/main" xmlns="" id="{63F64179-779D-4F16-86C9-EE314B34BA72}"/>
            </a:ext>
          </a:extLst>
        </xdr:cNvPr>
        <xdr:cNvSpPr txBox="1"/>
      </xdr:nvSpPr>
      <xdr:spPr>
        <a:xfrm>
          <a:off x="8483111" y="719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164211</xdr:rowOff>
    </xdr:from>
    <xdr:ext cx="534377" cy="259045"/>
    <xdr:sp macro="" textlink="">
      <xdr:nvSpPr>
        <xdr:cNvPr id="144" name="n_3mainValue【道路】&#10;一人当たり延長">
          <a:extLst>
            <a:ext uri="{FF2B5EF4-FFF2-40B4-BE49-F238E27FC236}">
              <a16:creationId xmlns:a16="http://schemas.microsoft.com/office/drawing/2014/main" xmlns="" id="{78763AC6-5CA1-4414-8175-B3B3E32E13D5}"/>
            </a:ext>
          </a:extLst>
        </xdr:cNvPr>
        <xdr:cNvSpPr txBox="1"/>
      </xdr:nvSpPr>
      <xdr:spPr>
        <a:xfrm>
          <a:off x="7594111" y="719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164372</xdr:rowOff>
    </xdr:from>
    <xdr:ext cx="534377" cy="259045"/>
    <xdr:sp macro="" textlink="">
      <xdr:nvSpPr>
        <xdr:cNvPr id="145" name="n_4mainValue【道路】&#10;一人当たり延長">
          <a:extLst>
            <a:ext uri="{FF2B5EF4-FFF2-40B4-BE49-F238E27FC236}">
              <a16:creationId xmlns:a16="http://schemas.microsoft.com/office/drawing/2014/main" xmlns="" id="{B2888B97-6F09-42FF-A77C-66401A543751}"/>
            </a:ext>
          </a:extLst>
        </xdr:cNvPr>
        <xdr:cNvSpPr txBox="1"/>
      </xdr:nvSpPr>
      <xdr:spPr>
        <a:xfrm>
          <a:off x="6705111" y="719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57AD0479-9EA7-4D8C-8779-6DD2D223E0D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91F55401-AA30-48E8-9031-568DB893D9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6B9A48C1-B5D3-405A-87DD-BCA982CAD8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6A789C77-244E-4FB0-B06D-96C1049B141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2923A03A-D945-48FD-9C47-54565317B3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F0263AC0-986B-4975-BB90-7C68518649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82F64FC8-36A1-4D30-B260-34430616C26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C8D80097-E80F-44D1-8471-54F65483C6F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77E7AAFD-8D65-4805-AF4A-2B7B8613872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9CDCF05F-900E-4C16-A191-8396F3CD1CB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507BB20C-D056-458B-81FB-A7E2B4E73D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xmlns="" id="{44A538B9-A300-4378-BE8F-DC14F274CDD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xmlns="" id="{EA96F458-52B2-4BCD-83B2-43CB93FB567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xmlns="" id="{45BCBD60-3C23-483F-A943-D966D9984C1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xmlns="" id="{395CFA98-6F0C-42D9-BA80-7037A9A0A6B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xmlns="" id="{C2EA2FEA-750B-419F-963C-C5FD7E08991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xmlns="" id="{3F82991F-CA52-45CE-A92C-2CD544F646A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xmlns="" id="{9A4F54F4-582D-4179-80CD-C5B60CA8FDB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xmlns="" id="{EA9C78EE-2FA0-47FB-B977-DC82DC9E2AB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xmlns="" id="{39FBF4E8-9468-4900-ADD3-7E18CDE28BC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xmlns="" id="{0C9270B6-AED8-4B9A-A673-2355463D470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xmlns="" id="{540C73B2-5D85-47CA-B146-E1621B2B311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xmlns="" id="{3AF3EF44-4820-4E13-8BCB-40E33920B4A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xmlns="" id="{4C9BBD06-A822-42B8-A941-34339A87F8F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xmlns="" id="{FF3FC4EC-706C-4A4F-B2FB-EAC4110D9A8D}"/>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xmlns="" id="{A8CFBCA7-DE7E-49B6-9F7D-72F530845DBA}"/>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xmlns="" id="{A2236D7C-BA74-4EEA-8755-39FBB6384A4A}"/>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xmlns="" id="{4B088089-502F-4E21-A8B8-475BDF8F7187}"/>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xmlns="" id="{D198A892-39ED-49E3-B76B-B429265FADF4}"/>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154957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xmlns="" id="{F00EBDD0-2AD0-4955-BA7C-326855E85CCF}"/>
            </a:ext>
          </a:extLst>
        </xdr:cNvPr>
        <xdr:cNvSpPr txBox="1"/>
      </xdr:nvSpPr>
      <xdr:spPr>
        <a:xfrm>
          <a:off x="4673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xmlns="" id="{639F4D71-C034-43D2-A409-7F497741487C}"/>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xmlns="" id="{AFB4229E-6767-4D13-8452-C70F1D61C217}"/>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xmlns="" id="{BF0E2872-2650-4D02-B976-E0C180DDA518}"/>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xmlns="" id="{E4255EF9-FE42-4E5B-885E-046300D00BDF}"/>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xmlns="" id="{0B5A5B1A-7CB5-4D8A-9945-1AB45146F98C}"/>
            </a:ext>
          </a:extLst>
        </xdr:cNvPr>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AED281B9-B37B-4F9C-AC0A-80AF97542C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67E11D9E-9EA4-432D-9A82-FF870F1E40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6439E0ED-9DC4-4E7A-B3EF-1AC6DE0EAF9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9FCEA0C-0233-4032-930D-1E28E8F3B9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57D1AD7F-8D89-4DA9-B949-80200E9F132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21590</xdr:rowOff>
    </xdr:from>
    <xdr:to>
      <xdr:col>24</xdr:col>
      <xdr:colOff>114300</xdr:colOff>
      <xdr:row>61</xdr:row>
      <xdr:rowOff>123190</xdr:rowOff>
    </xdr:to>
    <xdr:sp macro="" textlink="">
      <xdr:nvSpPr>
        <xdr:cNvPr id="186" name="楕円 185">
          <a:extLst>
            <a:ext uri="{FF2B5EF4-FFF2-40B4-BE49-F238E27FC236}">
              <a16:creationId xmlns:a16="http://schemas.microsoft.com/office/drawing/2014/main" xmlns="" id="{AE713F5C-9368-4833-A717-4BB320758BF0}"/>
            </a:ext>
          </a:extLst>
        </xdr:cNvPr>
        <xdr:cNvSpPr/>
      </xdr:nvSpPr>
      <xdr:spPr>
        <a:xfrm>
          <a:off x="4584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xmlns="" id="{B43AFC9E-E7AA-473A-B733-994456C22A2B}"/>
            </a:ext>
          </a:extLst>
        </xdr:cNvPr>
        <xdr:cNvSpPr txBox="1"/>
      </xdr:nvSpPr>
      <xdr:spPr>
        <a:xfrm>
          <a:off x="46736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162560</xdr:rowOff>
    </xdr:from>
    <xdr:to>
      <xdr:col>20</xdr:col>
      <xdr:colOff>38100</xdr:colOff>
      <xdr:row>61</xdr:row>
      <xdr:rowOff>92710</xdr:rowOff>
    </xdr:to>
    <xdr:sp macro="" textlink="">
      <xdr:nvSpPr>
        <xdr:cNvPr id="188" name="楕円 187">
          <a:extLst>
            <a:ext uri="{FF2B5EF4-FFF2-40B4-BE49-F238E27FC236}">
              <a16:creationId xmlns:a16="http://schemas.microsoft.com/office/drawing/2014/main" xmlns="" id="{E4ACAECA-F358-4623-A074-C8881BB6F19E}"/>
            </a:ext>
          </a:extLst>
        </xdr:cNvPr>
        <xdr:cNvSpPr/>
      </xdr:nvSpPr>
      <xdr:spPr>
        <a:xfrm>
          <a:off x="3746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41910</xdr:rowOff>
    </xdr:from>
    <xdr:to>
      <xdr:col>24</xdr:col>
      <xdr:colOff>63500</xdr:colOff>
      <xdr:row>61</xdr:row>
      <xdr:rowOff>72390</xdr:rowOff>
    </xdr:to>
    <xdr:cxnSp macro="">
      <xdr:nvCxnSpPr>
        <xdr:cNvPr id="189" name="直線コネクタ 188">
          <a:extLst>
            <a:ext uri="{FF2B5EF4-FFF2-40B4-BE49-F238E27FC236}">
              <a16:creationId xmlns:a16="http://schemas.microsoft.com/office/drawing/2014/main" xmlns="" id="{4346A436-84A9-4F83-B537-35C7315D1D8B}"/>
            </a:ext>
          </a:extLst>
        </xdr:cNvPr>
        <xdr:cNvCxnSpPr/>
      </xdr:nvCxnSpPr>
      <xdr:spPr>
        <a:xfrm>
          <a:off x="3797300" y="10500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133985</xdr:rowOff>
    </xdr:from>
    <xdr:to>
      <xdr:col>15</xdr:col>
      <xdr:colOff>101600</xdr:colOff>
      <xdr:row>61</xdr:row>
      <xdr:rowOff>64135</xdr:rowOff>
    </xdr:to>
    <xdr:sp macro="" textlink="">
      <xdr:nvSpPr>
        <xdr:cNvPr id="190" name="楕円 189">
          <a:extLst>
            <a:ext uri="{FF2B5EF4-FFF2-40B4-BE49-F238E27FC236}">
              <a16:creationId xmlns:a16="http://schemas.microsoft.com/office/drawing/2014/main" xmlns="" id="{D2BD4F31-2057-4FAD-BD67-9095BDD5D968}"/>
            </a:ext>
          </a:extLst>
        </xdr:cNvPr>
        <xdr:cNvSpPr/>
      </xdr:nvSpPr>
      <xdr:spPr>
        <a:xfrm>
          <a:off x="2857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xdr:rowOff>
    </xdr:from>
    <xdr:to>
      <xdr:col>19</xdr:col>
      <xdr:colOff>177800</xdr:colOff>
      <xdr:row>61</xdr:row>
      <xdr:rowOff>41910</xdr:rowOff>
    </xdr:to>
    <xdr:cxnSp macro="">
      <xdr:nvCxnSpPr>
        <xdr:cNvPr id="191" name="直線コネクタ 190">
          <a:extLst>
            <a:ext uri="{FF2B5EF4-FFF2-40B4-BE49-F238E27FC236}">
              <a16:creationId xmlns:a16="http://schemas.microsoft.com/office/drawing/2014/main" xmlns="" id="{93597A72-E1A5-4179-89CE-F15B1EBB63B8}"/>
            </a:ext>
          </a:extLst>
        </xdr:cNvPr>
        <xdr:cNvCxnSpPr/>
      </xdr:nvCxnSpPr>
      <xdr:spPr>
        <a:xfrm>
          <a:off x="2908300" y="104717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107315</xdr:rowOff>
    </xdr:from>
    <xdr:to>
      <xdr:col>10</xdr:col>
      <xdr:colOff>165100</xdr:colOff>
      <xdr:row>61</xdr:row>
      <xdr:rowOff>37465</xdr:rowOff>
    </xdr:to>
    <xdr:sp macro="" textlink="">
      <xdr:nvSpPr>
        <xdr:cNvPr id="192" name="楕円 191">
          <a:extLst>
            <a:ext uri="{FF2B5EF4-FFF2-40B4-BE49-F238E27FC236}">
              <a16:creationId xmlns:a16="http://schemas.microsoft.com/office/drawing/2014/main" xmlns="" id="{9E839A11-B2A8-4DED-95EB-1B1CCA655F93}"/>
            </a:ext>
          </a:extLst>
        </xdr:cNvPr>
        <xdr:cNvSpPr/>
      </xdr:nvSpPr>
      <xdr:spPr>
        <a:xfrm>
          <a:off x="1968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158115</xdr:rowOff>
    </xdr:from>
    <xdr:to>
      <xdr:col>15</xdr:col>
      <xdr:colOff>50800</xdr:colOff>
      <xdr:row>61</xdr:row>
      <xdr:rowOff>13335</xdr:rowOff>
    </xdr:to>
    <xdr:cxnSp macro="">
      <xdr:nvCxnSpPr>
        <xdr:cNvPr id="193" name="直線コネクタ 192">
          <a:extLst>
            <a:ext uri="{FF2B5EF4-FFF2-40B4-BE49-F238E27FC236}">
              <a16:creationId xmlns:a16="http://schemas.microsoft.com/office/drawing/2014/main" xmlns="" id="{0371E90E-1233-4F21-BC90-9350F03C3FCB}"/>
            </a:ext>
          </a:extLst>
        </xdr:cNvPr>
        <xdr:cNvCxnSpPr/>
      </xdr:nvCxnSpPr>
      <xdr:spPr>
        <a:xfrm>
          <a:off x="2019300" y="104451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78740</xdr:rowOff>
    </xdr:from>
    <xdr:to>
      <xdr:col>6</xdr:col>
      <xdr:colOff>38100</xdr:colOff>
      <xdr:row>61</xdr:row>
      <xdr:rowOff>8890</xdr:rowOff>
    </xdr:to>
    <xdr:sp macro="" textlink="">
      <xdr:nvSpPr>
        <xdr:cNvPr id="194" name="楕円 193">
          <a:extLst>
            <a:ext uri="{FF2B5EF4-FFF2-40B4-BE49-F238E27FC236}">
              <a16:creationId xmlns:a16="http://schemas.microsoft.com/office/drawing/2014/main" xmlns="" id="{A301F07F-BB5E-4716-AD31-6F9D5E7CF062}"/>
            </a:ext>
          </a:extLst>
        </xdr:cNvPr>
        <xdr:cNvSpPr/>
      </xdr:nvSpPr>
      <xdr:spPr>
        <a:xfrm>
          <a:off x="1079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129540</xdr:rowOff>
    </xdr:from>
    <xdr:to>
      <xdr:col>10</xdr:col>
      <xdr:colOff>114300</xdr:colOff>
      <xdr:row>60</xdr:row>
      <xdr:rowOff>158115</xdr:rowOff>
    </xdr:to>
    <xdr:cxnSp macro="">
      <xdr:nvCxnSpPr>
        <xdr:cNvPr id="195" name="直線コネクタ 194">
          <a:extLst>
            <a:ext uri="{FF2B5EF4-FFF2-40B4-BE49-F238E27FC236}">
              <a16:creationId xmlns:a16="http://schemas.microsoft.com/office/drawing/2014/main" xmlns="" id="{886E6F4F-5691-48C6-8F3C-0D102013D1B2}"/>
            </a:ext>
          </a:extLst>
        </xdr:cNvPr>
        <xdr:cNvCxnSpPr/>
      </xdr:nvCxnSpPr>
      <xdr:spPr>
        <a:xfrm>
          <a:off x="1130300" y="104165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xmlns="" id="{4A79CF91-AE38-4823-A3AB-72C2338C631A}"/>
            </a:ext>
          </a:extLst>
        </xdr:cNvPr>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42562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xmlns="" id="{DEECA3CB-33DB-463A-8440-A541BD97A7BC}"/>
            </a:ext>
          </a:extLst>
        </xdr:cNvPr>
        <xdr:cNvSpPr txBox="1"/>
      </xdr:nvSpPr>
      <xdr:spPr>
        <a:xfrm>
          <a:off x="2705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xmlns="" id="{35DBE8C6-3F72-4824-B6A4-523AD1D575A9}"/>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xmlns="" id="{491EE595-355F-4001-82E3-58FC3EE8ED1C}"/>
            </a:ext>
          </a:extLst>
        </xdr:cNvPr>
        <xdr:cNvSpPr txBox="1"/>
      </xdr:nvSpPr>
      <xdr:spPr>
        <a:xfrm>
          <a:off x="927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83837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xmlns="" id="{942D1C60-5BAD-4E56-A78A-98FE54A76289}"/>
            </a:ext>
          </a:extLst>
        </xdr:cNvPr>
        <xdr:cNvSpPr txBox="1"/>
      </xdr:nvSpPr>
      <xdr:spPr>
        <a:xfrm>
          <a:off x="3582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55262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xmlns="" id="{89AF5CDB-A0DB-42A1-AA09-4C7A7E125AE1}"/>
            </a:ext>
          </a:extLst>
        </xdr:cNvPr>
        <xdr:cNvSpPr txBox="1"/>
      </xdr:nvSpPr>
      <xdr:spPr>
        <a:xfrm>
          <a:off x="2705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28592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xmlns="" id="{9CF6AB6C-DEE3-44EF-A90C-A4E0FC477921}"/>
            </a:ext>
          </a:extLst>
        </xdr:cNvPr>
        <xdr:cNvSpPr txBox="1"/>
      </xdr:nvSpPr>
      <xdr:spPr>
        <a:xfrm>
          <a:off x="1816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xmlns="" id="{0C786497-1AAE-457B-AAFB-9690153BFA53}"/>
            </a:ext>
          </a:extLst>
        </xdr:cNvPr>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xmlns="" id="{1ABEE8A2-7E93-47D6-ADD9-BE86695D6A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xmlns="" id="{FE3B34AA-F452-47D3-9EAF-A961C208654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xmlns="" id="{870542A8-2E90-42F5-8607-D9B78C2DCB2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xmlns="" id="{4C46BBC1-9748-4325-A45D-AB1B3E034F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xmlns="" id="{60A0F76B-5460-4E75-9C50-35FBA600D8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xmlns="" id="{9A305BBF-987E-4022-B8FE-6B5B6075AC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xmlns="" id="{E86F24A2-B59A-4747-859C-D9806C37630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xmlns="" id="{1E94E9E8-53E7-4FC7-98D5-F9AE6A316CA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xmlns="" id="{1B953306-4905-4083-A051-6F74CBC3157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xmlns="" id="{D2112880-416D-487D-B5D9-10AF0B7BC2F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xmlns="" id="{BBA8158F-F061-4F9C-88E6-D3FB1BE3359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xmlns="" id="{36F8FA70-0EAF-4BAF-98FD-418D654F415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xmlns="" id="{56928933-C692-48C1-A878-98527702D8D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xmlns="" id="{1DC8AD72-E104-49F6-A231-41E3C43FCDC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xmlns="" id="{8635837E-6F91-40A2-80F2-25CAC098F97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xmlns="" id="{72EFFB69-2661-4104-B4F0-0DDF0477A35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xmlns="" id="{DA3B099A-9EBA-4D72-91E1-D2849A7B3E9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xmlns="" id="{43BF502E-CAEA-433F-86BE-B516849CB99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xmlns="" id="{BBF63E1D-8629-4FBD-8E8D-9ED881F495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xmlns="" id="{F00F6925-3B22-4F91-B0D8-A5293C840CB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xmlns="" id="{FAC115B0-3DE9-4E20-8CDA-CA0D8FD8067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xmlns="" id="{7A7AB917-4FB2-402D-B14A-1342B605D838}"/>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xmlns="" id="{EB9FA29F-B8DD-471D-B416-F338D4D6C38A}"/>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xmlns="" id="{891C2FC0-5376-45B8-B1D8-661C3D0E793B}"/>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xmlns="" id="{E3551920-251A-4EA1-A0DC-97BB879E014C}"/>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xmlns="" id="{4AE98CAB-945C-4FCA-B53C-449DD1CE7FFB}"/>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xmlns="" id="{A3871E86-8D9C-4100-B05F-25815D82F4ED}"/>
            </a:ext>
          </a:extLst>
        </xdr:cNvPr>
        <xdr:cNvSpPr txBox="1"/>
      </xdr:nvSpPr>
      <xdr:spPr>
        <a:xfrm>
          <a:off x="10515600" y="10656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xmlns="" id="{554FC435-47FB-40D3-96E7-EA1E76A096B6}"/>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xmlns="" id="{D65EF23F-9FD3-4CAC-A090-11C7F0A580E1}"/>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xmlns="" id="{229974A7-8951-4917-B3F2-45090E8685D1}"/>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xmlns="" id="{CB39E153-C4AF-4857-B3D8-208E626D6BD3}"/>
            </a:ext>
          </a:extLst>
        </xdr:cNvPr>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xmlns="" id="{1BAB7004-17BD-4B13-8229-2D71F7AAB4C6}"/>
            </a:ext>
          </a:extLst>
        </xdr:cNvPr>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4B79F35E-5436-42F7-9F62-75A142AD161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B2BF6B23-9BBF-4A87-A4F8-58CD48DC0B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AE5B87EE-EF32-43F4-B34B-974DEDB3130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10C8F383-A3A3-4BAE-8D76-5F8574507F8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AABC9F6F-5044-4BBB-9B17-B486E707345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34070</xdr:rowOff>
    </xdr:from>
    <xdr:to>
      <xdr:col>55</xdr:col>
      <xdr:colOff>50800</xdr:colOff>
      <xdr:row>63</xdr:row>
      <xdr:rowOff>135670</xdr:rowOff>
    </xdr:to>
    <xdr:sp macro="" textlink="">
      <xdr:nvSpPr>
        <xdr:cNvPr id="241" name="楕円 240">
          <a:extLst>
            <a:ext uri="{FF2B5EF4-FFF2-40B4-BE49-F238E27FC236}">
              <a16:creationId xmlns:a16="http://schemas.microsoft.com/office/drawing/2014/main" xmlns="" id="{2E1E4274-1DC5-40AF-B830-6032EA61F286}"/>
            </a:ext>
          </a:extLst>
        </xdr:cNvPr>
        <xdr:cNvSpPr/>
      </xdr:nvSpPr>
      <xdr:spPr>
        <a:xfrm>
          <a:off x="10426700" y="108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153223</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xmlns="" id="{BCF9340F-CCFF-4263-AB8D-383714340A3E}"/>
            </a:ext>
          </a:extLst>
        </xdr:cNvPr>
        <xdr:cNvSpPr txBox="1"/>
      </xdr:nvSpPr>
      <xdr:spPr>
        <a:xfrm>
          <a:off x="10515600" y="1078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35051</xdr:rowOff>
    </xdr:from>
    <xdr:to>
      <xdr:col>50</xdr:col>
      <xdr:colOff>165100</xdr:colOff>
      <xdr:row>63</xdr:row>
      <xdr:rowOff>136651</xdr:rowOff>
    </xdr:to>
    <xdr:sp macro="" textlink="">
      <xdr:nvSpPr>
        <xdr:cNvPr id="243" name="楕円 242">
          <a:extLst>
            <a:ext uri="{FF2B5EF4-FFF2-40B4-BE49-F238E27FC236}">
              <a16:creationId xmlns:a16="http://schemas.microsoft.com/office/drawing/2014/main" xmlns="" id="{76C3ECAE-B2F6-43D2-95E3-51CFA7652A60}"/>
            </a:ext>
          </a:extLst>
        </xdr:cNvPr>
        <xdr:cNvSpPr/>
      </xdr:nvSpPr>
      <xdr:spPr>
        <a:xfrm>
          <a:off x="9588500" y="1083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84870</xdr:rowOff>
    </xdr:from>
    <xdr:to>
      <xdr:col>55</xdr:col>
      <xdr:colOff>0</xdr:colOff>
      <xdr:row>63</xdr:row>
      <xdr:rowOff>85851</xdr:rowOff>
    </xdr:to>
    <xdr:cxnSp macro="">
      <xdr:nvCxnSpPr>
        <xdr:cNvPr id="244" name="直線コネクタ 243">
          <a:extLst>
            <a:ext uri="{FF2B5EF4-FFF2-40B4-BE49-F238E27FC236}">
              <a16:creationId xmlns:a16="http://schemas.microsoft.com/office/drawing/2014/main" xmlns="" id="{C46FF38A-7B24-47C0-97B3-1A043E69148D}"/>
            </a:ext>
          </a:extLst>
        </xdr:cNvPr>
        <xdr:cNvCxnSpPr/>
      </xdr:nvCxnSpPr>
      <xdr:spPr>
        <a:xfrm flipV="1">
          <a:off x="9639300" y="10886220"/>
          <a:ext cx="838200" cy="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36245</xdr:rowOff>
    </xdr:from>
    <xdr:to>
      <xdr:col>46</xdr:col>
      <xdr:colOff>38100</xdr:colOff>
      <xdr:row>63</xdr:row>
      <xdr:rowOff>137845</xdr:rowOff>
    </xdr:to>
    <xdr:sp macro="" textlink="">
      <xdr:nvSpPr>
        <xdr:cNvPr id="245" name="楕円 244">
          <a:extLst>
            <a:ext uri="{FF2B5EF4-FFF2-40B4-BE49-F238E27FC236}">
              <a16:creationId xmlns:a16="http://schemas.microsoft.com/office/drawing/2014/main" xmlns="" id="{26C7ADDA-82E5-4B1B-B1E0-CAB8AFCD2863}"/>
            </a:ext>
          </a:extLst>
        </xdr:cNvPr>
        <xdr:cNvSpPr/>
      </xdr:nvSpPr>
      <xdr:spPr>
        <a:xfrm>
          <a:off x="8699500" y="108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85851</xdr:rowOff>
    </xdr:from>
    <xdr:to>
      <xdr:col>50</xdr:col>
      <xdr:colOff>114300</xdr:colOff>
      <xdr:row>63</xdr:row>
      <xdr:rowOff>87045</xdr:rowOff>
    </xdr:to>
    <xdr:cxnSp macro="">
      <xdr:nvCxnSpPr>
        <xdr:cNvPr id="246" name="直線コネクタ 245">
          <a:extLst>
            <a:ext uri="{FF2B5EF4-FFF2-40B4-BE49-F238E27FC236}">
              <a16:creationId xmlns:a16="http://schemas.microsoft.com/office/drawing/2014/main" xmlns="" id="{06E8A69C-8544-4299-B307-E604BC186A7D}"/>
            </a:ext>
          </a:extLst>
        </xdr:cNvPr>
        <xdr:cNvCxnSpPr/>
      </xdr:nvCxnSpPr>
      <xdr:spPr>
        <a:xfrm flipV="1">
          <a:off x="8750300" y="10887201"/>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38035</xdr:rowOff>
    </xdr:from>
    <xdr:to>
      <xdr:col>41</xdr:col>
      <xdr:colOff>101600</xdr:colOff>
      <xdr:row>63</xdr:row>
      <xdr:rowOff>139635</xdr:rowOff>
    </xdr:to>
    <xdr:sp macro="" textlink="">
      <xdr:nvSpPr>
        <xdr:cNvPr id="247" name="楕円 246">
          <a:extLst>
            <a:ext uri="{FF2B5EF4-FFF2-40B4-BE49-F238E27FC236}">
              <a16:creationId xmlns:a16="http://schemas.microsoft.com/office/drawing/2014/main" xmlns="" id="{7F3D9083-562E-4444-9719-31EC1ABC49E5}"/>
            </a:ext>
          </a:extLst>
        </xdr:cNvPr>
        <xdr:cNvSpPr/>
      </xdr:nvSpPr>
      <xdr:spPr>
        <a:xfrm>
          <a:off x="7810500" y="108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87045</xdr:rowOff>
    </xdr:from>
    <xdr:to>
      <xdr:col>45</xdr:col>
      <xdr:colOff>177800</xdr:colOff>
      <xdr:row>63</xdr:row>
      <xdr:rowOff>88835</xdr:rowOff>
    </xdr:to>
    <xdr:cxnSp macro="">
      <xdr:nvCxnSpPr>
        <xdr:cNvPr id="248" name="直線コネクタ 247">
          <a:extLst>
            <a:ext uri="{FF2B5EF4-FFF2-40B4-BE49-F238E27FC236}">
              <a16:creationId xmlns:a16="http://schemas.microsoft.com/office/drawing/2014/main" xmlns="" id="{20423755-E22C-40D7-A749-1E4E14BCCF8A}"/>
            </a:ext>
          </a:extLst>
        </xdr:cNvPr>
        <xdr:cNvCxnSpPr/>
      </xdr:nvCxnSpPr>
      <xdr:spPr>
        <a:xfrm flipV="1">
          <a:off x="7861300" y="10888395"/>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39191</xdr:rowOff>
    </xdr:from>
    <xdr:to>
      <xdr:col>36</xdr:col>
      <xdr:colOff>165100</xdr:colOff>
      <xdr:row>63</xdr:row>
      <xdr:rowOff>140791</xdr:rowOff>
    </xdr:to>
    <xdr:sp macro="" textlink="">
      <xdr:nvSpPr>
        <xdr:cNvPr id="249" name="楕円 248">
          <a:extLst>
            <a:ext uri="{FF2B5EF4-FFF2-40B4-BE49-F238E27FC236}">
              <a16:creationId xmlns:a16="http://schemas.microsoft.com/office/drawing/2014/main" xmlns="" id="{A6F6BC62-09B4-4EDA-ABCC-DDB08D24BCD1}"/>
            </a:ext>
          </a:extLst>
        </xdr:cNvPr>
        <xdr:cNvSpPr/>
      </xdr:nvSpPr>
      <xdr:spPr>
        <a:xfrm>
          <a:off x="6921500" y="108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88835</xdr:rowOff>
    </xdr:from>
    <xdr:to>
      <xdr:col>41</xdr:col>
      <xdr:colOff>50800</xdr:colOff>
      <xdr:row>63</xdr:row>
      <xdr:rowOff>89991</xdr:rowOff>
    </xdr:to>
    <xdr:cxnSp macro="">
      <xdr:nvCxnSpPr>
        <xdr:cNvPr id="250" name="直線コネクタ 249">
          <a:extLst>
            <a:ext uri="{FF2B5EF4-FFF2-40B4-BE49-F238E27FC236}">
              <a16:creationId xmlns:a16="http://schemas.microsoft.com/office/drawing/2014/main" xmlns="" id="{FC7687EE-E7E3-4552-AA10-AFE1C682E2FE}"/>
            </a:ext>
          </a:extLst>
        </xdr:cNvPr>
        <xdr:cNvCxnSpPr/>
      </xdr:nvCxnSpPr>
      <xdr:spPr>
        <a:xfrm flipV="1">
          <a:off x="6972300" y="10890185"/>
          <a:ext cx="8890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xmlns="" id="{EBAD4DA9-A1E9-4F9B-8C1F-3C9FCB48232D}"/>
            </a:ext>
          </a:extLst>
        </xdr:cNvPr>
        <xdr:cNvSpPr txBox="1"/>
      </xdr:nvSpPr>
      <xdr:spPr>
        <a:xfrm>
          <a:off x="9327095" y="105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xmlns="" id="{14D6EDA3-280D-43C6-BB46-AF5EAAE0577C}"/>
            </a:ext>
          </a:extLst>
        </xdr:cNvPr>
        <xdr:cNvSpPr txBox="1"/>
      </xdr:nvSpPr>
      <xdr:spPr>
        <a:xfrm>
          <a:off x="8450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xmlns="" id="{21004531-923D-434B-8FC6-0C8AF7A7955F}"/>
            </a:ext>
          </a:extLst>
        </xdr:cNvPr>
        <xdr:cNvSpPr txBox="1"/>
      </xdr:nvSpPr>
      <xdr:spPr>
        <a:xfrm>
          <a:off x="7561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xmlns="" id="{B9545AE5-5879-4748-8DE4-35B00FC045BE}"/>
            </a:ext>
          </a:extLst>
        </xdr:cNvPr>
        <xdr:cNvSpPr txBox="1"/>
      </xdr:nvSpPr>
      <xdr:spPr>
        <a:xfrm>
          <a:off x="6672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127778</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xmlns="" id="{F7C3FCA1-D981-4D51-A608-70E383AC8605}"/>
            </a:ext>
          </a:extLst>
        </xdr:cNvPr>
        <xdr:cNvSpPr txBox="1"/>
      </xdr:nvSpPr>
      <xdr:spPr>
        <a:xfrm>
          <a:off x="9327095" y="1092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128972</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xmlns="" id="{82FA3945-153B-4389-BDF4-B3293FEB03A1}"/>
            </a:ext>
          </a:extLst>
        </xdr:cNvPr>
        <xdr:cNvSpPr txBox="1"/>
      </xdr:nvSpPr>
      <xdr:spPr>
        <a:xfrm>
          <a:off x="8450795" y="1093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130762</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xmlns="" id="{B6AE68EA-E7A3-4AF7-806D-FF028609C1FD}"/>
            </a:ext>
          </a:extLst>
        </xdr:cNvPr>
        <xdr:cNvSpPr txBox="1"/>
      </xdr:nvSpPr>
      <xdr:spPr>
        <a:xfrm>
          <a:off x="7561795" y="1093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131918</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xmlns="" id="{A7A0777A-AECF-476A-87E4-91AEBFDF591C}"/>
            </a:ext>
          </a:extLst>
        </xdr:cNvPr>
        <xdr:cNvSpPr txBox="1"/>
      </xdr:nvSpPr>
      <xdr:spPr>
        <a:xfrm>
          <a:off x="6672795" y="1093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xmlns="" id="{82EE0FC2-3444-41FC-981E-2379E9A045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xmlns="" id="{4859FE05-C821-4CC8-ABC8-80FF044F70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xmlns="" id="{0BE5F9F5-A596-41F5-9DD6-108FC21280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xmlns="" id="{D3BEA612-AB39-4571-BE0B-F763D7A9EC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xmlns="" id="{F0211889-4B58-433A-97F0-5EE227C0C42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xmlns="" id="{3B7D8D94-7795-4B24-9519-4B2E586799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xmlns="" id="{2610BF6A-87AC-4CA1-A4D1-31A9F1F9138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xmlns="" id="{600BB8FC-7CE9-4086-B363-ED8CFD84F0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xmlns="" id="{AF220C12-AC67-4118-85DE-CF5085EDE4B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xmlns="" id="{457788F5-7831-419C-84F7-C124A4C0E34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xmlns="" id="{3AA3C444-0886-4DDF-825D-B38732A5582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xmlns="" id="{4B784BD1-2B8B-43C7-B674-B98D2A58A00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xmlns="" id="{C978E43F-9658-4608-8ADF-C366F9DA91C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xmlns="" id="{F9C8189F-BC28-4091-BBE6-C151F86C28F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xmlns="" id="{BBAAE751-156F-4705-B704-52B3ED5312A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xmlns="" id="{11477EE1-3BA6-433D-A32F-1533BFA53FF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xmlns="" id="{469F8349-C435-47FF-A49B-52EDE991FB1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xmlns="" id="{3FCB4E7A-B8DA-4669-BBD8-028A582AC2C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xmlns="" id="{B02F6633-B2E5-4F4C-92C3-9AFF32879EF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xmlns="" id="{63C4F249-2200-44FF-AA27-54181CDF8A3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xmlns="" id="{D2D3EBA0-A43B-45EA-8EBB-9FCC302F311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xmlns="" id="{E4924D8B-24B7-4CF3-B570-ABB80A3B695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xmlns="" id="{326C97F8-0373-4F6B-A4F1-27B07795089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xmlns="" id="{7C694E80-BE50-4E5F-8BDA-329A70AA895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xmlns="" id="{0AD1478A-BEAD-4C8E-A181-7AB080A5663B}"/>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xmlns="" id="{60ABAF55-4410-4D2A-8539-B977D0DB6B4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xmlns="" id="{F9EE09FC-F9AE-45F9-85D5-1D6ED9FEA2C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xmlns="" id="{2A7D00E2-4396-42D6-9B49-31A2409E9D93}"/>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xmlns="" id="{C2099BEE-A4D5-47F2-AD8A-EE045D9B01FF}"/>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111141</xdr:rowOff>
    </xdr:from>
    <xdr:ext cx="405111" cy="259045"/>
    <xdr:sp macro="" textlink="">
      <xdr:nvSpPr>
        <xdr:cNvPr id="288" name="【公営住宅】&#10;有形固定資産減価償却率平均値テキスト">
          <a:extLst>
            <a:ext uri="{FF2B5EF4-FFF2-40B4-BE49-F238E27FC236}">
              <a16:creationId xmlns:a16="http://schemas.microsoft.com/office/drawing/2014/main" xmlns="" id="{00B39899-CA47-4621-A9EB-AE0978CC6F22}"/>
            </a:ext>
          </a:extLst>
        </xdr:cNvPr>
        <xdr:cNvSpPr txBox="1"/>
      </xdr:nvSpPr>
      <xdr:spPr>
        <a:xfrm>
          <a:off x="4673600" y="1417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xmlns="" id="{5EE4C962-23A3-46B5-BC54-D9F1ADECDF21}"/>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xmlns="" id="{CB645483-3B88-4C11-9512-0D7B6EAA67FD}"/>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xmlns="" id="{A75D9ADE-C63F-44FC-8A61-2824288F7DA8}"/>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xmlns="" id="{ADE1F2AB-1961-4F53-9733-EFCE7032E9B0}"/>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xmlns="" id="{D76A3A03-AF6D-4EB6-A9D4-34C98A8F1A8F}"/>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5414F53F-B0C6-4C23-8ABE-D1C4DCFEA7D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CE5ED98F-DD12-4E3D-AE9F-DDDBCB173F6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CCF5CEB6-9931-46B1-8CB7-20D609846D0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ADF1F09B-FBD9-48CF-824B-C6EDBC8ED14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9281F06-A162-49A9-ABB9-DECA82D7151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93980</xdr:rowOff>
    </xdr:from>
    <xdr:to>
      <xdr:col>24</xdr:col>
      <xdr:colOff>114300</xdr:colOff>
      <xdr:row>85</xdr:row>
      <xdr:rowOff>24130</xdr:rowOff>
    </xdr:to>
    <xdr:sp macro="" textlink="">
      <xdr:nvSpPr>
        <xdr:cNvPr id="299" name="楕円 298">
          <a:extLst>
            <a:ext uri="{FF2B5EF4-FFF2-40B4-BE49-F238E27FC236}">
              <a16:creationId xmlns:a16="http://schemas.microsoft.com/office/drawing/2014/main" xmlns="" id="{062BAD81-F0FD-48F9-AA84-D3B536490092}"/>
            </a:ext>
          </a:extLst>
        </xdr:cNvPr>
        <xdr:cNvSpPr/>
      </xdr:nvSpPr>
      <xdr:spPr>
        <a:xfrm>
          <a:off x="4584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72407</xdr:rowOff>
    </xdr:from>
    <xdr:ext cx="405111" cy="259045"/>
    <xdr:sp macro="" textlink="">
      <xdr:nvSpPr>
        <xdr:cNvPr id="300" name="【公営住宅】&#10;有形固定資産減価償却率該当値テキスト">
          <a:extLst>
            <a:ext uri="{FF2B5EF4-FFF2-40B4-BE49-F238E27FC236}">
              <a16:creationId xmlns:a16="http://schemas.microsoft.com/office/drawing/2014/main" xmlns="" id="{BAE0CE00-2F1E-4372-9AA2-5CF160053D79}"/>
            </a:ext>
          </a:extLst>
        </xdr:cNvPr>
        <xdr:cNvSpPr txBox="1"/>
      </xdr:nvSpPr>
      <xdr:spPr>
        <a:xfrm>
          <a:off x="4673600"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69214</xdr:rowOff>
    </xdr:from>
    <xdr:to>
      <xdr:col>20</xdr:col>
      <xdr:colOff>38100</xdr:colOff>
      <xdr:row>84</xdr:row>
      <xdr:rowOff>170814</xdr:rowOff>
    </xdr:to>
    <xdr:sp macro="" textlink="">
      <xdr:nvSpPr>
        <xdr:cNvPr id="301" name="楕円 300">
          <a:extLst>
            <a:ext uri="{FF2B5EF4-FFF2-40B4-BE49-F238E27FC236}">
              <a16:creationId xmlns:a16="http://schemas.microsoft.com/office/drawing/2014/main" xmlns="" id="{DB13EFC6-9D97-4C0E-90DE-2FBB3462B7EE}"/>
            </a:ext>
          </a:extLst>
        </xdr:cNvPr>
        <xdr:cNvSpPr/>
      </xdr:nvSpPr>
      <xdr:spPr>
        <a:xfrm>
          <a:off x="3746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120014</xdr:rowOff>
    </xdr:from>
    <xdr:to>
      <xdr:col>24</xdr:col>
      <xdr:colOff>63500</xdr:colOff>
      <xdr:row>84</xdr:row>
      <xdr:rowOff>144780</xdr:rowOff>
    </xdr:to>
    <xdr:cxnSp macro="">
      <xdr:nvCxnSpPr>
        <xdr:cNvPr id="302" name="直線コネクタ 301">
          <a:extLst>
            <a:ext uri="{FF2B5EF4-FFF2-40B4-BE49-F238E27FC236}">
              <a16:creationId xmlns:a16="http://schemas.microsoft.com/office/drawing/2014/main" xmlns="" id="{D55B97EB-4785-4125-B458-76E44DE9F390}"/>
            </a:ext>
          </a:extLst>
        </xdr:cNvPr>
        <xdr:cNvCxnSpPr/>
      </xdr:nvCxnSpPr>
      <xdr:spPr>
        <a:xfrm>
          <a:off x="3797300" y="1452181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36830</xdr:rowOff>
    </xdr:from>
    <xdr:to>
      <xdr:col>15</xdr:col>
      <xdr:colOff>101600</xdr:colOff>
      <xdr:row>84</xdr:row>
      <xdr:rowOff>138430</xdr:rowOff>
    </xdr:to>
    <xdr:sp macro="" textlink="">
      <xdr:nvSpPr>
        <xdr:cNvPr id="303" name="楕円 302">
          <a:extLst>
            <a:ext uri="{FF2B5EF4-FFF2-40B4-BE49-F238E27FC236}">
              <a16:creationId xmlns:a16="http://schemas.microsoft.com/office/drawing/2014/main" xmlns="" id="{078320FB-356A-45DF-952B-19D0186E06B8}"/>
            </a:ext>
          </a:extLst>
        </xdr:cNvPr>
        <xdr:cNvSpPr/>
      </xdr:nvSpPr>
      <xdr:spPr>
        <a:xfrm>
          <a:off x="2857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87630</xdr:rowOff>
    </xdr:from>
    <xdr:to>
      <xdr:col>19</xdr:col>
      <xdr:colOff>177800</xdr:colOff>
      <xdr:row>84</xdr:row>
      <xdr:rowOff>120014</xdr:rowOff>
    </xdr:to>
    <xdr:cxnSp macro="">
      <xdr:nvCxnSpPr>
        <xdr:cNvPr id="304" name="直線コネクタ 303">
          <a:extLst>
            <a:ext uri="{FF2B5EF4-FFF2-40B4-BE49-F238E27FC236}">
              <a16:creationId xmlns:a16="http://schemas.microsoft.com/office/drawing/2014/main" xmlns="" id="{615A01F7-D262-4802-8A8A-10CFFF0A28E8}"/>
            </a:ext>
          </a:extLst>
        </xdr:cNvPr>
        <xdr:cNvCxnSpPr/>
      </xdr:nvCxnSpPr>
      <xdr:spPr>
        <a:xfrm>
          <a:off x="2908300" y="144894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2539</xdr:rowOff>
    </xdr:from>
    <xdr:to>
      <xdr:col>10</xdr:col>
      <xdr:colOff>165100</xdr:colOff>
      <xdr:row>84</xdr:row>
      <xdr:rowOff>104139</xdr:rowOff>
    </xdr:to>
    <xdr:sp macro="" textlink="">
      <xdr:nvSpPr>
        <xdr:cNvPr id="305" name="楕円 304">
          <a:extLst>
            <a:ext uri="{FF2B5EF4-FFF2-40B4-BE49-F238E27FC236}">
              <a16:creationId xmlns:a16="http://schemas.microsoft.com/office/drawing/2014/main" xmlns="" id="{C6298FF2-37F5-4788-95C4-2432FEA35E36}"/>
            </a:ext>
          </a:extLst>
        </xdr:cNvPr>
        <xdr:cNvSpPr/>
      </xdr:nvSpPr>
      <xdr:spPr>
        <a:xfrm>
          <a:off x="1968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53339</xdr:rowOff>
    </xdr:from>
    <xdr:to>
      <xdr:col>15</xdr:col>
      <xdr:colOff>50800</xdr:colOff>
      <xdr:row>84</xdr:row>
      <xdr:rowOff>87630</xdr:rowOff>
    </xdr:to>
    <xdr:cxnSp macro="">
      <xdr:nvCxnSpPr>
        <xdr:cNvPr id="306" name="直線コネクタ 305">
          <a:extLst>
            <a:ext uri="{FF2B5EF4-FFF2-40B4-BE49-F238E27FC236}">
              <a16:creationId xmlns:a16="http://schemas.microsoft.com/office/drawing/2014/main" xmlns="" id="{C34A4EC1-7DDD-4E30-8A86-49BD3C190E9C}"/>
            </a:ext>
          </a:extLst>
        </xdr:cNvPr>
        <xdr:cNvCxnSpPr/>
      </xdr:nvCxnSpPr>
      <xdr:spPr>
        <a:xfrm>
          <a:off x="2019300" y="14455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145414</xdr:rowOff>
    </xdr:from>
    <xdr:to>
      <xdr:col>6</xdr:col>
      <xdr:colOff>38100</xdr:colOff>
      <xdr:row>84</xdr:row>
      <xdr:rowOff>75564</xdr:rowOff>
    </xdr:to>
    <xdr:sp macro="" textlink="">
      <xdr:nvSpPr>
        <xdr:cNvPr id="307" name="楕円 306">
          <a:extLst>
            <a:ext uri="{FF2B5EF4-FFF2-40B4-BE49-F238E27FC236}">
              <a16:creationId xmlns:a16="http://schemas.microsoft.com/office/drawing/2014/main" xmlns="" id="{896EA0AB-05FF-4C29-A46E-5063C4C9BA1D}"/>
            </a:ext>
          </a:extLst>
        </xdr:cNvPr>
        <xdr:cNvSpPr/>
      </xdr:nvSpPr>
      <xdr:spPr>
        <a:xfrm>
          <a:off x="1079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24764</xdr:rowOff>
    </xdr:from>
    <xdr:to>
      <xdr:col>10</xdr:col>
      <xdr:colOff>114300</xdr:colOff>
      <xdr:row>84</xdr:row>
      <xdr:rowOff>53339</xdr:rowOff>
    </xdr:to>
    <xdr:cxnSp macro="">
      <xdr:nvCxnSpPr>
        <xdr:cNvPr id="308" name="直線コネクタ 307">
          <a:extLst>
            <a:ext uri="{FF2B5EF4-FFF2-40B4-BE49-F238E27FC236}">
              <a16:creationId xmlns:a16="http://schemas.microsoft.com/office/drawing/2014/main" xmlns="" id="{6588D666-07B0-43FF-9BD2-5DAF2A989C86}"/>
            </a:ext>
          </a:extLst>
        </xdr:cNvPr>
        <xdr:cNvCxnSpPr/>
      </xdr:nvCxnSpPr>
      <xdr:spPr>
        <a:xfrm>
          <a:off x="1130300" y="144265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8272</xdr:rowOff>
    </xdr:from>
    <xdr:ext cx="405111" cy="259045"/>
    <xdr:sp macro="" textlink="">
      <xdr:nvSpPr>
        <xdr:cNvPr id="309" name="n_1aveValue【公営住宅】&#10;有形固定資産減価償却率">
          <a:extLst>
            <a:ext uri="{FF2B5EF4-FFF2-40B4-BE49-F238E27FC236}">
              <a16:creationId xmlns:a16="http://schemas.microsoft.com/office/drawing/2014/main" xmlns="" id="{D73A3650-6090-4CC3-825D-E4A87B504931}"/>
            </a:ext>
          </a:extLst>
        </xdr:cNvPr>
        <xdr:cNvSpPr txBox="1"/>
      </xdr:nvSpPr>
      <xdr:spPr>
        <a:xfrm>
          <a:off x="35820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0" name="n_2aveValue【公営住宅】&#10;有形固定資産減価償却率">
          <a:extLst>
            <a:ext uri="{FF2B5EF4-FFF2-40B4-BE49-F238E27FC236}">
              <a16:creationId xmlns:a16="http://schemas.microsoft.com/office/drawing/2014/main" xmlns="" id="{F8EAFC01-8CB5-47C1-AC5D-B8D0F7716192}"/>
            </a:ext>
          </a:extLst>
        </xdr:cNvPr>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311" name="n_3aveValue【公営住宅】&#10;有形固定資産減価償却率">
          <a:extLst>
            <a:ext uri="{FF2B5EF4-FFF2-40B4-BE49-F238E27FC236}">
              <a16:creationId xmlns:a16="http://schemas.microsoft.com/office/drawing/2014/main" xmlns="" id="{34D31C13-4A5C-4553-AF67-9098B868DB7F}"/>
            </a:ext>
          </a:extLst>
        </xdr:cNvPr>
        <xdr:cNvSpPr txBox="1"/>
      </xdr:nvSpPr>
      <xdr:spPr>
        <a:xfrm>
          <a:off x="1816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2" name="n_4aveValue【公営住宅】&#10;有形固定資産減価償却率">
          <a:extLst>
            <a:ext uri="{FF2B5EF4-FFF2-40B4-BE49-F238E27FC236}">
              <a16:creationId xmlns:a16="http://schemas.microsoft.com/office/drawing/2014/main" xmlns="" id="{BEF655CD-EE46-4872-84BC-EA76C92BC701}"/>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161941</xdr:rowOff>
    </xdr:from>
    <xdr:ext cx="405111" cy="259045"/>
    <xdr:sp macro="" textlink="">
      <xdr:nvSpPr>
        <xdr:cNvPr id="313" name="n_1mainValue【公営住宅】&#10;有形固定資産減価償却率">
          <a:extLst>
            <a:ext uri="{FF2B5EF4-FFF2-40B4-BE49-F238E27FC236}">
              <a16:creationId xmlns:a16="http://schemas.microsoft.com/office/drawing/2014/main" xmlns="" id="{8657E062-D44E-48A9-914A-E2ABB9D92F32}"/>
            </a:ext>
          </a:extLst>
        </xdr:cNvPr>
        <xdr:cNvSpPr txBox="1"/>
      </xdr:nvSpPr>
      <xdr:spPr>
        <a:xfrm>
          <a:off x="35820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129557</xdr:rowOff>
    </xdr:from>
    <xdr:ext cx="405111" cy="259045"/>
    <xdr:sp macro="" textlink="">
      <xdr:nvSpPr>
        <xdr:cNvPr id="314" name="n_2mainValue【公営住宅】&#10;有形固定資産減価償却率">
          <a:extLst>
            <a:ext uri="{FF2B5EF4-FFF2-40B4-BE49-F238E27FC236}">
              <a16:creationId xmlns:a16="http://schemas.microsoft.com/office/drawing/2014/main" xmlns="" id="{B30E6CD0-A1D2-464F-BA74-C35EFC5B96AD}"/>
            </a:ext>
          </a:extLst>
        </xdr:cNvPr>
        <xdr:cNvSpPr txBox="1"/>
      </xdr:nvSpPr>
      <xdr:spPr>
        <a:xfrm>
          <a:off x="2705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95266</xdr:rowOff>
    </xdr:from>
    <xdr:ext cx="405111" cy="259045"/>
    <xdr:sp macro="" textlink="">
      <xdr:nvSpPr>
        <xdr:cNvPr id="315" name="n_3mainValue【公営住宅】&#10;有形固定資産減価償却率">
          <a:extLst>
            <a:ext uri="{FF2B5EF4-FFF2-40B4-BE49-F238E27FC236}">
              <a16:creationId xmlns:a16="http://schemas.microsoft.com/office/drawing/2014/main" xmlns="" id="{2F92515F-1D77-429D-AE05-4D15D3F30C98}"/>
            </a:ext>
          </a:extLst>
        </xdr:cNvPr>
        <xdr:cNvSpPr txBox="1"/>
      </xdr:nvSpPr>
      <xdr:spPr>
        <a:xfrm>
          <a:off x="1816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66691</xdr:rowOff>
    </xdr:from>
    <xdr:ext cx="405111" cy="259045"/>
    <xdr:sp macro="" textlink="">
      <xdr:nvSpPr>
        <xdr:cNvPr id="316" name="n_4mainValue【公営住宅】&#10;有形固定資産減価償却率">
          <a:extLst>
            <a:ext uri="{FF2B5EF4-FFF2-40B4-BE49-F238E27FC236}">
              <a16:creationId xmlns:a16="http://schemas.microsoft.com/office/drawing/2014/main" xmlns="" id="{2184423B-F052-414D-A938-8AEF9C17C3FC}"/>
            </a:ext>
          </a:extLst>
        </xdr:cNvPr>
        <xdr:cNvSpPr txBox="1"/>
      </xdr:nvSpPr>
      <xdr:spPr>
        <a:xfrm>
          <a:off x="927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xmlns="" id="{487A7DEE-CA18-454D-92AA-FE17CAE6512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xmlns="" id="{DE4EEF9F-D210-4B28-8128-06A6A04FDD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xmlns="" id="{8C68D3B3-6E60-460D-8F5A-1620B638DC4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xmlns="" id="{373EA2B2-5F7A-4FA1-8FC4-AA166A1556E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xmlns="" id="{0AD37365-4CBF-449A-B7AA-30FA3FA04AC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xmlns="" id="{BD0CC721-1817-4D57-8D43-6AEB78C842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xmlns="" id="{2FAC5266-9123-4145-93ED-EA6C3F6F424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xmlns="" id="{B4651727-DFF2-4000-8D1C-63E17BE6CB6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xmlns="" id="{A7E8E291-1933-4AFD-8B7D-15A62D0A343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xmlns="" id="{B3139F12-95D7-4B0F-AAC3-DC9C730E0B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xmlns="" id="{31C96638-7C47-496D-BD67-67A7C8ADABD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xmlns="" id="{2E9C7B61-77DF-4E10-92E8-AF39C7997D7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xmlns="" id="{1A4337A1-F87D-4511-896C-B9E1FF60EE4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xmlns="" id="{A7859C85-99CD-43CA-BF0C-36E4D52B88C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xmlns="" id="{51BACC19-14D7-4AF6-95B6-CFD8BF6EB61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xmlns="" id="{4703C4A9-ED6B-4731-88AB-CACE0114662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xmlns="" id="{9524701D-90CC-43B9-AD0C-9D098A58CC2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xmlns="" id="{F5F577FE-FD7D-42DF-8174-E6F540DF838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xmlns="" id="{B30E16F3-F647-4FFC-9048-1467148AAC3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xmlns="" id="{F65B377F-2D04-4B5C-AE37-8F70FFBA85D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xmlns="" id="{F7228D27-7270-474A-9C54-82632626835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xmlns="" id="{309F7DC4-4771-4C71-BD3F-95825754F86B}"/>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xmlns="" id="{BA12D892-DD57-428F-98FF-CAA73B8E773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xmlns="" id="{80B617AB-40CF-482D-92AF-B7F7EBD0D75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xmlns="" id="{7B0DD336-00D8-4C5B-9F66-F092844CD22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xmlns="" id="{844D8E06-7038-4268-903D-7A1AABC37DF6}"/>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xmlns="" id="{BB2A29B5-6DE1-4928-A210-7EE03A65BEC3}"/>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xmlns="" id="{CE767A44-A224-4111-9F1C-06418565A8DE}"/>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xmlns="" id="{071447BE-C7BE-4C8C-B43B-D2E16397EDE6}"/>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xmlns="" id="{D4C28143-E678-4FB2-8D1E-23F70A2A63C7}"/>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42144</xdr:rowOff>
    </xdr:from>
    <xdr:ext cx="469744" cy="259045"/>
    <xdr:sp macro="" textlink="">
      <xdr:nvSpPr>
        <xdr:cNvPr id="347" name="【公営住宅】&#10;一人当たり面積平均値テキスト">
          <a:extLst>
            <a:ext uri="{FF2B5EF4-FFF2-40B4-BE49-F238E27FC236}">
              <a16:creationId xmlns:a16="http://schemas.microsoft.com/office/drawing/2014/main" xmlns="" id="{B77E1292-1C64-4646-B531-0386CF8212E7}"/>
            </a:ext>
          </a:extLst>
        </xdr:cNvPr>
        <xdr:cNvSpPr txBox="1"/>
      </xdr:nvSpPr>
      <xdr:spPr>
        <a:xfrm>
          <a:off x="10515600" y="14615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xmlns="" id="{C8CBD9CC-FDDE-4665-9B1C-C1277989E4AB}"/>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xmlns="" id="{9ADCF28A-4556-4B67-89C4-4A48A944CAAF}"/>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xmlns="" id="{95BCFB1D-822D-4146-A2BB-1F63C55F5048}"/>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xmlns="" id="{743DBFB7-4728-4A49-830A-04E340E9D898}"/>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xmlns="" id="{10983D15-F269-45DF-8139-FA0F554269B5}"/>
            </a:ext>
          </a:extLst>
        </xdr:cNvPr>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A80C8E55-7EFB-40B3-AE53-0A7A869587A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DB8FCEA8-634A-4C7A-B266-DDBA543187E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4F7CD227-405B-4BA4-9836-2503949489C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A193C4EB-E2C1-4A58-B454-17264C70781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C3CACB1-4B09-4B2B-A738-A303679AAD0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150912</xdr:rowOff>
    </xdr:from>
    <xdr:to>
      <xdr:col>55</xdr:col>
      <xdr:colOff>50800</xdr:colOff>
      <xdr:row>85</xdr:row>
      <xdr:rowOff>81062</xdr:rowOff>
    </xdr:to>
    <xdr:sp macro="" textlink="">
      <xdr:nvSpPr>
        <xdr:cNvPr id="358" name="楕円 357">
          <a:extLst>
            <a:ext uri="{FF2B5EF4-FFF2-40B4-BE49-F238E27FC236}">
              <a16:creationId xmlns:a16="http://schemas.microsoft.com/office/drawing/2014/main" xmlns="" id="{52382348-2284-4E65-B7D2-FC37E6AC7195}"/>
            </a:ext>
          </a:extLst>
        </xdr:cNvPr>
        <xdr:cNvSpPr/>
      </xdr:nvSpPr>
      <xdr:spPr>
        <a:xfrm>
          <a:off x="10426700" y="145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2339</xdr:rowOff>
    </xdr:from>
    <xdr:ext cx="469744" cy="259045"/>
    <xdr:sp macro="" textlink="">
      <xdr:nvSpPr>
        <xdr:cNvPr id="359" name="【公営住宅】&#10;一人当たり面積該当値テキスト">
          <a:extLst>
            <a:ext uri="{FF2B5EF4-FFF2-40B4-BE49-F238E27FC236}">
              <a16:creationId xmlns:a16="http://schemas.microsoft.com/office/drawing/2014/main" xmlns="" id="{956E1BF2-0958-4FD9-A97C-4C2B6E11977F}"/>
            </a:ext>
          </a:extLst>
        </xdr:cNvPr>
        <xdr:cNvSpPr txBox="1"/>
      </xdr:nvSpPr>
      <xdr:spPr>
        <a:xfrm>
          <a:off x="10515600" y="1440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152871</xdr:rowOff>
    </xdr:from>
    <xdr:to>
      <xdr:col>50</xdr:col>
      <xdr:colOff>165100</xdr:colOff>
      <xdr:row>85</xdr:row>
      <xdr:rowOff>83021</xdr:rowOff>
    </xdr:to>
    <xdr:sp macro="" textlink="">
      <xdr:nvSpPr>
        <xdr:cNvPr id="360" name="楕円 359">
          <a:extLst>
            <a:ext uri="{FF2B5EF4-FFF2-40B4-BE49-F238E27FC236}">
              <a16:creationId xmlns:a16="http://schemas.microsoft.com/office/drawing/2014/main" xmlns="" id="{0D1EC3CA-FCBB-4C47-82A1-8E4611C8E211}"/>
            </a:ext>
          </a:extLst>
        </xdr:cNvPr>
        <xdr:cNvSpPr/>
      </xdr:nvSpPr>
      <xdr:spPr>
        <a:xfrm>
          <a:off x="9588500" y="1455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30262</xdr:rowOff>
    </xdr:from>
    <xdr:to>
      <xdr:col>55</xdr:col>
      <xdr:colOff>0</xdr:colOff>
      <xdr:row>85</xdr:row>
      <xdr:rowOff>32221</xdr:rowOff>
    </xdr:to>
    <xdr:cxnSp macro="">
      <xdr:nvCxnSpPr>
        <xdr:cNvPr id="361" name="直線コネクタ 360">
          <a:extLst>
            <a:ext uri="{FF2B5EF4-FFF2-40B4-BE49-F238E27FC236}">
              <a16:creationId xmlns:a16="http://schemas.microsoft.com/office/drawing/2014/main" xmlns="" id="{B11D9952-EB37-4BD3-8292-0E4C9D83ED39}"/>
            </a:ext>
          </a:extLst>
        </xdr:cNvPr>
        <xdr:cNvCxnSpPr/>
      </xdr:nvCxnSpPr>
      <xdr:spPr>
        <a:xfrm flipV="1">
          <a:off x="9639300" y="14603512"/>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162179</xdr:rowOff>
    </xdr:from>
    <xdr:to>
      <xdr:col>46</xdr:col>
      <xdr:colOff>38100</xdr:colOff>
      <xdr:row>85</xdr:row>
      <xdr:rowOff>92329</xdr:rowOff>
    </xdr:to>
    <xdr:sp macro="" textlink="">
      <xdr:nvSpPr>
        <xdr:cNvPr id="362" name="楕円 361">
          <a:extLst>
            <a:ext uri="{FF2B5EF4-FFF2-40B4-BE49-F238E27FC236}">
              <a16:creationId xmlns:a16="http://schemas.microsoft.com/office/drawing/2014/main" xmlns="" id="{FCDE6AB8-9765-4869-983E-478290F97FD6}"/>
            </a:ext>
          </a:extLst>
        </xdr:cNvPr>
        <xdr:cNvSpPr/>
      </xdr:nvSpPr>
      <xdr:spPr>
        <a:xfrm>
          <a:off x="8699500" y="145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32221</xdr:rowOff>
    </xdr:from>
    <xdr:to>
      <xdr:col>50</xdr:col>
      <xdr:colOff>114300</xdr:colOff>
      <xdr:row>85</xdr:row>
      <xdr:rowOff>41529</xdr:rowOff>
    </xdr:to>
    <xdr:cxnSp macro="">
      <xdr:nvCxnSpPr>
        <xdr:cNvPr id="363" name="直線コネクタ 362">
          <a:extLst>
            <a:ext uri="{FF2B5EF4-FFF2-40B4-BE49-F238E27FC236}">
              <a16:creationId xmlns:a16="http://schemas.microsoft.com/office/drawing/2014/main" xmlns="" id="{39177991-4448-4C5D-A8BD-5A05E0DA610D}"/>
            </a:ext>
          </a:extLst>
        </xdr:cNvPr>
        <xdr:cNvCxnSpPr/>
      </xdr:nvCxnSpPr>
      <xdr:spPr>
        <a:xfrm flipV="1">
          <a:off x="8750300" y="14605471"/>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166751</xdr:rowOff>
    </xdr:from>
    <xdr:to>
      <xdr:col>41</xdr:col>
      <xdr:colOff>101600</xdr:colOff>
      <xdr:row>85</xdr:row>
      <xdr:rowOff>96901</xdr:rowOff>
    </xdr:to>
    <xdr:sp macro="" textlink="">
      <xdr:nvSpPr>
        <xdr:cNvPr id="364" name="楕円 363">
          <a:extLst>
            <a:ext uri="{FF2B5EF4-FFF2-40B4-BE49-F238E27FC236}">
              <a16:creationId xmlns:a16="http://schemas.microsoft.com/office/drawing/2014/main" xmlns="" id="{2DB41A06-A5E4-4E87-9DB6-D75922301C82}"/>
            </a:ext>
          </a:extLst>
        </xdr:cNvPr>
        <xdr:cNvSpPr/>
      </xdr:nvSpPr>
      <xdr:spPr>
        <a:xfrm>
          <a:off x="7810500" y="145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41529</xdr:rowOff>
    </xdr:from>
    <xdr:to>
      <xdr:col>45</xdr:col>
      <xdr:colOff>177800</xdr:colOff>
      <xdr:row>85</xdr:row>
      <xdr:rowOff>46101</xdr:rowOff>
    </xdr:to>
    <xdr:cxnSp macro="">
      <xdr:nvCxnSpPr>
        <xdr:cNvPr id="365" name="直線コネクタ 364">
          <a:extLst>
            <a:ext uri="{FF2B5EF4-FFF2-40B4-BE49-F238E27FC236}">
              <a16:creationId xmlns:a16="http://schemas.microsoft.com/office/drawing/2014/main" xmlns="" id="{89BDD998-A07D-42E1-B355-F3667D2EEA13}"/>
            </a:ext>
          </a:extLst>
        </xdr:cNvPr>
        <xdr:cNvCxnSpPr/>
      </xdr:nvCxnSpPr>
      <xdr:spPr>
        <a:xfrm flipV="1">
          <a:off x="7861300" y="146147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170833</xdr:rowOff>
    </xdr:from>
    <xdr:to>
      <xdr:col>36</xdr:col>
      <xdr:colOff>165100</xdr:colOff>
      <xdr:row>85</xdr:row>
      <xdr:rowOff>100983</xdr:rowOff>
    </xdr:to>
    <xdr:sp macro="" textlink="">
      <xdr:nvSpPr>
        <xdr:cNvPr id="366" name="楕円 365">
          <a:extLst>
            <a:ext uri="{FF2B5EF4-FFF2-40B4-BE49-F238E27FC236}">
              <a16:creationId xmlns:a16="http://schemas.microsoft.com/office/drawing/2014/main" xmlns="" id="{79F8349C-6CA6-4790-BB2A-6B24F732E206}"/>
            </a:ext>
          </a:extLst>
        </xdr:cNvPr>
        <xdr:cNvSpPr/>
      </xdr:nvSpPr>
      <xdr:spPr>
        <a:xfrm>
          <a:off x="6921500" y="1457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46101</xdr:rowOff>
    </xdr:from>
    <xdr:to>
      <xdr:col>41</xdr:col>
      <xdr:colOff>50800</xdr:colOff>
      <xdr:row>85</xdr:row>
      <xdr:rowOff>50183</xdr:rowOff>
    </xdr:to>
    <xdr:cxnSp macro="">
      <xdr:nvCxnSpPr>
        <xdr:cNvPr id="367" name="直線コネクタ 366">
          <a:extLst>
            <a:ext uri="{FF2B5EF4-FFF2-40B4-BE49-F238E27FC236}">
              <a16:creationId xmlns:a16="http://schemas.microsoft.com/office/drawing/2014/main" xmlns="" id="{7D84CD31-46C6-4CEE-AFD4-97050C5ED83D}"/>
            </a:ext>
          </a:extLst>
        </xdr:cNvPr>
        <xdr:cNvCxnSpPr/>
      </xdr:nvCxnSpPr>
      <xdr:spPr>
        <a:xfrm flipV="1">
          <a:off x="6972300" y="14619351"/>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167059</xdr:rowOff>
    </xdr:from>
    <xdr:ext cx="469744" cy="259045"/>
    <xdr:sp macro="" textlink="">
      <xdr:nvSpPr>
        <xdr:cNvPr id="368" name="n_1aveValue【公営住宅】&#10;一人当たり面積">
          <a:extLst>
            <a:ext uri="{FF2B5EF4-FFF2-40B4-BE49-F238E27FC236}">
              <a16:creationId xmlns:a16="http://schemas.microsoft.com/office/drawing/2014/main" xmlns="" id="{390BCFE6-5B0F-486A-9546-23F5928CCBB2}"/>
            </a:ext>
          </a:extLst>
        </xdr:cNvPr>
        <xdr:cNvSpPr txBox="1"/>
      </xdr:nvSpPr>
      <xdr:spPr>
        <a:xfrm>
          <a:off x="93917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16508</xdr:rowOff>
    </xdr:from>
    <xdr:ext cx="469744" cy="259045"/>
    <xdr:sp macro="" textlink="">
      <xdr:nvSpPr>
        <xdr:cNvPr id="369" name="n_2aveValue【公営住宅】&#10;一人当たり面積">
          <a:extLst>
            <a:ext uri="{FF2B5EF4-FFF2-40B4-BE49-F238E27FC236}">
              <a16:creationId xmlns:a16="http://schemas.microsoft.com/office/drawing/2014/main" xmlns="" id="{3ACF3B22-211A-4FC1-BA8A-156E936BBBA4}"/>
            </a:ext>
          </a:extLst>
        </xdr:cNvPr>
        <xdr:cNvSpPr txBox="1"/>
      </xdr:nvSpPr>
      <xdr:spPr>
        <a:xfrm>
          <a:off x="8515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70" name="n_3aveValue【公営住宅】&#10;一人当たり面積">
          <a:extLst>
            <a:ext uri="{FF2B5EF4-FFF2-40B4-BE49-F238E27FC236}">
              <a16:creationId xmlns:a16="http://schemas.microsoft.com/office/drawing/2014/main" xmlns="" id="{0256A035-5DA7-4AEA-94B2-F913CEF69F5E}"/>
            </a:ext>
          </a:extLst>
        </xdr:cNvPr>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170814</xdr:rowOff>
    </xdr:from>
    <xdr:ext cx="469744" cy="259045"/>
    <xdr:sp macro="" textlink="">
      <xdr:nvSpPr>
        <xdr:cNvPr id="371" name="n_4aveValue【公営住宅】&#10;一人当たり面積">
          <a:extLst>
            <a:ext uri="{FF2B5EF4-FFF2-40B4-BE49-F238E27FC236}">
              <a16:creationId xmlns:a16="http://schemas.microsoft.com/office/drawing/2014/main" xmlns="" id="{B2FE3834-FC6E-48E4-AFA1-D2D67BF01241}"/>
            </a:ext>
          </a:extLst>
        </xdr:cNvPr>
        <xdr:cNvSpPr txBox="1"/>
      </xdr:nvSpPr>
      <xdr:spPr>
        <a:xfrm>
          <a:off x="6737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99548</xdr:rowOff>
    </xdr:from>
    <xdr:ext cx="469744" cy="259045"/>
    <xdr:sp macro="" textlink="">
      <xdr:nvSpPr>
        <xdr:cNvPr id="372" name="n_1mainValue【公営住宅】&#10;一人当たり面積">
          <a:extLst>
            <a:ext uri="{FF2B5EF4-FFF2-40B4-BE49-F238E27FC236}">
              <a16:creationId xmlns:a16="http://schemas.microsoft.com/office/drawing/2014/main" xmlns="" id="{834CC939-C6B1-4654-B940-335A56EAFD89}"/>
            </a:ext>
          </a:extLst>
        </xdr:cNvPr>
        <xdr:cNvSpPr txBox="1"/>
      </xdr:nvSpPr>
      <xdr:spPr>
        <a:xfrm>
          <a:off x="9391727" y="1432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108856</xdr:rowOff>
    </xdr:from>
    <xdr:ext cx="469744" cy="259045"/>
    <xdr:sp macro="" textlink="">
      <xdr:nvSpPr>
        <xdr:cNvPr id="373" name="n_2mainValue【公営住宅】&#10;一人当たり面積">
          <a:extLst>
            <a:ext uri="{FF2B5EF4-FFF2-40B4-BE49-F238E27FC236}">
              <a16:creationId xmlns:a16="http://schemas.microsoft.com/office/drawing/2014/main" xmlns="" id="{194DFF17-E464-46C0-A2F2-BF51393D5ADD}"/>
            </a:ext>
          </a:extLst>
        </xdr:cNvPr>
        <xdr:cNvSpPr txBox="1"/>
      </xdr:nvSpPr>
      <xdr:spPr>
        <a:xfrm>
          <a:off x="8515427" y="1433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113428</xdr:rowOff>
    </xdr:from>
    <xdr:ext cx="469744" cy="259045"/>
    <xdr:sp macro="" textlink="">
      <xdr:nvSpPr>
        <xdr:cNvPr id="374" name="n_3mainValue【公営住宅】&#10;一人当たり面積">
          <a:extLst>
            <a:ext uri="{FF2B5EF4-FFF2-40B4-BE49-F238E27FC236}">
              <a16:creationId xmlns:a16="http://schemas.microsoft.com/office/drawing/2014/main" xmlns="" id="{50758A50-8EFE-49F3-97F2-8F30FA487B2B}"/>
            </a:ext>
          </a:extLst>
        </xdr:cNvPr>
        <xdr:cNvSpPr txBox="1"/>
      </xdr:nvSpPr>
      <xdr:spPr>
        <a:xfrm>
          <a:off x="7626427" y="1434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117510</xdr:rowOff>
    </xdr:from>
    <xdr:ext cx="469744" cy="259045"/>
    <xdr:sp macro="" textlink="">
      <xdr:nvSpPr>
        <xdr:cNvPr id="375" name="n_4mainValue【公営住宅】&#10;一人当たり面積">
          <a:extLst>
            <a:ext uri="{FF2B5EF4-FFF2-40B4-BE49-F238E27FC236}">
              <a16:creationId xmlns:a16="http://schemas.microsoft.com/office/drawing/2014/main" xmlns="" id="{3B1425E3-69C1-4DD7-8A31-C119C447579A}"/>
            </a:ext>
          </a:extLst>
        </xdr:cNvPr>
        <xdr:cNvSpPr txBox="1"/>
      </xdr:nvSpPr>
      <xdr:spPr>
        <a:xfrm>
          <a:off x="6737427" y="1434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xmlns="" id="{E03F47A3-D9F8-4641-B7C8-90E83547DF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xmlns="" id="{52D585A2-9FD9-4898-859A-E60D111997C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xmlns="" id="{BEE09694-AAFB-4BC3-B9E7-57DFC23236F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xmlns="" id="{9002F75C-7925-49D3-B4E3-B2028395D3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xmlns="" id="{BC13F4B7-5C8A-4C1E-8CB0-D832F6E796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xmlns="" id="{05784329-4DEA-4346-AD01-E21855A539A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xmlns="" id="{690BC727-F198-4ACE-92E1-74FC68D737F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xmlns="" id="{B0350A6E-9499-4A89-B5AD-2C7C50E2456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xmlns="" id="{7E1A3DD2-9B46-4EE9-B432-DC61B8DA10F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xmlns="" id="{E48EE503-2CB7-4C42-86DC-C54CBE6D306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xmlns="" id="{055FB19C-ED81-4C6D-B350-359D6BF2D35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xmlns="" id="{B11E8661-0A91-4DB6-87B1-02B3B34A373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xmlns="" id="{2E7C23F4-C27D-49B3-A54B-5E0CD0A22EF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xmlns="" id="{6F27DE35-9AB0-440C-8C57-9DD961E394B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xmlns="" id="{D00DA836-F5DB-4379-8CCD-C40DEE60BA6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xmlns="" id="{FA324142-A32E-42DE-9119-AA9DB767BEA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xmlns="" id="{F65D5CD9-9423-4249-BD19-C2480329717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xmlns="" id="{16E44325-2AA5-4C9E-944E-436869562B2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xmlns="" id="{B65E115C-7DCD-48EA-9C5F-54264EFCD4A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xmlns="" id="{CBADE202-957E-41FD-90E5-BE622E1D963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xmlns="" id="{D772839A-7738-4F51-B49A-3BA36931329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xmlns="" id="{6A8B5278-EAAA-4811-8FCD-D260754B65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xmlns="" id="{6F82AA9F-5902-45D2-8265-A44C79283F1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xmlns="" id="{FC6662C4-A5BE-4276-B18C-1F4D67870B4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xmlns="" id="{139BC4DC-1C45-4AD0-8538-7A3499CB27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xmlns="" id="{55A590A4-A628-4194-8531-3CCA9614999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xmlns="" id="{62B932BC-06AD-45A4-A7CD-ED57988985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xmlns="" id="{25D85D32-9896-4D2B-83F6-BBF27D52FAA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xmlns="" id="{7BD7BB04-B1C8-4870-A2C6-04647087ADE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xmlns="" id="{ED05CA8F-F0C7-453F-99E4-803D8EC131F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xmlns="" id="{C4B38DE1-E261-48DA-9B39-736718E2E8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xmlns="" id="{07935E6F-E3D6-4B25-9086-91D173EC32D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xmlns="" id="{E92F5482-0424-4BC7-B98A-6B204977F95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xmlns="" id="{0C7A6E19-0FBF-4866-8E39-BD00F21848B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xmlns="" id="{B7427772-087D-489D-95E8-8409DCADE1E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xmlns="" id="{8AEB7ED3-0104-433D-B39F-9381C4F3FED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xmlns="" id="{C0B8FE6F-E512-4F67-8815-24023811118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xmlns="" id="{D35FCA14-38D0-4B08-8231-5A8085B985C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xmlns="" id="{096687C3-1E80-4DBF-885A-EE4F0A4285D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xmlns="" id="{BDAE2482-FE70-40AF-BD62-E5892E43CC9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xmlns="" id="{02EB3C42-51CF-4AB4-B1B2-F31150B76A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xmlns="" id="{39BC5642-9310-4300-AD27-B167595D7F25}"/>
            </a:ext>
          </a:extLst>
        </xdr:cNvPr>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xmlns="" id="{72BED204-A10C-4111-88A2-F87A33B8B70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xmlns="" id="{E05B13F5-4041-4187-9A5C-2B2262DBC4D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xmlns="" id="{62B02119-7B7F-4322-A6B9-421D124CD900}"/>
            </a:ext>
          </a:extLst>
        </xdr:cNvPr>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421" name="直線コネクタ 420">
          <a:extLst>
            <a:ext uri="{FF2B5EF4-FFF2-40B4-BE49-F238E27FC236}">
              <a16:creationId xmlns:a16="http://schemas.microsoft.com/office/drawing/2014/main" xmlns="" id="{797F4650-F279-4C92-9BA8-21A2FA476670}"/>
            </a:ext>
          </a:extLst>
        </xdr:cNvPr>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11992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xmlns="" id="{81BDB40E-4AB2-48CD-8184-3F93555BBAF9}"/>
            </a:ext>
          </a:extLst>
        </xdr:cNvPr>
        <xdr:cNvSpPr txBox="1"/>
      </xdr:nvSpPr>
      <xdr:spPr>
        <a:xfrm>
          <a:off x="16357600" y="652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423" name="フローチャート: 判断 422">
          <a:extLst>
            <a:ext uri="{FF2B5EF4-FFF2-40B4-BE49-F238E27FC236}">
              <a16:creationId xmlns:a16="http://schemas.microsoft.com/office/drawing/2014/main" xmlns="" id="{331CBC2A-0E40-49FD-8E8A-C878B0C41B23}"/>
            </a:ext>
          </a:extLst>
        </xdr:cNvPr>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424" name="フローチャート: 判断 423">
          <a:extLst>
            <a:ext uri="{FF2B5EF4-FFF2-40B4-BE49-F238E27FC236}">
              <a16:creationId xmlns:a16="http://schemas.microsoft.com/office/drawing/2014/main" xmlns="" id="{954089F6-A5F4-44FA-A6D0-356A7C70D393}"/>
            </a:ext>
          </a:extLst>
        </xdr:cNvPr>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425" name="フローチャート: 判断 424">
          <a:extLst>
            <a:ext uri="{FF2B5EF4-FFF2-40B4-BE49-F238E27FC236}">
              <a16:creationId xmlns:a16="http://schemas.microsoft.com/office/drawing/2014/main" xmlns="" id="{9CA4417F-D1E3-42A9-B10B-5704C56CF536}"/>
            </a:ext>
          </a:extLst>
        </xdr:cNvPr>
        <xdr:cNvSpPr/>
      </xdr:nvSpPr>
      <xdr:spPr>
        <a:xfrm>
          <a:off x="14541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426" name="フローチャート: 判断 425">
          <a:extLst>
            <a:ext uri="{FF2B5EF4-FFF2-40B4-BE49-F238E27FC236}">
              <a16:creationId xmlns:a16="http://schemas.microsoft.com/office/drawing/2014/main" xmlns="" id="{413A710D-578E-49D3-8346-310F57E6000B}"/>
            </a:ext>
          </a:extLst>
        </xdr:cNvPr>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427" name="フローチャート: 判断 426">
          <a:extLst>
            <a:ext uri="{FF2B5EF4-FFF2-40B4-BE49-F238E27FC236}">
              <a16:creationId xmlns:a16="http://schemas.microsoft.com/office/drawing/2014/main" xmlns="" id="{C1006333-C82B-4FDB-80B5-D0A4CE42B4D6}"/>
            </a:ext>
          </a:extLst>
        </xdr:cNvPr>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37923EEA-D7FB-4B49-AD0A-3346DC8194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79343A17-3EA6-4B2A-A93B-AE5E77E5A9A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2F1DDE53-C349-4313-9E6D-C5A2E178E3E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642433AF-FE83-4383-9C14-D3CD5CC1327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658B1F38-A503-4F3D-821E-F1DA837BBF9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97246</xdr:rowOff>
    </xdr:from>
    <xdr:to>
      <xdr:col>85</xdr:col>
      <xdr:colOff>177800</xdr:colOff>
      <xdr:row>38</xdr:row>
      <xdr:rowOff>27395</xdr:rowOff>
    </xdr:to>
    <xdr:sp macro="" textlink="">
      <xdr:nvSpPr>
        <xdr:cNvPr id="433" name="楕円 432">
          <a:extLst>
            <a:ext uri="{FF2B5EF4-FFF2-40B4-BE49-F238E27FC236}">
              <a16:creationId xmlns:a16="http://schemas.microsoft.com/office/drawing/2014/main" xmlns="" id="{9A4F2018-C452-4769-BB52-68BF2FABD48E}"/>
            </a:ext>
          </a:extLst>
        </xdr:cNvPr>
        <xdr:cNvSpPr/>
      </xdr:nvSpPr>
      <xdr:spPr>
        <a:xfrm>
          <a:off x="162687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120123</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xmlns="" id="{F201F910-46F2-4565-AA0A-5876F0DBFA1A}"/>
            </a:ext>
          </a:extLst>
        </xdr:cNvPr>
        <xdr:cNvSpPr txBox="1"/>
      </xdr:nvSpPr>
      <xdr:spPr>
        <a:xfrm>
          <a:off x="16357600" y="629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61323</xdr:rowOff>
    </xdr:from>
    <xdr:to>
      <xdr:col>81</xdr:col>
      <xdr:colOff>101600</xdr:colOff>
      <xdr:row>37</xdr:row>
      <xdr:rowOff>162923</xdr:rowOff>
    </xdr:to>
    <xdr:sp macro="" textlink="">
      <xdr:nvSpPr>
        <xdr:cNvPr id="435" name="楕円 434">
          <a:extLst>
            <a:ext uri="{FF2B5EF4-FFF2-40B4-BE49-F238E27FC236}">
              <a16:creationId xmlns:a16="http://schemas.microsoft.com/office/drawing/2014/main" xmlns="" id="{5C64F401-D682-4DA3-B93E-F4DFAEAA4E9E}"/>
            </a:ext>
          </a:extLst>
        </xdr:cNvPr>
        <xdr:cNvSpPr/>
      </xdr:nvSpPr>
      <xdr:spPr>
        <a:xfrm>
          <a:off x="15430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112123</xdr:rowOff>
    </xdr:from>
    <xdr:to>
      <xdr:col>85</xdr:col>
      <xdr:colOff>127000</xdr:colOff>
      <xdr:row>37</xdr:row>
      <xdr:rowOff>148046</xdr:rowOff>
    </xdr:to>
    <xdr:cxnSp macro="">
      <xdr:nvCxnSpPr>
        <xdr:cNvPr id="436" name="直線コネクタ 435">
          <a:extLst>
            <a:ext uri="{FF2B5EF4-FFF2-40B4-BE49-F238E27FC236}">
              <a16:creationId xmlns:a16="http://schemas.microsoft.com/office/drawing/2014/main" xmlns="" id="{B32CC9A3-40EE-4360-86B6-BF97A695D3DA}"/>
            </a:ext>
          </a:extLst>
        </xdr:cNvPr>
        <xdr:cNvCxnSpPr/>
      </xdr:nvCxnSpPr>
      <xdr:spPr>
        <a:xfrm>
          <a:off x="15481300" y="645577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437" name="楕円 436">
          <a:extLst>
            <a:ext uri="{FF2B5EF4-FFF2-40B4-BE49-F238E27FC236}">
              <a16:creationId xmlns:a16="http://schemas.microsoft.com/office/drawing/2014/main" xmlns="" id="{C8561BC7-CA0F-461D-9E01-66B076E2C764}"/>
            </a:ext>
          </a:extLst>
        </xdr:cNvPr>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112123</xdr:rowOff>
    </xdr:to>
    <xdr:cxnSp macro="">
      <xdr:nvCxnSpPr>
        <xdr:cNvPr id="438" name="直線コネクタ 437">
          <a:extLst>
            <a:ext uri="{FF2B5EF4-FFF2-40B4-BE49-F238E27FC236}">
              <a16:creationId xmlns:a16="http://schemas.microsoft.com/office/drawing/2014/main" xmlns="" id="{CCD59C4E-BBC8-4521-9E57-F200A773305D}"/>
            </a:ext>
          </a:extLst>
        </xdr:cNvPr>
        <xdr:cNvCxnSpPr/>
      </xdr:nvCxnSpPr>
      <xdr:spPr>
        <a:xfrm>
          <a:off x="14592300" y="64198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129903</xdr:rowOff>
    </xdr:from>
    <xdr:to>
      <xdr:col>72</xdr:col>
      <xdr:colOff>38100</xdr:colOff>
      <xdr:row>41</xdr:row>
      <xdr:rowOff>60053</xdr:rowOff>
    </xdr:to>
    <xdr:sp macro="" textlink="">
      <xdr:nvSpPr>
        <xdr:cNvPr id="439" name="楕円 438">
          <a:extLst>
            <a:ext uri="{FF2B5EF4-FFF2-40B4-BE49-F238E27FC236}">
              <a16:creationId xmlns:a16="http://schemas.microsoft.com/office/drawing/2014/main" xmlns="" id="{51337E81-B141-4AE6-B2E6-E4E4DC060A35}"/>
            </a:ext>
          </a:extLst>
        </xdr:cNvPr>
        <xdr:cNvSpPr/>
      </xdr:nvSpPr>
      <xdr:spPr>
        <a:xfrm>
          <a:off x="13652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76200</xdr:rowOff>
    </xdr:from>
    <xdr:to>
      <xdr:col>76</xdr:col>
      <xdr:colOff>114300</xdr:colOff>
      <xdr:row>41</xdr:row>
      <xdr:rowOff>9253</xdr:rowOff>
    </xdr:to>
    <xdr:cxnSp macro="">
      <xdr:nvCxnSpPr>
        <xdr:cNvPr id="440" name="直線コネクタ 439">
          <a:extLst>
            <a:ext uri="{FF2B5EF4-FFF2-40B4-BE49-F238E27FC236}">
              <a16:creationId xmlns:a16="http://schemas.microsoft.com/office/drawing/2014/main" xmlns="" id="{10745185-B4EE-4BE6-9934-189C9BC719E7}"/>
            </a:ext>
          </a:extLst>
        </xdr:cNvPr>
        <xdr:cNvCxnSpPr/>
      </xdr:nvCxnSpPr>
      <xdr:spPr>
        <a:xfrm flipV="1">
          <a:off x="13703300" y="6419850"/>
          <a:ext cx="889000" cy="61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149497</xdr:rowOff>
    </xdr:from>
    <xdr:to>
      <xdr:col>67</xdr:col>
      <xdr:colOff>101600</xdr:colOff>
      <xdr:row>41</xdr:row>
      <xdr:rowOff>79647</xdr:rowOff>
    </xdr:to>
    <xdr:sp macro="" textlink="">
      <xdr:nvSpPr>
        <xdr:cNvPr id="441" name="楕円 440">
          <a:extLst>
            <a:ext uri="{FF2B5EF4-FFF2-40B4-BE49-F238E27FC236}">
              <a16:creationId xmlns:a16="http://schemas.microsoft.com/office/drawing/2014/main" xmlns="" id="{8522DB88-7A0A-458E-AD7D-FE2BDD007541}"/>
            </a:ext>
          </a:extLst>
        </xdr:cNvPr>
        <xdr:cNvSpPr/>
      </xdr:nvSpPr>
      <xdr:spPr>
        <a:xfrm>
          <a:off x="12763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9253</xdr:rowOff>
    </xdr:from>
    <xdr:to>
      <xdr:col>71</xdr:col>
      <xdr:colOff>177800</xdr:colOff>
      <xdr:row>41</xdr:row>
      <xdr:rowOff>28847</xdr:rowOff>
    </xdr:to>
    <xdr:cxnSp macro="">
      <xdr:nvCxnSpPr>
        <xdr:cNvPr id="442" name="直線コネクタ 441">
          <a:extLst>
            <a:ext uri="{FF2B5EF4-FFF2-40B4-BE49-F238E27FC236}">
              <a16:creationId xmlns:a16="http://schemas.microsoft.com/office/drawing/2014/main" xmlns="" id="{91C70C7B-1543-48D2-ACF6-825795895150}"/>
            </a:ext>
          </a:extLst>
        </xdr:cNvPr>
        <xdr:cNvCxnSpPr/>
      </xdr:nvCxnSpPr>
      <xdr:spPr>
        <a:xfrm flipV="1">
          <a:off x="12814300" y="70387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10358</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xmlns="" id="{CCD5A7F3-3DBF-45A3-A61A-720628BDA8E8}"/>
            </a:ext>
          </a:extLst>
        </xdr:cNvPr>
        <xdr:cNvSpPr txBox="1"/>
      </xdr:nvSpPr>
      <xdr:spPr>
        <a:xfrm>
          <a:off x="15266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116494</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xmlns="" id="{06BDDBC8-412C-4D7B-AC4D-A7C7287E8EB7}"/>
            </a:ext>
          </a:extLst>
        </xdr:cNvPr>
        <xdr:cNvSpPr txBox="1"/>
      </xdr:nvSpPr>
      <xdr:spPr>
        <a:xfrm>
          <a:off x="14389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xmlns="" id="{6174DE4E-617F-4712-A649-8B1FD5C507B1}"/>
            </a:ext>
          </a:extLst>
        </xdr:cNvPr>
        <xdr:cNvSpPr txBox="1"/>
      </xdr:nvSpPr>
      <xdr:spPr>
        <a:xfrm>
          <a:off x="13500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16164</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xmlns="" id="{39B16110-B46D-4A3F-A30E-91090CBAF302}"/>
            </a:ext>
          </a:extLst>
        </xdr:cNvPr>
        <xdr:cNvSpPr txBox="1"/>
      </xdr:nvSpPr>
      <xdr:spPr>
        <a:xfrm>
          <a:off x="12611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8000</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xmlns="" id="{DB47EDE3-A003-435B-A92C-1E459825DAFB}"/>
            </a:ext>
          </a:extLst>
        </xdr:cNvPr>
        <xdr:cNvSpPr txBox="1"/>
      </xdr:nvSpPr>
      <xdr:spPr>
        <a:xfrm>
          <a:off x="152660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xmlns="" id="{080EF650-A61F-41F1-A427-44B40DE8BAFC}"/>
            </a:ext>
          </a:extLst>
        </xdr:cNvPr>
        <xdr:cNvSpPr txBox="1"/>
      </xdr:nvSpPr>
      <xdr:spPr>
        <a:xfrm>
          <a:off x="14389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51180</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xmlns="" id="{0E491124-C77C-475D-A02D-0B71D87E3F0D}"/>
            </a:ext>
          </a:extLst>
        </xdr:cNvPr>
        <xdr:cNvSpPr txBox="1"/>
      </xdr:nvSpPr>
      <xdr:spPr>
        <a:xfrm>
          <a:off x="13500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70774</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xmlns="" id="{36860821-5E11-40C6-A3C9-0333AA26A9DF}"/>
            </a:ext>
          </a:extLst>
        </xdr:cNvPr>
        <xdr:cNvSpPr txBox="1"/>
      </xdr:nvSpPr>
      <xdr:spPr>
        <a:xfrm>
          <a:off x="126117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xmlns="" id="{E784BC58-1BF1-4083-B89D-C5616EF47EC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xmlns="" id="{6AE11D15-9097-4449-B73F-E728D362D8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xmlns="" id="{DA15D443-49FE-45F9-BE0E-4003A3A1BE5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xmlns="" id="{3092D268-AFDC-49E0-97AB-A43CB1398EB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xmlns="" id="{D654A8FA-6E30-4BD9-A75B-0062FE7799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xmlns="" id="{660D3292-922D-4BE6-85CE-ED5EC5E709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xmlns="" id="{267E5568-BC47-4E18-97D9-7149C9943C0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xmlns="" id="{3F827C39-F636-428B-AA17-DF4CCDAD022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xmlns="" id="{E7B30F83-EE94-43B0-A09A-9AF3BFB3B02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xmlns="" id="{FC0559C8-D9A5-461A-A6E7-8632E40E0EE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xmlns="" id="{909CDA53-40EA-475D-A1B1-52326956B15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xmlns="" id="{59F9A92A-48A7-4C70-99D1-CF1E21A0138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xmlns="" id="{7E94061A-AC98-498F-9C22-67ACED92B15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xmlns="" id="{2A1F7975-A643-4BC1-BACE-A1D70803465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xmlns="" id="{C9011903-05D3-461A-9DDF-538E6F6A148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xmlns="" id="{6A5B7D56-E19C-453D-BB8E-C6F4BF094FBF}"/>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xmlns="" id="{51BA1A9B-E595-457C-A394-502CB618CC0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xmlns="" id="{2DE70085-3837-4AC2-919F-114D8B151B5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xmlns="" id="{572BD668-EF40-41E9-B099-AC08F6611BB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xmlns="" id="{AA960F68-0844-44FC-BD2F-1AF401C55C5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xmlns="" id="{F7876DDD-C0F1-49E6-B0C3-15BD46D1E7E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xmlns="" id="{A0508766-829D-4842-831A-9FAB09DFA08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xmlns="" id="{5BBFF5D9-CFF2-4983-AC09-1EDDAB1540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xmlns="" id="{091487EB-018A-49F8-98DE-2B82D34587F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xmlns="" id="{D67E0E8A-3C67-463F-A547-0F0DF42DF13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476" name="直線コネクタ 475">
          <a:extLst>
            <a:ext uri="{FF2B5EF4-FFF2-40B4-BE49-F238E27FC236}">
              <a16:creationId xmlns:a16="http://schemas.microsoft.com/office/drawing/2014/main" xmlns="" id="{9B8AFE94-EC63-4994-9E7C-DE6DCD4FC2F9}"/>
            </a:ext>
          </a:extLst>
        </xdr:cNvPr>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xmlns="" id="{014D99D7-B3D5-49E0-A5D0-C98BA6FC9E5F}"/>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a16="http://schemas.microsoft.com/office/drawing/2014/main" xmlns="" id="{D1E89DD9-6B29-4670-8419-F3036D2F56E4}"/>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xmlns="" id="{0F125BE1-0F77-466C-A34E-CB5E33F02650}"/>
            </a:ext>
          </a:extLst>
        </xdr:cNvPr>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480" name="直線コネクタ 479">
          <a:extLst>
            <a:ext uri="{FF2B5EF4-FFF2-40B4-BE49-F238E27FC236}">
              <a16:creationId xmlns:a16="http://schemas.microsoft.com/office/drawing/2014/main" xmlns="" id="{D6A6B82B-6BCE-4CAB-9D36-EB65D44005B7}"/>
            </a:ext>
          </a:extLst>
        </xdr:cNvPr>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27050</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xmlns="" id="{BBC93FEF-92CA-419F-B535-AA019485347D}"/>
            </a:ext>
          </a:extLst>
        </xdr:cNvPr>
        <xdr:cNvSpPr txBox="1"/>
      </xdr:nvSpPr>
      <xdr:spPr>
        <a:xfrm>
          <a:off x="22199600" y="654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482" name="フローチャート: 判断 481">
          <a:extLst>
            <a:ext uri="{FF2B5EF4-FFF2-40B4-BE49-F238E27FC236}">
              <a16:creationId xmlns:a16="http://schemas.microsoft.com/office/drawing/2014/main" xmlns="" id="{BA842D6B-99A5-4EFC-8BC4-33A5B2B38AE3}"/>
            </a:ext>
          </a:extLst>
        </xdr:cNvPr>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483" name="フローチャート: 判断 482">
          <a:extLst>
            <a:ext uri="{FF2B5EF4-FFF2-40B4-BE49-F238E27FC236}">
              <a16:creationId xmlns:a16="http://schemas.microsoft.com/office/drawing/2014/main" xmlns="" id="{9C950DD4-91E2-48F3-839D-AFC3913278BF}"/>
            </a:ext>
          </a:extLst>
        </xdr:cNvPr>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484" name="フローチャート: 判断 483">
          <a:extLst>
            <a:ext uri="{FF2B5EF4-FFF2-40B4-BE49-F238E27FC236}">
              <a16:creationId xmlns:a16="http://schemas.microsoft.com/office/drawing/2014/main" xmlns="" id="{B9813671-3D3F-468E-ACAC-32C7EB702A52}"/>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485" name="フローチャート: 判断 484">
          <a:extLst>
            <a:ext uri="{FF2B5EF4-FFF2-40B4-BE49-F238E27FC236}">
              <a16:creationId xmlns:a16="http://schemas.microsoft.com/office/drawing/2014/main" xmlns="" id="{C4B7E018-AB20-41D3-A47F-B44829266247}"/>
            </a:ext>
          </a:extLst>
        </xdr:cNvPr>
        <xdr:cNvSpPr/>
      </xdr:nvSpPr>
      <xdr:spPr>
        <a:xfrm>
          <a:off x="19494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486" name="フローチャート: 判断 485">
          <a:extLst>
            <a:ext uri="{FF2B5EF4-FFF2-40B4-BE49-F238E27FC236}">
              <a16:creationId xmlns:a16="http://schemas.microsoft.com/office/drawing/2014/main" xmlns="" id="{98880845-86F7-4D39-8AA9-9C19665D1431}"/>
            </a:ext>
          </a:extLst>
        </xdr:cNvPr>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C6632E17-504E-4D43-8C3E-908E3A13830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F3004771-A872-47FB-8572-60FA2B64D8B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F7143F19-4724-4807-BDBE-7B9C68E45F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A1E19CFE-92D8-4B52-97DB-AE59A57BA2B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8C700955-F20C-47B7-973E-CE36031F42D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61323</xdr:rowOff>
    </xdr:from>
    <xdr:to>
      <xdr:col>116</xdr:col>
      <xdr:colOff>114300</xdr:colOff>
      <xdr:row>40</xdr:row>
      <xdr:rowOff>162923</xdr:rowOff>
    </xdr:to>
    <xdr:sp macro="" textlink="">
      <xdr:nvSpPr>
        <xdr:cNvPr id="492" name="楕円 491">
          <a:extLst>
            <a:ext uri="{FF2B5EF4-FFF2-40B4-BE49-F238E27FC236}">
              <a16:creationId xmlns:a16="http://schemas.microsoft.com/office/drawing/2014/main" xmlns="" id="{EB6A7778-4403-4138-9CD6-D1276CD4E7B6}"/>
            </a:ext>
          </a:extLst>
        </xdr:cNvPr>
        <xdr:cNvSpPr/>
      </xdr:nvSpPr>
      <xdr:spPr>
        <a:xfrm>
          <a:off x="221107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39750</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xmlns="" id="{0A2C99FD-7203-4552-83B7-8FA02A192052}"/>
            </a:ext>
          </a:extLst>
        </xdr:cNvPr>
        <xdr:cNvSpPr txBox="1"/>
      </xdr:nvSpPr>
      <xdr:spPr>
        <a:xfrm>
          <a:off x="22199600" y="689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64588</xdr:rowOff>
    </xdr:from>
    <xdr:to>
      <xdr:col>112</xdr:col>
      <xdr:colOff>38100</xdr:colOff>
      <xdr:row>40</xdr:row>
      <xdr:rowOff>166188</xdr:rowOff>
    </xdr:to>
    <xdr:sp macro="" textlink="">
      <xdr:nvSpPr>
        <xdr:cNvPr id="494" name="楕円 493">
          <a:extLst>
            <a:ext uri="{FF2B5EF4-FFF2-40B4-BE49-F238E27FC236}">
              <a16:creationId xmlns:a16="http://schemas.microsoft.com/office/drawing/2014/main" xmlns="" id="{976B3366-9BB2-4476-936E-51A67C514066}"/>
            </a:ext>
          </a:extLst>
        </xdr:cNvPr>
        <xdr:cNvSpPr/>
      </xdr:nvSpPr>
      <xdr:spPr>
        <a:xfrm>
          <a:off x="21272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112123</xdr:rowOff>
    </xdr:from>
    <xdr:to>
      <xdr:col>116</xdr:col>
      <xdr:colOff>63500</xdr:colOff>
      <xdr:row>40</xdr:row>
      <xdr:rowOff>115388</xdr:rowOff>
    </xdr:to>
    <xdr:cxnSp macro="">
      <xdr:nvCxnSpPr>
        <xdr:cNvPr id="495" name="直線コネクタ 494">
          <a:extLst>
            <a:ext uri="{FF2B5EF4-FFF2-40B4-BE49-F238E27FC236}">
              <a16:creationId xmlns:a16="http://schemas.microsoft.com/office/drawing/2014/main" xmlns="" id="{15353551-A272-47EA-B97A-D25ED07E9325}"/>
            </a:ext>
          </a:extLst>
        </xdr:cNvPr>
        <xdr:cNvCxnSpPr/>
      </xdr:nvCxnSpPr>
      <xdr:spPr>
        <a:xfrm flipV="1">
          <a:off x="21323300" y="69701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496" name="楕円 495">
          <a:extLst>
            <a:ext uri="{FF2B5EF4-FFF2-40B4-BE49-F238E27FC236}">
              <a16:creationId xmlns:a16="http://schemas.microsoft.com/office/drawing/2014/main" xmlns="" id="{F224DD69-824C-4304-84C0-EBB6B1CA4474}"/>
            </a:ext>
          </a:extLst>
        </xdr:cNvPr>
        <xdr:cNvSpPr/>
      </xdr:nvSpPr>
      <xdr:spPr>
        <a:xfrm>
          <a:off x="2038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115388</xdr:rowOff>
    </xdr:from>
    <xdr:to>
      <xdr:col>111</xdr:col>
      <xdr:colOff>177800</xdr:colOff>
      <xdr:row>40</xdr:row>
      <xdr:rowOff>121920</xdr:rowOff>
    </xdr:to>
    <xdr:cxnSp macro="">
      <xdr:nvCxnSpPr>
        <xdr:cNvPr id="497" name="直線コネクタ 496">
          <a:extLst>
            <a:ext uri="{FF2B5EF4-FFF2-40B4-BE49-F238E27FC236}">
              <a16:creationId xmlns:a16="http://schemas.microsoft.com/office/drawing/2014/main" xmlns="" id="{528AB788-86E2-4F7F-BF9F-24A8C26BD456}"/>
            </a:ext>
          </a:extLst>
        </xdr:cNvPr>
        <xdr:cNvCxnSpPr/>
      </xdr:nvCxnSpPr>
      <xdr:spPr>
        <a:xfrm flipV="1">
          <a:off x="20434300" y="69733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498" name="楕円 497">
          <a:extLst>
            <a:ext uri="{FF2B5EF4-FFF2-40B4-BE49-F238E27FC236}">
              <a16:creationId xmlns:a16="http://schemas.microsoft.com/office/drawing/2014/main" xmlns="" id="{EDCF4326-12F1-48F6-AE6E-A673F274C21A}"/>
            </a:ext>
          </a:extLst>
        </xdr:cNvPr>
        <xdr:cNvSpPr/>
      </xdr:nvSpPr>
      <xdr:spPr>
        <a:xfrm>
          <a:off x="19494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120287</xdr:rowOff>
    </xdr:from>
    <xdr:to>
      <xdr:col>107</xdr:col>
      <xdr:colOff>50800</xdr:colOff>
      <xdr:row>40</xdr:row>
      <xdr:rowOff>121920</xdr:rowOff>
    </xdr:to>
    <xdr:cxnSp macro="">
      <xdr:nvCxnSpPr>
        <xdr:cNvPr id="499" name="直線コネクタ 498">
          <a:extLst>
            <a:ext uri="{FF2B5EF4-FFF2-40B4-BE49-F238E27FC236}">
              <a16:creationId xmlns:a16="http://schemas.microsoft.com/office/drawing/2014/main" xmlns="" id="{BB936AAB-41B8-4C8B-847B-75EAE5CFFB2F}"/>
            </a:ext>
          </a:extLst>
        </xdr:cNvPr>
        <xdr:cNvCxnSpPr/>
      </xdr:nvCxnSpPr>
      <xdr:spPr>
        <a:xfrm>
          <a:off x="19545300" y="6806837"/>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120106</xdr:rowOff>
    </xdr:from>
    <xdr:to>
      <xdr:col>98</xdr:col>
      <xdr:colOff>38100</xdr:colOff>
      <xdr:row>39</xdr:row>
      <xdr:rowOff>50256</xdr:rowOff>
    </xdr:to>
    <xdr:sp macro="" textlink="">
      <xdr:nvSpPr>
        <xdr:cNvPr id="500" name="楕円 499">
          <a:extLst>
            <a:ext uri="{FF2B5EF4-FFF2-40B4-BE49-F238E27FC236}">
              <a16:creationId xmlns:a16="http://schemas.microsoft.com/office/drawing/2014/main" xmlns="" id="{E7EDF41F-0747-432A-8C26-7EE33413CEDA}"/>
            </a:ext>
          </a:extLst>
        </xdr:cNvPr>
        <xdr:cNvSpPr/>
      </xdr:nvSpPr>
      <xdr:spPr>
        <a:xfrm>
          <a:off x="18605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170906</xdr:rowOff>
    </xdr:from>
    <xdr:to>
      <xdr:col>102</xdr:col>
      <xdr:colOff>114300</xdr:colOff>
      <xdr:row>39</xdr:row>
      <xdr:rowOff>120287</xdr:rowOff>
    </xdr:to>
    <xdr:cxnSp macro="">
      <xdr:nvCxnSpPr>
        <xdr:cNvPr id="501" name="直線コネクタ 500">
          <a:extLst>
            <a:ext uri="{FF2B5EF4-FFF2-40B4-BE49-F238E27FC236}">
              <a16:creationId xmlns:a16="http://schemas.microsoft.com/office/drawing/2014/main" xmlns="" id="{8B238DE2-C5A2-4915-9E9E-684D44B7C712}"/>
            </a:ext>
          </a:extLst>
        </xdr:cNvPr>
        <xdr:cNvCxnSpPr/>
      </xdr:nvCxnSpPr>
      <xdr:spPr>
        <a:xfrm>
          <a:off x="18656300" y="6686006"/>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79846</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xmlns="" id="{5F52898A-DC3E-47D1-8D85-FD55FF5B441D}"/>
            </a:ext>
          </a:extLst>
        </xdr:cNvPr>
        <xdr:cNvSpPr txBox="1"/>
      </xdr:nvSpPr>
      <xdr:spPr>
        <a:xfrm>
          <a:off x="210757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66783</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xmlns="" id="{B82FB882-9EF6-4E16-AB73-0376AB60934F}"/>
            </a:ext>
          </a:extLst>
        </xdr:cNvPr>
        <xdr:cNvSpPr txBox="1"/>
      </xdr:nvSpPr>
      <xdr:spPr>
        <a:xfrm>
          <a:off x="20199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56985</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xmlns="" id="{AD349D69-8960-4B35-B125-D710983E34B2}"/>
            </a:ext>
          </a:extLst>
        </xdr:cNvPr>
        <xdr:cNvSpPr txBox="1"/>
      </xdr:nvSpPr>
      <xdr:spPr>
        <a:xfrm>
          <a:off x="19310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63517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xmlns="" id="{77C1CE6F-9BCC-41DA-8881-D7DB8B19EFF1}"/>
            </a:ext>
          </a:extLst>
        </xdr:cNvPr>
        <xdr:cNvSpPr txBox="1"/>
      </xdr:nvSpPr>
      <xdr:spPr>
        <a:xfrm>
          <a:off x="18421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157315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xmlns="" id="{394ED2BC-2DC3-42C0-BB2B-635D283AC2F8}"/>
            </a:ext>
          </a:extLst>
        </xdr:cNvPr>
        <xdr:cNvSpPr txBox="1"/>
      </xdr:nvSpPr>
      <xdr:spPr>
        <a:xfrm>
          <a:off x="21075727" y="701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xmlns="" id="{77E93021-2E42-45B1-A8C5-653BA973855A}"/>
            </a:ext>
          </a:extLst>
        </xdr:cNvPr>
        <xdr:cNvSpPr txBox="1"/>
      </xdr:nvSpPr>
      <xdr:spPr>
        <a:xfrm>
          <a:off x="20199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162214</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xmlns="" id="{5972E256-CFFE-454F-B630-6E30DFE68FBC}"/>
            </a:ext>
          </a:extLst>
        </xdr:cNvPr>
        <xdr:cNvSpPr txBox="1"/>
      </xdr:nvSpPr>
      <xdr:spPr>
        <a:xfrm>
          <a:off x="19310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41383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xmlns="" id="{50188B0F-1DF6-4F7A-995D-08A217660EF8}"/>
            </a:ext>
          </a:extLst>
        </xdr:cNvPr>
        <xdr:cNvSpPr txBox="1"/>
      </xdr:nvSpPr>
      <xdr:spPr>
        <a:xfrm>
          <a:off x="18421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xmlns="" id="{D16CE516-A2E8-4792-8B60-9166DBD996A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xmlns="" id="{B22A32CA-125F-4BCE-BB05-6A02B05C198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xmlns="" id="{AE24699B-5092-4AB8-B9E3-10DCCFE295F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xmlns="" id="{03FBB217-F592-41CA-8C78-E52114FAF5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xmlns="" id="{80328F5F-4993-4C62-B067-F5E3C5EE673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xmlns="" id="{4B335165-9487-40D1-80ED-7CF5D136C51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xmlns="" id="{1ECC77DA-7ED9-48F7-9EA4-2C90F1DD3A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xmlns="" id="{9A86E6D4-0152-496B-8EF0-94234794F2F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xmlns="" id="{A901E54B-2FDD-42B9-B51F-B4C132813D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xmlns="" id="{CBFA720C-4C40-49D5-A02C-1C3B60451B2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xmlns="" id="{ADFD6F1B-0E27-4127-A948-009F0811B35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xmlns="" id="{79867B71-55C0-4CBE-822F-8A00DBA64BD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a:extLst>
            <a:ext uri="{FF2B5EF4-FFF2-40B4-BE49-F238E27FC236}">
              <a16:creationId xmlns:a16="http://schemas.microsoft.com/office/drawing/2014/main" xmlns="" id="{07BC9886-A3DB-41B5-91FC-0B06D38167D5}"/>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xmlns="" id="{13501ACB-7DE5-4CA0-99C2-EA5F6723713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xmlns="" id="{10E353DB-C943-41FE-AC6B-BA510321982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xmlns="" id="{DE86ABC3-CA09-4292-AE17-CB6A6C12CFF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xmlns="" id="{1E8BDAE4-878F-4D36-ADA8-0D1294E9B57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xmlns="" id="{5FE925E9-AD61-4274-BE51-09EF19B31C5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xmlns="" id="{3BF7309D-1C4D-4B57-B9D0-07C4B060B5D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xmlns="" id="{5E80467F-FD7C-4F7F-9D40-3664CF5A80E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xmlns="" id="{20F9E77A-F04A-4976-8971-E8BFDCFF3B5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xmlns="" id="{E4FAB03B-9324-4BF3-B2F0-78D40D3B5C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532" name="直線コネクタ 531">
          <a:extLst>
            <a:ext uri="{FF2B5EF4-FFF2-40B4-BE49-F238E27FC236}">
              <a16:creationId xmlns:a16="http://schemas.microsoft.com/office/drawing/2014/main" xmlns="" id="{9BB27EB1-67A7-44E5-9B47-50D771F79569}"/>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533" name="【学校施設】&#10;有形固定資産減価償却率最小値テキスト">
          <a:extLst>
            <a:ext uri="{FF2B5EF4-FFF2-40B4-BE49-F238E27FC236}">
              <a16:creationId xmlns:a16="http://schemas.microsoft.com/office/drawing/2014/main" xmlns="" id="{2677F5E9-3B8A-4E3F-8B46-F808E07E7095}"/>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534" name="直線コネクタ 533">
          <a:extLst>
            <a:ext uri="{FF2B5EF4-FFF2-40B4-BE49-F238E27FC236}">
              <a16:creationId xmlns:a16="http://schemas.microsoft.com/office/drawing/2014/main" xmlns="" id="{151D1344-1B15-41C6-91DA-2BCDFC78CC9A}"/>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5" name="【学校施設】&#10;有形固定資産減価償却率最大値テキスト">
          <a:extLst>
            <a:ext uri="{FF2B5EF4-FFF2-40B4-BE49-F238E27FC236}">
              <a16:creationId xmlns:a16="http://schemas.microsoft.com/office/drawing/2014/main" xmlns="" id="{48489AB0-E79B-4C13-9CC6-3B8F2155648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6" name="直線コネクタ 535">
          <a:extLst>
            <a:ext uri="{FF2B5EF4-FFF2-40B4-BE49-F238E27FC236}">
              <a16:creationId xmlns:a16="http://schemas.microsoft.com/office/drawing/2014/main" xmlns="" id="{03328668-09B7-4C66-958B-C61FD77084CF}"/>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164101</xdr:rowOff>
    </xdr:from>
    <xdr:ext cx="405111" cy="259045"/>
    <xdr:sp macro="" textlink="">
      <xdr:nvSpPr>
        <xdr:cNvPr id="537" name="【学校施設】&#10;有形固定資産減価償却率平均値テキスト">
          <a:extLst>
            <a:ext uri="{FF2B5EF4-FFF2-40B4-BE49-F238E27FC236}">
              <a16:creationId xmlns:a16="http://schemas.microsoft.com/office/drawing/2014/main" xmlns="" id="{BDA7ED56-FA3B-4BFE-9231-5DD0F6EA2449}"/>
            </a:ext>
          </a:extLst>
        </xdr:cNvPr>
        <xdr:cNvSpPr txBox="1"/>
      </xdr:nvSpPr>
      <xdr:spPr>
        <a:xfrm>
          <a:off x="16357600" y="993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538" name="フローチャート: 判断 537">
          <a:extLst>
            <a:ext uri="{FF2B5EF4-FFF2-40B4-BE49-F238E27FC236}">
              <a16:creationId xmlns:a16="http://schemas.microsoft.com/office/drawing/2014/main" xmlns="" id="{32D13B64-B975-491F-9E20-E4F17B1ECD96}"/>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539" name="フローチャート: 判断 538">
          <a:extLst>
            <a:ext uri="{FF2B5EF4-FFF2-40B4-BE49-F238E27FC236}">
              <a16:creationId xmlns:a16="http://schemas.microsoft.com/office/drawing/2014/main" xmlns="" id="{1E3A3C42-35A8-41AA-B868-268570DD3AC4}"/>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540" name="フローチャート: 判断 539">
          <a:extLst>
            <a:ext uri="{FF2B5EF4-FFF2-40B4-BE49-F238E27FC236}">
              <a16:creationId xmlns:a16="http://schemas.microsoft.com/office/drawing/2014/main" xmlns="" id="{653B5165-2CC5-4698-9EE1-FF6EE811E0A5}"/>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541" name="フローチャート: 判断 540">
          <a:extLst>
            <a:ext uri="{FF2B5EF4-FFF2-40B4-BE49-F238E27FC236}">
              <a16:creationId xmlns:a16="http://schemas.microsoft.com/office/drawing/2014/main" xmlns="" id="{DED7BE68-A4D8-4216-A91E-9EFFE7B9F8F5}"/>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542" name="フローチャート: 判断 541">
          <a:extLst>
            <a:ext uri="{FF2B5EF4-FFF2-40B4-BE49-F238E27FC236}">
              <a16:creationId xmlns:a16="http://schemas.microsoft.com/office/drawing/2014/main" xmlns="" id="{0F06E7DE-7EFB-4C73-B126-707A6AD49F00}"/>
            </a:ext>
          </a:extLst>
        </xdr:cNvPr>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BC671DDE-B01A-4D35-8D24-5E09A5BB7C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80D03A23-AEDB-49C5-91EA-5A636B493EB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37D2D043-6B21-4A8E-A9B9-D84B0789BF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88DE1301-AADD-4698-8A47-029660EB3A3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5DF6B84F-AD85-4A24-9E03-EBB49BF942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48" name="楕円 547">
          <a:extLst>
            <a:ext uri="{FF2B5EF4-FFF2-40B4-BE49-F238E27FC236}">
              <a16:creationId xmlns:a16="http://schemas.microsoft.com/office/drawing/2014/main" xmlns="" id="{853BEF1D-6ECD-44D6-AB95-88C4F7448646}"/>
            </a:ext>
          </a:extLst>
        </xdr:cNvPr>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41927</xdr:rowOff>
    </xdr:from>
    <xdr:ext cx="405111" cy="259045"/>
    <xdr:sp macro="" textlink="">
      <xdr:nvSpPr>
        <xdr:cNvPr id="549" name="【学校施設】&#10;有形固定資産減価償却率該当値テキスト">
          <a:extLst>
            <a:ext uri="{FF2B5EF4-FFF2-40B4-BE49-F238E27FC236}">
              <a16:creationId xmlns:a16="http://schemas.microsoft.com/office/drawing/2014/main" xmlns="" id="{5A521BC8-BB38-4385-8F74-C4C22F0504FE}"/>
            </a:ext>
          </a:extLst>
        </xdr:cNvPr>
        <xdr:cNvSpPr txBox="1"/>
      </xdr:nvSpPr>
      <xdr:spPr>
        <a:xfrm>
          <a:off x="163576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550" name="楕円 549">
          <a:extLst>
            <a:ext uri="{FF2B5EF4-FFF2-40B4-BE49-F238E27FC236}">
              <a16:creationId xmlns:a16="http://schemas.microsoft.com/office/drawing/2014/main" xmlns="" id="{78084BAD-4E1C-4140-8DC8-F02DD3DD03DF}"/>
            </a:ext>
          </a:extLst>
        </xdr:cNvPr>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114300</xdr:rowOff>
    </xdr:to>
    <xdr:cxnSp macro="">
      <xdr:nvCxnSpPr>
        <xdr:cNvPr id="551" name="直線コネクタ 550">
          <a:extLst>
            <a:ext uri="{FF2B5EF4-FFF2-40B4-BE49-F238E27FC236}">
              <a16:creationId xmlns:a16="http://schemas.microsoft.com/office/drawing/2014/main" xmlns="" id="{B4387924-100E-4644-8ED2-EAD41B8A9C0F}"/>
            </a:ext>
          </a:extLst>
        </xdr:cNvPr>
        <xdr:cNvCxnSpPr/>
      </xdr:nvCxnSpPr>
      <xdr:spPr>
        <a:xfrm>
          <a:off x="15481300" y="10218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168656</xdr:rowOff>
    </xdr:from>
    <xdr:to>
      <xdr:col>76</xdr:col>
      <xdr:colOff>165100</xdr:colOff>
      <xdr:row>59</xdr:row>
      <xdr:rowOff>98806</xdr:rowOff>
    </xdr:to>
    <xdr:sp macro="" textlink="">
      <xdr:nvSpPr>
        <xdr:cNvPr id="552" name="楕円 551">
          <a:extLst>
            <a:ext uri="{FF2B5EF4-FFF2-40B4-BE49-F238E27FC236}">
              <a16:creationId xmlns:a16="http://schemas.microsoft.com/office/drawing/2014/main" xmlns="" id="{2F85A89C-769C-4F25-BEF1-79B7C862EE21}"/>
            </a:ext>
          </a:extLst>
        </xdr:cNvPr>
        <xdr:cNvSpPr/>
      </xdr:nvSpPr>
      <xdr:spPr>
        <a:xfrm>
          <a:off x="14541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48006</xdr:rowOff>
    </xdr:from>
    <xdr:to>
      <xdr:col>81</xdr:col>
      <xdr:colOff>50800</xdr:colOff>
      <xdr:row>59</xdr:row>
      <xdr:rowOff>102870</xdr:rowOff>
    </xdr:to>
    <xdr:cxnSp macro="">
      <xdr:nvCxnSpPr>
        <xdr:cNvPr id="553" name="直線コネクタ 552">
          <a:extLst>
            <a:ext uri="{FF2B5EF4-FFF2-40B4-BE49-F238E27FC236}">
              <a16:creationId xmlns:a16="http://schemas.microsoft.com/office/drawing/2014/main" xmlns="" id="{773F5A13-4F48-46CC-8626-EBECC094B5E2}"/>
            </a:ext>
          </a:extLst>
        </xdr:cNvPr>
        <xdr:cNvCxnSpPr/>
      </xdr:nvCxnSpPr>
      <xdr:spPr>
        <a:xfrm>
          <a:off x="14592300" y="101635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129794</xdr:rowOff>
    </xdr:from>
    <xdr:to>
      <xdr:col>72</xdr:col>
      <xdr:colOff>38100</xdr:colOff>
      <xdr:row>59</xdr:row>
      <xdr:rowOff>59944</xdr:rowOff>
    </xdr:to>
    <xdr:sp macro="" textlink="">
      <xdr:nvSpPr>
        <xdr:cNvPr id="554" name="楕円 553">
          <a:extLst>
            <a:ext uri="{FF2B5EF4-FFF2-40B4-BE49-F238E27FC236}">
              <a16:creationId xmlns:a16="http://schemas.microsoft.com/office/drawing/2014/main" xmlns="" id="{EC4B0E5E-7CBE-4E6D-9954-C90318CD2F67}"/>
            </a:ext>
          </a:extLst>
        </xdr:cNvPr>
        <xdr:cNvSpPr/>
      </xdr:nvSpPr>
      <xdr:spPr>
        <a:xfrm>
          <a:off x="1365250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9144</xdr:rowOff>
    </xdr:from>
    <xdr:to>
      <xdr:col>76</xdr:col>
      <xdr:colOff>114300</xdr:colOff>
      <xdr:row>59</xdr:row>
      <xdr:rowOff>48006</xdr:rowOff>
    </xdr:to>
    <xdr:cxnSp macro="">
      <xdr:nvCxnSpPr>
        <xdr:cNvPr id="555" name="直線コネクタ 554">
          <a:extLst>
            <a:ext uri="{FF2B5EF4-FFF2-40B4-BE49-F238E27FC236}">
              <a16:creationId xmlns:a16="http://schemas.microsoft.com/office/drawing/2014/main" xmlns="" id="{56902A56-4B05-4029-99A5-8C1CEAAABDF3}"/>
            </a:ext>
          </a:extLst>
        </xdr:cNvPr>
        <xdr:cNvCxnSpPr/>
      </xdr:nvCxnSpPr>
      <xdr:spPr>
        <a:xfrm>
          <a:off x="13703300" y="1012469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113792</xdr:rowOff>
    </xdr:from>
    <xdr:to>
      <xdr:col>67</xdr:col>
      <xdr:colOff>101600</xdr:colOff>
      <xdr:row>59</xdr:row>
      <xdr:rowOff>43942</xdr:rowOff>
    </xdr:to>
    <xdr:sp macro="" textlink="">
      <xdr:nvSpPr>
        <xdr:cNvPr id="556" name="楕円 555">
          <a:extLst>
            <a:ext uri="{FF2B5EF4-FFF2-40B4-BE49-F238E27FC236}">
              <a16:creationId xmlns:a16="http://schemas.microsoft.com/office/drawing/2014/main" xmlns="" id="{8D14839F-3325-4BAA-A5D9-64398B1C9B33}"/>
            </a:ext>
          </a:extLst>
        </xdr:cNvPr>
        <xdr:cNvSpPr/>
      </xdr:nvSpPr>
      <xdr:spPr>
        <a:xfrm>
          <a:off x="12763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164592</xdr:rowOff>
    </xdr:from>
    <xdr:to>
      <xdr:col>71</xdr:col>
      <xdr:colOff>177800</xdr:colOff>
      <xdr:row>59</xdr:row>
      <xdr:rowOff>9144</xdr:rowOff>
    </xdr:to>
    <xdr:cxnSp macro="">
      <xdr:nvCxnSpPr>
        <xdr:cNvPr id="557" name="直線コネクタ 556">
          <a:extLst>
            <a:ext uri="{FF2B5EF4-FFF2-40B4-BE49-F238E27FC236}">
              <a16:creationId xmlns:a16="http://schemas.microsoft.com/office/drawing/2014/main" xmlns="" id="{792CAF46-B2E6-4AB6-BE67-F830315C6FAA}"/>
            </a:ext>
          </a:extLst>
        </xdr:cNvPr>
        <xdr:cNvCxnSpPr/>
      </xdr:nvCxnSpPr>
      <xdr:spPr>
        <a:xfrm>
          <a:off x="12814300" y="101086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558" name="n_1aveValue【学校施設】&#10;有形固定資産減価償却率">
          <a:extLst>
            <a:ext uri="{FF2B5EF4-FFF2-40B4-BE49-F238E27FC236}">
              <a16:creationId xmlns:a16="http://schemas.microsoft.com/office/drawing/2014/main" xmlns="" id="{34AB110A-2498-4029-A0D9-ADCD91CCB415}"/>
            </a:ext>
          </a:extLst>
        </xdr:cNvPr>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559" name="n_2aveValue【学校施設】&#10;有形固定資産減価償却率">
          <a:extLst>
            <a:ext uri="{FF2B5EF4-FFF2-40B4-BE49-F238E27FC236}">
              <a16:creationId xmlns:a16="http://schemas.microsoft.com/office/drawing/2014/main" xmlns="" id="{70336CC1-0D51-49CA-B5B6-D77DF246EE85}"/>
            </a:ext>
          </a:extLst>
        </xdr:cNvPr>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60215</xdr:rowOff>
    </xdr:from>
    <xdr:ext cx="405111" cy="259045"/>
    <xdr:sp macro="" textlink="">
      <xdr:nvSpPr>
        <xdr:cNvPr id="560" name="n_3aveValue【学校施設】&#10;有形固定資産減価償却率">
          <a:extLst>
            <a:ext uri="{FF2B5EF4-FFF2-40B4-BE49-F238E27FC236}">
              <a16:creationId xmlns:a16="http://schemas.microsoft.com/office/drawing/2014/main" xmlns="" id="{E96164B1-6607-46D8-AA7B-4E87D8721B3F}"/>
            </a:ext>
          </a:extLst>
        </xdr:cNvPr>
        <xdr:cNvSpPr txBox="1"/>
      </xdr:nvSpPr>
      <xdr:spPr>
        <a:xfrm>
          <a:off x="13500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57929</xdr:rowOff>
    </xdr:from>
    <xdr:ext cx="405111" cy="259045"/>
    <xdr:sp macro="" textlink="">
      <xdr:nvSpPr>
        <xdr:cNvPr id="561" name="n_4aveValue【学校施設】&#10;有形固定資産減価償却率">
          <a:extLst>
            <a:ext uri="{FF2B5EF4-FFF2-40B4-BE49-F238E27FC236}">
              <a16:creationId xmlns:a16="http://schemas.microsoft.com/office/drawing/2014/main" xmlns="" id="{D6CDE00D-0684-46E4-9BA6-29CC11ACAA82}"/>
            </a:ext>
          </a:extLst>
        </xdr:cNvPr>
        <xdr:cNvSpPr txBox="1"/>
      </xdr:nvSpPr>
      <xdr:spPr>
        <a:xfrm>
          <a:off x="126117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144797</xdr:rowOff>
    </xdr:from>
    <xdr:ext cx="405111" cy="259045"/>
    <xdr:sp macro="" textlink="">
      <xdr:nvSpPr>
        <xdr:cNvPr id="562" name="n_1mainValue【学校施設】&#10;有形固定資産減価償却率">
          <a:extLst>
            <a:ext uri="{FF2B5EF4-FFF2-40B4-BE49-F238E27FC236}">
              <a16:creationId xmlns:a16="http://schemas.microsoft.com/office/drawing/2014/main" xmlns="" id="{D6184F06-D5FB-4586-8ED3-E0FDBD7651A2}"/>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89933</xdr:rowOff>
    </xdr:from>
    <xdr:ext cx="405111" cy="259045"/>
    <xdr:sp macro="" textlink="">
      <xdr:nvSpPr>
        <xdr:cNvPr id="563" name="n_2mainValue【学校施設】&#10;有形固定資産減価償却率">
          <a:extLst>
            <a:ext uri="{FF2B5EF4-FFF2-40B4-BE49-F238E27FC236}">
              <a16:creationId xmlns:a16="http://schemas.microsoft.com/office/drawing/2014/main" xmlns="" id="{96875BB9-4517-4656-8FA4-2C48C1E920CD}"/>
            </a:ext>
          </a:extLst>
        </xdr:cNvPr>
        <xdr:cNvSpPr txBox="1"/>
      </xdr:nvSpPr>
      <xdr:spPr>
        <a:xfrm>
          <a:off x="14389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76471</xdr:rowOff>
    </xdr:from>
    <xdr:ext cx="405111" cy="259045"/>
    <xdr:sp macro="" textlink="">
      <xdr:nvSpPr>
        <xdr:cNvPr id="564" name="n_3mainValue【学校施設】&#10;有形固定資産減価償却率">
          <a:extLst>
            <a:ext uri="{FF2B5EF4-FFF2-40B4-BE49-F238E27FC236}">
              <a16:creationId xmlns:a16="http://schemas.microsoft.com/office/drawing/2014/main" xmlns="" id="{E33F18DE-746A-4ECA-82EE-5DB255E689A5}"/>
            </a:ext>
          </a:extLst>
        </xdr:cNvPr>
        <xdr:cNvSpPr txBox="1"/>
      </xdr:nvSpPr>
      <xdr:spPr>
        <a:xfrm>
          <a:off x="135007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60469</xdr:rowOff>
    </xdr:from>
    <xdr:ext cx="405111" cy="259045"/>
    <xdr:sp macro="" textlink="">
      <xdr:nvSpPr>
        <xdr:cNvPr id="565" name="n_4mainValue【学校施設】&#10;有形固定資産減価償却率">
          <a:extLst>
            <a:ext uri="{FF2B5EF4-FFF2-40B4-BE49-F238E27FC236}">
              <a16:creationId xmlns:a16="http://schemas.microsoft.com/office/drawing/2014/main" xmlns="" id="{C1866F76-3BA7-480D-B9CF-AA08BC96FB49}"/>
            </a:ext>
          </a:extLst>
        </xdr:cNvPr>
        <xdr:cNvSpPr txBox="1"/>
      </xdr:nvSpPr>
      <xdr:spPr>
        <a:xfrm>
          <a:off x="126117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xmlns="" id="{623A5B05-3215-4377-B709-E693DFF4AA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xmlns="" id="{9EEB2E28-76C2-46E9-A300-1C2F08570AD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xmlns="" id="{D490B967-2228-4497-B93F-9F64676E9EB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xmlns="" id="{25F94D1F-EAC0-43B9-9DE6-74CA724C63D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xmlns="" id="{0E160048-C78C-4F0B-A75C-B7BD2DEE587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xmlns="" id="{B1BA8DAD-CCBE-4518-AD02-D2A554771D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xmlns="" id="{A81C7E5D-D3DA-4ED1-BAE0-7786FE117A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xmlns="" id="{AA55894D-4A3F-44AE-A4E0-5C8A1603F77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xmlns="" id="{F70BEA80-1637-49FE-9A4F-A6DCBF5DE81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xmlns="" id="{C816555E-6A41-4FB2-89BE-5CCBEB06DF8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xmlns="" id="{7624CECC-8E4D-4BD0-A20D-89443570486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xmlns="" id="{861435D3-7A44-4A03-B95C-BF7AAFD71FF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xmlns="" id="{FC238B07-0F3F-4056-87AD-57ECFC9CA76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xmlns="" id="{70D9108A-5A92-468F-A790-47736EB59D8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xmlns="" id="{AF50FCAA-4A53-463E-BAE2-806A1E493E9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xmlns="" id="{74BC1DA8-E923-4F1E-9343-C0FAE368831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xmlns="" id="{087A5F8C-3A6B-4104-9BE8-1AC9D60F3AD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xmlns="" id="{5AA548F7-F4D4-4205-B6B1-6B47677701D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xmlns="" id="{19BFE137-8405-4614-8C9F-695ED8AD089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xmlns="" id="{7484D112-9DBF-45B8-B31A-6EA111A148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xmlns="" id="{EBFCDB01-DEE3-40FC-89B9-1F6C2A10603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xmlns="" id="{00043518-2763-4E16-8711-F555C9D3AD9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588" name="直線コネクタ 587">
          <a:extLst>
            <a:ext uri="{FF2B5EF4-FFF2-40B4-BE49-F238E27FC236}">
              <a16:creationId xmlns:a16="http://schemas.microsoft.com/office/drawing/2014/main" xmlns="" id="{979FA5BD-C211-4606-A9AA-A768B9AC4E14}"/>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89" name="【学校施設】&#10;一人当たり面積最小値テキスト">
          <a:extLst>
            <a:ext uri="{FF2B5EF4-FFF2-40B4-BE49-F238E27FC236}">
              <a16:creationId xmlns:a16="http://schemas.microsoft.com/office/drawing/2014/main" xmlns="" id="{1C416A4A-62B5-4A67-8B2E-3FC99B8A147B}"/>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90" name="直線コネクタ 589">
          <a:extLst>
            <a:ext uri="{FF2B5EF4-FFF2-40B4-BE49-F238E27FC236}">
              <a16:creationId xmlns:a16="http://schemas.microsoft.com/office/drawing/2014/main" xmlns="" id="{2F7FB169-4E92-4E6D-A4DF-9EFC98D83AFE}"/>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591" name="【学校施設】&#10;一人当たり面積最大値テキスト">
          <a:extLst>
            <a:ext uri="{FF2B5EF4-FFF2-40B4-BE49-F238E27FC236}">
              <a16:creationId xmlns:a16="http://schemas.microsoft.com/office/drawing/2014/main" xmlns="" id="{5C4D68F1-E87F-4329-82CD-724753F0E945}"/>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592" name="直線コネクタ 591">
          <a:extLst>
            <a:ext uri="{FF2B5EF4-FFF2-40B4-BE49-F238E27FC236}">
              <a16:creationId xmlns:a16="http://schemas.microsoft.com/office/drawing/2014/main" xmlns="" id="{27C77F97-9A48-4126-869A-A04F8DEAB07B}"/>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22268</xdr:rowOff>
    </xdr:from>
    <xdr:ext cx="469744" cy="259045"/>
    <xdr:sp macro="" textlink="">
      <xdr:nvSpPr>
        <xdr:cNvPr id="593" name="【学校施設】&#10;一人当たり面積平均値テキスト">
          <a:extLst>
            <a:ext uri="{FF2B5EF4-FFF2-40B4-BE49-F238E27FC236}">
              <a16:creationId xmlns:a16="http://schemas.microsoft.com/office/drawing/2014/main" xmlns="" id="{25BC0509-E00E-4878-A958-C3A7991A6BBA}"/>
            </a:ext>
          </a:extLst>
        </xdr:cNvPr>
        <xdr:cNvSpPr txBox="1"/>
      </xdr:nvSpPr>
      <xdr:spPr>
        <a:xfrm>
          <a:off x="22199600" y="1048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594" name="フローチャート: 判断 593">
          <a:extLst>
            <a:ext uri="{FF2B5EF4-FFF2-40B4-BE49-F238E27FC236}">
              <a16:creationId xmlns:a16="http://schemas.microsoft.com/office/drawing/2014/main" xmlns="" id="{5E5DF132-8AEC-4647-A7B8-6CFFB7F99AC9}"/>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5" name="フローチャート: 判断 594">
          <a:extLst>
            <a:ext uri="{FF2B5EF4-FFF2-40B4-BE49-F238E27FC236}">
              <a16:creationId xmlns:a16="http://schemas.microsoft.com/office/drawing/2014/main" xmlns="" id="{1F6BB281-0754-4844-BAA1-BEE82D5991A3}"/>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596" name="フローチャート: 判断 595">
          <a:extLst>
            <a:ext uri="{FF2B5EF4-FFF2-40B4-BE49-F238E27FC236}">
              <a16:creationId xmlns:a16="http://schemas.microsoft.com/office/drawing/2014/main" xmlns="" id="{C9A7F0A4-DE25-4DFF-B8ED-CD720FDAA346}"/>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597" name="フローチャート: 判断 596">
          <a:extLst>
            <a:ext uri="{FF2B5EF4-FFF2-40B4-BE49-F238E27FC236}">
              <a16:creationId xmlns:a16="http://schemas.microsoft.com/office/drawing/2014/main" xmlns="" id="{FA2D2408-439D-4411-B2ED-A89026A8A407}"/>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598" name="フローチャート: 判断 597">
          <a:extLst>
            <a:ext uri="{FF2B5EF4-FFF2-40B4-BE49-F238E27FC236}">
              <a16:creationId xmlns:a16="http://schemas.microsoft.com/office/drawing/2014/main" xmlns="" id="{72BEBE03-E180-443D-8147-769D81BF8ECA}"/>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1276BF23-6448-4BC9-B118-E903BD19D0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E28F3C9B-400F-410B-98CB-21A11AA4E9C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9551173A-2C5A-4482-9787-7F82489B671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D1FC5CF5-1F31-4197-BA10-F274B34C72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AAFE9B5C-82DE-4C35-9FC8-61F6599F816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29667</xdr:rowOff>
    </xdr:from>
    <xdr:to>
      <xdr:col>116</xdr:col>
      <xdr:colOff>114300</xdr:colOff>
      <xdr:row>59</xdr:row>
      <xdr:rowOff>131267</xdr:rowOff>
    </xdr:to>
    <xdr:sp macro="" textlink="">
      <xdr:nvSpPr>
        <xdr:cNvPr id="604" name="楕円 603">
          <a:extLst>
            <a:ext uri="{FF2B5EF4-FFF2-40B4-BE49-F238E27FC236}">
              <a16:creationId xmlns:a16="http://schemas.microsoft.com/office/drawing/2014/main" xmlns="" id="{65DD2497-0BBD-4BBE-B61F-0B19BF7DA62F}"/>
            </a:ext>
          </a:extLst>
        </xdr:cNvPr>
        <xdr:cNvSpPr/>
      </xdr:nvSpPr>
      <xdr:spPr>
        <a:xfrm>
          <a:off x="22110700" y="1014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52544</xdr:rowOff>
    </xdr:from>
    <xdr:ext cx="469744" cy="259045"/>
    <xdr:sp macro="" textlink="">
      <xdr:nvSpPr>
        <xdr:cNvPr id="605" name="【学校施設】&#10;一人当たり面積該当値テキスト">
          <a:extLst>
            <a:ext uri="{FF2B5EF4-FFF2-40B4-BE49-F238E27FC236}">
              <a16:creationId xmlns:a16="http://schemas.microsoft.com/office/drawing/2014/main" xmlns="" id="{E03C96F0-AEC1-45A6-812A-8DFAA25BA426}"/>
            </a:ext>
          </a:extLst>
        </xdr:cNvPr>
        <xdr:cNvSpPr txBox="1"/>
      </xdr:nvSpPr>
      <xdr:spPr>
        <a:xfrm>
          <a:off x="22199600" y="999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105563</xdr:rowOff>
    </xdr:from>
    <xdr:to>
      <xdr:col>112</xdr:col>
      <xdr:colOff>38100</xdr:colOff>
      <xdr:row>59</xdr:row>
      <xdr:rowOff>35713</xdr:rowOff>
    </xdr:to>
    <xdr:sp macro="" textlink="">
      <xdr:nvSpPr>
        <xdr:cNvPr id="606" name="楕円 605">
          <a:extLst>
            <a:ext uri="{FF2B5EF4-FFF2-40B4-BE49-F238E27FC236}">
              <a16:creationId xmlns:a16="http://schemas.microsoft.com/office/drawing/2014/main" xmlns="" id="{E8D3293E-A4FB-4B8B-AC49-9B57560F949C}"/>
            </a:ext>
          </a:extLst>
        </xdr:cNvPr>
        <xdr:cNvSpPr/>
      </xdr:nvSpPr>
      <xdr:spPr>
        <a:xfrm>
          <a:off x="21272500" y="100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156363</xdr:rowOff>
    </xdr:from>
    <xdr:to>
      <xdr:col>116</xdr:col>
      <xdr:colOff>63500</xdr:colOff>
      <xdr:row>59</xdr:row>
      <xdr:rowOff>80467</xdr:rowOff>
    </xdr:to>
    <xdr:cxnSp macro="">
      <xdr:nvCxnSpPr>
        <xdr:cNvPr id="607" name="直線コネクタ 606">
          <a:extLst>
            <a:ext uri="{FF2B5EF4-FFF2-40B4-BE49-F238E27FC236}">
              <a16:creationId xmlns:a16="http://schemas.microsoft.com/office/drawing/2014/main" xmlns="" id="{F8D0A0B2-9ABA-42C3-A3B1-A8CAB60C015A}"/>
            </a:ext>
          </a:extLst>
        </xdr:cNvPr>
        <xdr:cNvCxnSpPr/>
      </xdr:nvCxnSpPr>
      <xdr:spPr>
        <a:xfrm>
          <a:off x="21323300" y="10100463"/>
          <a:ext cx="8382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123851</xdr:rowOff>
    </xdr:from>
    <xdr:to>
      <xdr:col>107</xdr:col>
      <xdr:colOff>101600</xdr:colOff>
      <xdr:row>59</xdr:row>
      <xdr:rowOff>54001</xdr:rowOff>
    </xdr:to>
    <xdr:sp macro="" textlink="">
      <xdr:nvSpPr>
        <xdr:cNvPr id="608" name="楕円 607">
          <a:extLst>
            <a:ext uri="{FF2B5EF4-FFF2-40B4-BE49-F238E27FC236}">
              <a16:creationId xmlns:a16="http://schemas.microsoft.com/office/drawing/2014/main" xmlns="" id="{8FD450A7-6F99-44AF-935B-32A0993D5DEE}"/>
            </a:ext>
          </a:extLst>
        </xdr:cNvPr>
        <xdr:cNvSpPr/>
      </xdr:nvSpPr>
      <xdr:spPr>
        <a:xfrm>
          <a:off x="20383500" y="100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156363</xdr:rowOff>
    </xdr:from>
    <xdr:to>
      <xdr:col>111</xdr:col>
      <xdr:colOff>177800</xdr:colOff>
      <xdr:row>59</xdr:row>
      <xdr:rowOff>3201</xdr:rowOff>
    </xdr:to>
    <xdr:cxnSp macro="">
      <xdr:nvCxnSpPr>
        <xdr:cNvPr id="609" name="直線コネクタ 608">
          <a:extLst>
            <a:ext uri="{FF2B5EF4-FFF2-40B4-BE49-F238E27FC236}">
              <a16:creationId xmlns:a16="http://schemas.microsoft.com/office/drawing/2014/main" xmlns="" id="{4626CC97-11BB-439E-A0D9-E65C1BD297EC}"/>
            </a:ext>
          </a:extLst>
        </xdr:cNvPr>
        <xdr:cNvCxnSpPr/>
      </xdr:nvCxnSpPr>
      <xdr:spPr>
        <a:xfrm flipV="1">
          <a:off x="20434300" y="1010046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148082</xdr:rowOff>
    </xdr:from>
    <xdr:to>
      <xdr:col>102</xdr:col>
      <xdr:colOff>165100</xdr:colOff>
      <xdr:row>59</xdr:row>
      <xdr:rowOff>78232</xdr:rowOff>
    </xdr:to>
    <xdr:sp macro="" textlink="">
      <xdr:nvSpPr>
        <xdr:cNvPr id="610" name="楕円 609">
          <a:extLst>
            <a:ext uri="{FF2B5EF4-FFF2-40B4-BE49-F238E27FC236}">
              <a16:creationId xmlns:a16="http://schemas.microsoft.com/office/drawing/2014/main" xmlns="" id="{6A09E1A0-E216-4848-BFE6-3823AB0A8608}"/>
            </a:ext>
          </a:extLst>
        </xdr:cNvPr>
        <xdr:cNvSpPr/>
      </xdr:nvSpPr>
      <xdr:spPr>
        <a:xfrm>
          <a:off x="194945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3201</xdr:rowOff>
    </xdr:from>
    <xdr:to>
      <xdr:col>107</xdr:col>
      <xdr:colOff>50800</xdr:colOff>
      <xdr:row>59</xdr:row>
      <xdr:rowOff>27432</xdr:rowOff>
    </xdr:to>
    <xdr:cxnSp macro="">
      <xdr:nvCxnSpPr>
        <xdr:cNvPr id="611" name="直線コネクタ 610">
          <a:extLst>
            <a:ext uri="{FF2B5EF4-FFF2-40B4-BE49-F238E27FC236}">
              <a16:creationId xmlns:a16="http://schemas.microsoft.com/office/drawing/2014/main" xmlns="" id="{274CCEAF-00DD-4E26-9EF8-AD2B9FFC066B}"/>
            </a:ext>
          </a:extLst>
        </xdr:cNvPr>
        <xdr:cNvCxnSpPr/>
      </xdr:nvCxnSpPr>
      <xdr:spPr>
        <a:xfrm flipV="1">
          <a:off x="19545300" y="10118751"/>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165913</xdr:rowOff>
    </xdr:from>
    <xdr:to>
      <xdr:col>98</xdr:col>
      <xdr:colOff>38100</xdr:colOff>
      <xdr:row>59</xdr:row>
      <xdr:rowOff>96063</xdr:rowOff>
    </xdr:to>
    <xdr:sp macro="" textlink="">
      <xdr:nvSpPr>
        <xdr:cNvPr id="612" name="楕円 611">
          <a:extLst>
            <a:ext uri="{FF2B5EF4-FFF2-40B4-BE49-F238E27FC236}">
              <a16:creationId xmlns:a16="http://schemas.microsoft.com/office/drawing/2014/main" xmlns="" id="{3A31AB61-6BB7-4E23-940A-0E9CB1518165}"/>
            </a:ext>
          </a:extLst>
        </xdr:cNvPr>
        <xdr:cNvSpPr/>
      </xdr:nvSpPr>
      <xdr:spPr>
        <a:xfrm>
          <a:off x="18605500" y="101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27432</xdr:rowOff>
    </xdr:from>
    <xdr:to>
      <xdr:col>102</xdr:col>
      <xdr:colOff>114300</xdr:colOff>
      <xdr:row>59</xdr:row>
      <xdr:rowOff>45263</xdr:rowOff>
    </xdr:to>
    <xdr:cxnSp macro="">
      <xdr:nvCxnSpPr>
        <xdr:cNvPr id="613" name="直線コネクタ 612">
          <a:extLst>
            <a:ext uri="{FF2B5EF4-FFF2-40B4-BE49-F238E27FC236}">
              <a16:creationId xmlns:a16="http://schemas.microsoft.com/office/drawing/2014/main" xmlns="" id="{738C9A23-94C5-4BDE-AFEB-DB69ADB51CD0}"/>
            </a:ext>
          </a:extLst>
        </xdr:cNvPr>
        <xdr:cNvCxnSpPr/>
      </xdr:nvCxnSpPr>
      <xdr:spPr>
        <a:xfrm flipV="1">
          <a:off x="18656300" y="10142982"/>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614" name="n_1aveValue【学校施設】&#10;一人当たり面積">
          <a:extLst>
            <a:ext uri="{FF2B5EF4-FFF2-40B4-BE49-F238E27FC236}">
              <a16:creationId xmlns:a16="http://schemas.microsoft.com/office/drawing/2014/main" xmlns="" id="{25FA7854-45A0-41ED-B79C-7D1BEC912134}"/>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125595</xdr:rowOff>
    </xdr:from>
    <xdr:ext cx="469744" cy="259045"/>
    <xdr:sp macro="" textlink="">
      <xdr:nvSpPr>
        <xdr:cNvPr id="615" name="n_2aveValue【学校施設】&#10;一人当たり面積">
          <a:extLst>
            <a:ext uri="{FF2B5EF4-FFF2-40B4-BE49-F238E27FC236}">
              <a16:creationId xmlns:a16="http://schemas.microsoft.com/office/drawing/2014/main" xmlns="" id="{D33CF320-12DF-41CB-825D-8739F4864767}"/>
            </a:ext>
          </a:extLst>
        </xdr:cNvPr>
        <xdr:cNvSpPr txBox="1"/>
      </xdr:nvSpPr>
      <xdr:spPr>
        <a:xfrm>
          <a:off x="201994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125137</xdr:rowOff>
    </xdr:from>
    <xdr:ext cx="469744" cy="259045"/>
    <xdr:sp macro="" textlink="">
      <xdr:nvSpPr>
        <xdr:cNvPr id="616" name="n_3aveValue【学校施設】&#10;一人当たり面積">
          <a:extLst>
            <a:ext uri="{FF2B5EF4-FFF2-40B4-BE49-F238E27FC236}">
              <a16:creationId xmlns:a16="http://schemas.microsoft.com/office/drawing/2014/main" xmlns="" id="{13A30B14-555D-4E8D-9B2E-D2A81E3FC8B8}"/>
            </a:ext>
          </a:extLst>
        </xdr:cNvPr>
        <xdr:cNvSpPr txBox="1"/>
      </xdr:nvSpPr>
      <xdr:spPr>
        <a:xfrm>
          <a:off x="19310427" y="105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119194</xdr:rowOff>
    </xdr:from>
    <xdr:ext cx="469744" cy="259045"/>
    <xdr:sp macro="" textlink="">
      <xdr:nvSpPr>
        <xdr:cNvPr id="617" name="n_4aveValue【学校施設】&#10;一人当たり面積">
          <a:extLst>
            <a:ext uri="{FF2B5EF4-FFF2-40B4-BE49-F238E27FC236}">
              <a16:creationId xmlns:a16="http://schemas.microsoft.com/office/drawing/2014/main" xmlns="" id="{C771D87D-8FE7-4DBE-86BA-C74FA7C91A51}"/>
            </a:ext>
          </a:extLst>
        </xdr:cNvPr>
        <xdr:cNvSpPr txBox="1"/>
      </xdr:nvSpPr>
      <xdr:spPr>
        <a:xfrm>
          <a:off x="18421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52240</xdr:rowOff>
    </xdr:from>
    <xdr:ext cx="469744" cy="259045"/>
    <xdr:sp macro="" textlink="">
      <xdr:nvSpPr>
        <xdr:cNvPr id="618" name="n_1mainValue【学校施設】&#10;一人当たり面積">
          <a:extLst>
            <a:ext uri="{FF2B5EF4-FFF2-40B4-BE49-F238E27FC236}">
              <a16:creationId xmlns:a16="http://schemas.microsoft.com/office/drawing/2014/main" xmlns="" id="{878AF93B-70DD-4EF6-B6FC-95D92F0A97ED}"/>
            </a:ext>
          </a:extLst>
        </xdr:cNvPr>
        <xdr:cNvSpPr txBox="1"/>
      </xdr:nvSpPr>
      <xdr:spPr>
        <a:xfrm>
          <a:off x="21075727" y="982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70528</xdr:rowOff>
    </xdr:from>
    <xdr:ext cx="469744" cy="259045"/>
    <xdr:sp macro="" textlink="">
      <xdr:nvSpPr>
        <xdr:cNvPr id="619" name="n_2mainValue【学校施設】&#10;一人当たり面積">
          <a:extLst>
            <a:ext uri="{FF2B5EF4-FFF2-40B4-BE49-F238E27FC236}">
              <a16:creationId xmlns:a16="http://schemas.microsoft.com/office/drawing/2014/main" xmlns="" id="{35D710B6-6872-4FBE-8D61-A5EF2F499FBC}"/>
            </a:ext>
          </a:extLst>
        </xdr:cNvPr>
        <xdr:cNvSpPr txBox="1"/>
      </xdr:nvSpPr>
      <xdr:spPr>
        <a:xfrm>
          <a:off x="20199427" y="984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94759</xdr:rowOff>
    </xdr:from>
    <xdr:ext cx="469744" cy="259045"/>
    <xdr:sp macro="" textlink="">
      <xdr:nvSpPr>
        <xdr:cNvPr id="620" name="n_3mainValue【学校施設】&#10;一人当たり面積">
          <a:extLst>
            <a:ext uri="{FF2B5EF4-FFF2-40B4-BE49-F238E27FC236}">
              <a16:creationId xmlns:a16="http://schemas.microsoft.com/office/drawing/2014/main" xmlns="" id="{FAF7EE9A-7AD7-4FDF-976C-E5313A32114A}"/>
            </a:ext>
          </a:extLst>
        </xdr:cNvPr>
        <xdr:cNvSpPr txBox="1"/>
      </xdr:nvSpPr>
      <xdr:spPr>
        <a:xfrm>
          <a:off x="19310427" y="986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112590</xdr:rowOff>
    </xdr:from>
    <xdr:ext cx="469744" cy="259045"/>
    <xdr:sp macro="" textlink="">
      <xdr:nvSpPr>
        <xdr:cNvPr id="621" name="n_4mainValue【学校施設】&#10;一人当たり面積">
          <a:extLst>
            <a:ext uri="{FF2B5EF4-FFF2-40B4-BE49-F238E27FC236}">
              <a16:creationId xmlns:a16="http://schemas.microsoft.com/office/drawing/2014/main" xmlns="" id="{EDF272B0-E011-4811-991D-47DDDAC01FD3}"/>
            </a:ext>
          </a:extLst>
        </xdr:cNvPr>
        <xdr:cNvSpPr txBox="1"/>
      </xdr:nvSpPr>
      <xdr:spPr>
        <a:xfrm>
          <a:off x="18421427" y="98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xmlns="" id="{1832E72F-EC5B-4EE5-8EF1-6CDE4388B0F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xmlns="" id="{611027C6-DFF4-48CD-8E71-ED8CE2D71E9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xmlns="" id="{1B3B0DDF-4B20-4115-B231-20FC1D4C36D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xmlns="" id="{4B2A444E-130E-4005-8335-CD4E66BBF7A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xmlns="" id="{0E8FC39C-A8F4-4E27-84EA-FE91D66F1B9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xmlns="" id="{D6963137-70E5-4A8B-A775-C80C4B2A6F3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xmlns="" id="{5459009E-B5E4-4F78-91FE-4630D76F977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xmlns="" id="{6EF8873A-6AC0-4A26-92B9-EBF7502C13E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xmlns="" id="{A4DBDE70-7769-4AE1-99D4-D16ABD4A5B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xmlns="" id="{3D452FE5-5899-445D-A79B-67717F5FBFD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xmlns="" id="{016040B5-D06D-4DBB-8488-45899771E8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xmlns="" id="{BDF02406-A1E2-4D6B-BCB3-1B4816C6AE4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xmlns="" id="{3DAE18B2-8BE5-4905-A1C0-BC1A4AC39A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xmlns="" id="{172C4B32-5097-43C9-9A79-766CA2B9A73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xmlns="" id="{ACB75F44-A4BA-4701-8962-67815FB282C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xmlns="" id="{A1B0F416-49F0-48E5-86EB-19E2B6CED2B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xmlns="" id="{6483EBCC-00D9-40E1-934F-03437438C39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xmlns="" id="{FFAA1D56-F187-4567-B392-790E934876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xmlns="" id="{2A6D9CE7-BA69-478C-BDE0-F069227FA7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xmlns="" id="{EF5EB0F6-BA66-409B-AB2C-52A8DC05455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xmlns="" id="{769B9C23-8A8A-4BD7-B671-A4B827E489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xmlns="" id="{1A89DB5B-5A67-4516-A43B-BC109179B0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xmlns="" id="{256DBB36-A216-490C-8E04-05B4D90E85C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xmlns="" id="{6926B2E2-E582-4EE0-8F0B-51EB8589D17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xmlns="" id="{A0F9A92A-9A89-4CE0-8019-63BF9161DE0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xmlns="" id="{3A0E7D0E-527A-4868-8A28-167C61A9147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xmlns="" id="{0DD0FE02-2228-436B-B3F3-806401F0528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9" name="直線コネクタ 648">
          <a:extLst>
            <a:ext uri="{FF2B5EF4-FFF2-40B4-BE49-F238E27FC236}">
              <a16:creationId xmlns:a16="http://schemas.microsoft.com/office/drawing/2014/main" xmlns="" id="{FCAD7468-6AF7-4528-991C-B0573D296CFC}"/>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0" name="テキスト ボックス 649">
          <a:extLst>
            <a:ext uri="{FF2B5EF4-FFF2-40B4-BE49-F238E27FC236}">
              <a16:creationId xmlns:a16="http://schemas.microsoft.com/office/drawing/2014/main" xmlns="" id="{E8941DC4-AF59-4661-8343-E0AB5178B57E}"/>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1" name="直線コネクタ 650">
          <a:extLst>
            <a:ext uri="{FF2B5EF4-FFF2-40B4-BE49-F238E27FC236}">
              <a16:creationId xmlns:a16="http://schemas.microsoft.com/office/drawing/2014/main" xmlns="" id="{B3D1717E-00C2-4659-A3FC-9A733CCFCB81}"/>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2" name="テキスト ボックス 651">
          <a:extLst>
            <a:ext uri="{FF2B5EF4-FFF2-40B4-BE49-F238E27FC236}">
              <a16:creationId xmlns:a16="http://schemas.microsoft.com/office/drawing/2014/main" xmlns="" id="{8549EEAA-DDEB-42DD-AE0B-050D0C15FFAD}"/>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3" name="直線コネクタ 652">
          <a:extLst>
            <a:ext uri="{FF2B5EF4-FFF2-40B4-BE49-F238E27FC236}">
              <a16:creationId xmlns:a16="http://schemas.microsoft.com/office/drawing/2014/main" xmlns="" id="{70E38BC2-FECB-45AB-966C-710AA984BBD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4" name="テキスト ボックス 653">
          <a:extLst>
            <a:ext uri="{FF2B5EF4-FFF2-40B4-BE49-F238E27FC236}">
              <a16:creationId xmlns:a16="http://schemas.microsoft.com/office/drawing/2014/main" xmlns="" id="{A5CBBC99-9A83-4993-A7C9-821C03C35CB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5" name="直線コネクタ 654">
          <a:extLst>
            <a:ext uri="{FF2B5EF4-FFF2-40B4-BE49-F238E27FC236}">
              <a16:creationId xmlns:a16="http://schemas.microsoft.com/office/drawing/2014/main" xmlns="" id="{EB706D2D-23EC-4D83-ABF7-E2CE551F0F6A}"/>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6" name="テキスト ボックス 655">
          <a:extLst>
            <a:ext uri="{FF2B5EF4-FFF2-40B4-BE49-F238E27FC236}">
              <a16:creationId xmlns:a16="http://schemas.microsoft.com/office/drawing/2014/main" xmlns="" id="{06B37D9F-887F-4F07-AACB-34B55D8E8F64}"/>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xmlns="" id="{B21A1C3A-F2D7-4AD1-B6B6-CC905642D0F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8" name="テキスト ボックス 657">
          <a:extLst>
            <a:ext uri="{FF2B5EF4-FFF2-40B4-BE49-F238E27FC236}">
              <a16:creationId xmlns:a16="http://schemas.microsoft.com/office/drawing/2014/main" xmlns="" id="{90AD49CD-316F-4AB2-9781-C014F6086DF5}"/>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xmlns="" id="{4BF20845-1E56-4F5B-B927-E031163A5F5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660" name="直線コネクタ 659">
          <a:extLst>
            <a:ext uri="{FF2B5EF4-FFF2-40B4-BE49-F238E27FC236}">
              <a16:creationId xmlns:a16="http://schemas.microsoft.com/office/drawing/2014/main" xmlns="" id="{2FA2D1BE-11C9-49C0-8A55-D015756DEC6B}"/>
            </a:ext>
          </a:extLst>
        </xdr:cNvPr>
        <xdr:cNvCxnSpPr/>
      </xdr:nvCxnSpPr>
      <xdr:spPr>
        <a:xfrm flipV="1">
          <a:off x="16318864"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1" name="【公民館】&#10;有形固定資産減価償却率最小値テキスト">
          <a:extLst>
            <a:ext uri="{FF2B5EF4-FFF2-40B4-BE49-F238E27FC236}">
              <a16:creationId xmlns:a16="http://schemas.microsoft.com/office/drawing/2014/main" xmlns="" id="{03095355-6FBB-472A-9FE0-83C4EC0A7434}"/>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2" name="直線コネクタ 661">
          <a:extLst>
            <a:ext uri="{FF2B5EF4-FFF2-40B4-BE49-F238E27FC236}">
              <a16:creationId xmlns:a16="http://schemas.microsoft.com/office/drawing/2014/main" xmlns="" id="{113F8600-7071-4770-A6F7-14D81568E1A2}"/>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663" name="【公民館】&#10;有形固定資産減価償却率最大値テキスト">
          <a:extLst>
            <a:ext uri="{FF2B5EF4-FFF2-40B4-BE49-F238E27FC236}">
              <a16:creationId xmlns:a16="http://schemas.microsoft.com/office/drawing/2014/main" xmlns="" id="{FA8F5F58-3871-40E9-BCBF-8E75034DA845}"/>
            </a:ext>
          </a:extLst>
        </xdr:cNvPr>
        <xdr:cNvSpPr txBox="1"/>
      </xdr:nvSpPr>
      <xdr:spPr>
        <a:xfrm>
          <a:off x="16357600"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664" name="直線コネクタ 663">
          <a:extLst>
            <a:ext uri="{FF2B5EF4-FFF2-40B4-BE49-F238E27FC236}">
              <a16:creationId xmlns:a16="http://schemas.microsoft.com/office/drawing/2014/main" xmlns="" id="{B65C9C62-AD66-4695-8A03-827AC2EAF90A}"/>
            </a:ext>
          </a:extLst>
        </xdr:cNvPr>
        <xdr:cNvCxnSpPr/>
      </xdr:nvCxnSpPr>
      <xdr:spPr>
        <a:xfrm>
          <a:off x="16230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40403</xdr:rowOff>
    </xdr:from>
    <xdr:ext cx="405111" cy="259045"/>
    <xdr:sp macro="" textlink="">
      <xdr:nvSpPr>
        <xdr:cNvPr id="665" name="【公民館】&#10;有形固定資産減価償却率平均値テキスト">
          <a:extLst>
            <a:ext uri="{FF2B5EF4-FFF2-40B4-BE49-F238E27FC236}">
              <a16:creationId xmlns:a16="http://schemas.microsoft.com/office/drawing/2014/main" xmlns="" id="{66043BD2-35BA-4565-89E4-F65D91DF45BA}"/>
            </a:ext>
          </a:extLst>
        </xdr:cNvPr>
        <xdr:cNvSpPr txBox="1"/>
      </xdr:nvSpPr>
      <xdr:spPr>
        <a:xfrm>
          <a:off x="16357600" y="1787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666" name="フローチャート: 判断 665">
          <a:extLst>
            <a:ext uri="{FF2B5EF4-FFF2-40B4-BE49-F238E27FC236}">
              <a16:creationId xmlns:a16="http://schemas.microsoft.com/office/drawing/2014/main" xmlns="" id="{73C3ECFA-6784-436C-90DD-EE8CC57CA293}"/>
            </a:ext>
          </a:extLst>
        </xdr:cNvPr>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667" name="フローチャート: 判断 666">
          <a:extLst>
            <a:ext uri="{FF2B5EF4-FFF2-40B4-BE49-F238E27FC236}">
              <a16:creationId xmlns:a16="http://schemas.microsoft.com/office/drawing/2014/main" xmlns="" id="{1732FF8E-A60B-4604-B2DA-AFE04E9BF455}"/>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668" name="フローチャート: 判断 667">
          <a:extLst>
            <a:ext uri="{FF2B5EF4-FFF2-40B4-BE49-F238E27FC236}">
              <a16:creationId xmlns:a16="http://schemas.microsoft.com/office/drawing/2014/main" xmlns="" id="{5908C95D-EB05-43FA-A2C1-AE0886585D38}"/>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669" name="フローチャート: 判断 668">
          <a:extLst>
            <a:ext uri="{FF2B5EF4-FFF2-40B4-BE49-F238E27FC236}">
              <a16:creationId xmlns:a16="http://schemas.microsoft.com/office/drawing/2014/main" xmlns="" id="{FD5A6327-2923-4FFD-B1B8-9657ABF990AE}"/>
            </a:ext>
          </a:extLst>
        </xdr:cNvPr>
        <xdr:cNvSpPr/>
      </xdr:nvSpPr>
      <xdr:spPr>
        <a:xfrm>
          <a:off x="1365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670" name="フローチャート: 判断 669">
          <a:extLst>
            <a:ext uri="{FF2B5EF4-FFF2-40B4-BE49-F238E27FC236}">
              <a16:creationId xmlns:a16="http://schemas.microsoft.com/office/drawing/2014/main" xmlns="" id="{48A0C007-8A26-4570-9038-572339256389}"/>
            </a:ext>
          </a:extLst>
        </xdr:cNvPr>
        <xdr:cNvSpPr/>
      </xdr:nvSpPr>
      <xdr:spPr>
        <a:xfrm>
          <a:off x="1276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xmlns="" id="{ED4B7741-91A2-472F-BD66-61E6B4D4761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xmlns="" id="{F4907D51-E8D4-47F3-9F92-58CD91E4AE9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xmlns="" id="{53A8D4D6-F6EE-431E-8FED-C600AC557B5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17DAF11F-9F8D-474E-B3EE-567F74308CF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xmlns="" id="{0481EDA5-994E-4405-90A9-F0C2605BCD2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89408</xdr:rowOff>
    </xdr:from>
    <xdr:to>
      <xdr:col>85</xdr:col>
      <xdr:colOff>177800</xdr:colOff>
      <xdr:row>103</xdr:row>
      <xdr:rowOff>19558</xdr:rowOff>
    </xdr:to>
    <xdr:sp macro="" textlink="">
      <xdr:nvSpPr>
        <xdr:cNvPr id="676" name="楕円 675">
          <a:extLst>
            <a:ext uri="{FF2B5EF4-FFF2-40B4-BE49-F238E27FC236}">
              <a16:creationId xmlns:a16="http://schemas.microsoft.com/office/drawing/2014/main" xmlns="" id="{A72109F3-23DA-4847-BC9D-B0FC2E3B3FCA}"/>
            </a:ext>
          </a:extLst>
        </xdr:cNvPr>
        <xdr:cNvSpPr/>
      </xdr:nvSpPr>
      <xdr:spPr>
        <a:xfrm>
          <a:off x="1626870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112285</xdr:rowOff>
    </xdr:from>
    <xdr:ext cx="405111" cy="259045"/>
    <xdr:sp macro="" textlink="">
      <xdr:nvSpPr>
        <xdr:cNvPr id="677" name="【公民館】&#10;有形固定資産減価償却率該当値テキスト">
          <a:extLst>
            <a:ext uri="{FF2B5EF4-FFF2-40B4-BE49-F238E27FC236}">
              <a16:creationId xmlns:a16="http://schemas.microsoft.com/office/drawing/2014/main" xmlns="" id="{DFA1C829-B323-4A0A-81A6-447F7151C220}"/>
            </a:ext>
          </a:extLst>
        </xdr:cNvPr>
        <xdr:cNvSpPr txBox="1"/>
      </xdr:nvSpPr>
      <xdr:spPr>
        <a:xfrm>
          <a:off x="16357600" y="1742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34544</xdr:rowOff>
    </xdr:from>
    <xdr:to>
      <xdr:col>81</xdr:col>
      <xdr:colOff>101600</xdr:colOff>
      <xdr:row>102</xdr:row>
      <xdr:rowOff>136144</xdr:rowOff>
    </xdr:to>
    <xdr:sp macro="" textlink="">
      <xdr:nvSpPr>
        <xdr:cNvPr id="678" name="楕円 677">
          <a:extLst>
            <a:ext uri="{FF2B5EF4-FFF2-40B4-BE49-F238E27FC236}">
              <a16:creationId xmlns:a16="http://schemas.microsoft.com/office/drawing/2014/main" xmlns="" id="{3ACF6417-7577-4B8E-9FA6-5FE57756C11B}"/>
            </a:ext>
          </a:extLst>
        </xdr:cNvPr>
        <xdr:cNvSpPr/>
      </xdr:nvSpPr>
      <xdr:spPr>
        <a:xfrm>
          <a:off x="15430500" y="17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85344</xdr:rowOff>
    </xdr:from>
    <xdr:to>
      <xdr:col>85</xdr:col>
      <xdr:colOff>127000</xdr:colOff>
      <xdr:row>102</xdr:row>
      <xdr:rowOff>140208</xdr:rowOff>
    </xdr:to>
    <xdr:cxnSp macro="">
      <xdr:nvCxnSpPr>
        <xdr:cNvPr id="679" name="直線コネクタ 678">
          <a:extLst>
            <a:ext uri="{FF2B5EF4-FFF2-40B4-BE49-F238E27FC236}">
              <a16:creationId xmlns:a16="http://schemas.microsoft.com/office/drawing/2014/main" xmlns="" id="{46944B2E-47AA-48E6-83B0-FAD82FD5202B}"/>
            </a:ext>
          </a:extLst>
        </xdr:cNvPr>
        <xdr:cNvCxnSpPr/>
      </xdr:nvCxnSpPr>
      <xdr:spPr>
        <a:xfrm>
          <a:off x="15481300" y="175732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153415</xdr:rowOff>
    </xdr:from>
    <xdr:to>
      <xdr:col>76</xdr:col>
      <xdr:colOff>165100</xdr:colOff>
      <xdr:row>102</xdr:row>
      <xdr:rowOff>83565</xdr:rowOff>
    </xdr:to>
    <xdr:sp macro="" textlink="">
      <xdr:nvSpPr>
        <xdr:cNvPr id="680" name="楕円 679">
          <a:extLst>
            <a:ext uri="{FF2B5EF4-FFF2-40B4-BE49-F238E27FC236}">
              <a16:creationId xmlns:a16="http://schemas.microsoft.com/office/drawing/2014/main" xmlns="" id="{9FB8347B-A7A9-44F3-BA2F-20B32DBFD46A}"/>
            </a:ext>
          </a:extLst>
        </xdr:cNvPr>
        <xdr:cNvSpPr/>
      </xdr:nvSpPr>
      <xdr:spPr>
        <a:xfrm>
          <a:off x="14541500" y="174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32765</xdr:rowOff>
    </xdr:from>
    <xdr:to>
      <xdr:col>81</xdr:col>
      <xdr:colOff>50800</xdr:colOff>
      <xdr:row>102</xdr:row>
      <xdr:rowOff>85344</xdr:rowOff>
    </xdr:to>
    <xdr:cxnSp macro="">
      <xdr:nvCxnSpPr>
        <xdr:cNvPr id="681" name="直線コネクタ 680">
          <a:extLst>
            <a:ext uri="{FF2B5EF4-FFF2-40B4-BE49-F238E27FC236}">
              <a16:creationId xmlns:a16="http://schemas.microsoft.com/office/drawing/2014/main" xmlns="" id="{909BD307-DA61-4A8F-9286-86B14F32D4B5}"/>
            </a:ext>
          </a:extLst>
        </xdr:cNvPr>
        <xdr:cNvCxnSpPr/>
      </xdr:nvCxnSpPr>
      <xdr:spPr>
        <a:xfrm>
          <a:off x="14592300" y="17520665"/>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87122</xdr:rowOff>
    </xdr:from>
    <xdr:to>
      <xdr:col>72</xdr:col>
      <xdr:colOff>38100</xdr:colOff>
      <xdr:row>105</xdr:row>
      <xdr:rowOff>17272</xdr:rowOff>
    </xdr:to>
    <xdr:sp macro="" textlink="">
      <xdr:nvSpPr>
        <xdr:cNvPr id="682" name="楕円 681">
          <a:extLst>
            <a:ext uri="{FF2B5EF4-FFF2-40B4-BE49-F238E27FC236}">
              <a16:creationId xmlns:a16="http://schemas.microsoft.com/office/drawing/2014/main" xmlns="" id="{2E9401E9-C13F-4A88-9966-3AEE1FDDECA9}"/>
            </a:ext>
          </a:extLst>
        </xdr:cNvPr>
        <xdr:cNvSpPr/>
      </xdr:nvSpPr>
      <xdr:spPr>
        <a:xfrm>
          <a:off x="13652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32765</xdr:rowOff>
    </xdr:from>
    <xdr:to>
      <xdr:col>76</xdr:col>
      <xdr:colOff>114300</xdr:colOff>
      <xdr:row>104</xdr:row>
      <xdr:rowOff>137922</xdr:rowOff>
    </xdr:to>
    <xdr:cxnSp macro="">
      <xdr:nvCxnSpPr>
        <xdr:cNvPr id="683" name="直線コネクタ 682">
          <a:extLst>
            <a:ext uri="{FF2B5EF4-FFF2-40B4-BE49-F238E27FC236}">
              <a16:creationId xmlns:a16="http://schemas.microsoft.com/office/drawing/2014/main" xmlns="" id="{8D84014B-F57E-4D30-9695-69195A043A48}"/>
            </a:ext>
          </a:extLst>
        </xdr:cNvPr>
        <xdr:cNvCxnSpPr/>
      </xdr:nvCxnSpPr>
      <xdr:spPr>
        <a:xfrm flipV="1">
          <a:off x="13703300" y="17520665"/>
          <a:ext cx="889000" cy="4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36830</xdr:rowOff>
    </xdr:from>
    <xdr:to>
      <xdr:col>67</xdr:col>
      <xdr:colOff>101600</xdr:colOff>
      <xdr:row>104</xdr:row>
      <xdr:rowOff>138430</xdr:rowOff>
    </xdr:to>
    <xdr:sp macro="" textlink="">
      <xdr:nvSpPr>
        <xdr:cNvPr id="684" name="楕円 683">
          <a:extLst>
            <a:ext uri="{FF2B5EF4-FFF2-40B4-BE49-F238E27FC236}">
              <a16:creationId xmlns:a16="http://schemas.microsoft.com/office/drawing/2014/main" xmlns="" id="{0BE07F7F-108F-405A-B5D3-4F56D4C49BAF}"/>
            </a:ext>
          </a:extLst>
        </xdr:cNvPr>
        <xdr:cNvSpPr/>
      </xdr:nvSpPr>
      <xdr:spPr>
        <a:xfrm>
          <a:off x="12763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87630</xdr:rowOff>
    </xdr:from>
    <xdr:to>
      <xdr:col>71</xdr:col>
      <xdr:colOff>177800</xdr:colOff>
      <xdr:row>104</xdr:row>
      <xdr:rowOff>137922</xdr:rowOff>
    </xdr:to>
    <xdr:cxnSp macro="">
      <xdr:nvCxnSpPr>
        <xdr:cNvPr id="685" name="直線コネクタ 684">
          <a:extLst>
            <a:ext uri="{FF2B5EF4-FFF2-40B4-BE49-F238E27FC236}">
              <a16:creationId xmlns:a16="http://schemas.microsoft.com/office/drawing/2014/main" xmlns="" id="{72DFF470-1B56-41A2-AC4A-A9BB6D911B4E}"/>
            </a:ext>
          </a:extLst>
        </xdr:cNvPr>
        <xdr:cNvCxnSpPr/>
      </xdr:nvCxnSpPr>
      <xdr:spPr>
        <a:xfrm>
          <a:off x="12814300" y="179184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686" name="n_1aveValue【公民館】&#10;有形固定資産減価償却率">
          <a:extLst>
            <a:ext uri="{FF2B5EF4-FFF2-40B4-BE49-F238E27FC236}">
              <a16:creationId xmlns:a16="http://schemas.microsoft.com/office/drawing/2014/main" xmlns="" id="{23D00C91-A3AC-4C87-AE67-58C8E701BB4E}"/>
            </a:ext>
          </a:extLst>
        </xdr:cNvPr>
        <xdr:cNvSpPr txBox="1"/>
      </xdr:nvSpPr>
      <xdr:spPr>
        <a:xfrm>
          <a:off x="152660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687" name="n_2aveValue【公民館】&#10;有形固定資産減価償却率">
          <a:extLst>
            <a:ext uri="{FF2B5EF4-FFF2-40B4-BE49-F238E27FC236}">
              <a16:creationId xmlns:a16="http://schemas.microsoft.com/office/drawing/2014/main" xmlns="" id="{CCC10BB8-D74B-4063-8620-F1031AC29B59}"/>
            </a:ext>
          </a:extLst>
        </xdr:cNvPr>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24655</xdr:rowOff>
    </xdr:from>
    <xdr:ext cx="405111" cy="259045"/>
    <xdr:sp macro="" textlink="">
      <xdr:nvSpPr>
        <xdr:cNvPr id="688" name="n_3aveValue【公民館】&#10;有形固定資産減価償却率">
          <a:extLst>
            <a:ext uri="{FF2B5EF4-FFF2-40B4-BE49-F238E27FC236}">
              <a16:creationId xmlns:a16="http://schemas.microsoft.com/office/drawing/2014/main" xmlns="" id="{ED9B9E1F-308C-4708-851C-A1E4D09E788E}"/>
            </a:ext>
          </a:extLst>
        </xdr:cNvPr>
        <xdr:cNvSpPr txBox="1"/>
      </xdr:nvSpPr>
      <xdr:spPr>
        <a:xfrm>
          <a:off x="13500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134129</xdr:rowOff>
    </xdr:from>
    <xdr:ext cx="405111" cy="259045"/>
    <xdr:sp macro="" textlink="">
      <xdr:nvSpPr>
        <xdr:cNvPr id="689" name="n_4aveValue【公民館】&#10;有形固定資産減価償却率">
          <a:extLst>
            <a:ext uri="{FF2B5EF4-FFF2-40B4-BE49-F238E27FC236}">
              <a16:creationId xmlns:a16="http://schemas.microsoft.com/office/drawing/2014/main" xmlns="" id="{2ADE9F1E-D6BD-42C4-9307-9759D0D9D59E}"/>
            </a:ext>
          </a:extLst>
        </xdr:cNvPr>
        <xdr:cNvSpPr txBox="1"/>
      </xdr:nvSpPr>
      <xdr:spPr>
        <a:xfrm>
          <a:off x="12611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152671</xdr:rowOff>
    </xdr:from>
    <xdr:ext cx="405111" cy="259045"/>
    <xdr:sp macro="" textlink="">
      <xdr:nvSpPr>
        <xdr:cNvPr id="690" name="n_1mainValue【公民館】&#10;有形固定資産減価償却率">
          <a:extLst>
            <a:ext uri="{FF2B5EF4-FFF2-40B4-BE49-F238E27FC236}">
              <a16:creationId xmlns:a16="http://schemas.microsoft.com/office/drawing/2014/main" xmlns="" id="{8778A4E5-BA89-4529-8F3E-665157BD8FB6}"/>
            </a:ext>
          </a:extLst>
        </xdr:cNvPr>
        <xdr:cNvSpPr txBox="1"/>
      </xdr:nvSpPr>
      <xdr:spPr>
        <a:xfrm>
          <a:off x="15266044" y="1729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100092</xdr:rowOff>
    </xdr:from>
    <xdr:ext cx="405111" cy="259045"/>
    <xdr:sp macro="" textlink="">
      <xdr:nvSpPr>
        <xdr:cNvPr id="691" name="n_2mainValue【公民館】&#10;有形固定資産減価償却率">
          <a:extLst>
            <a:ext uri="{FF2B5EF4-FFF2-40B4-BE49-F238E27FC236}">
              <a16:creationId xmlns:a16="http://schemas.microsoft.com/office/drawing/2014/main" xmlns="" id="{ABE5081C-10F7-4E7E-9B6F-67624A3D75D3}"/>
            </a:ext>
          </a:extLst>
        </xdr:cNvPr>
        <xdr:cNvSpPr txBox="1"/>
      </xdr:nvSpPr>
      <xdr:spPr>
        <a:xfrm>
          <a:off x="14389744" y="1724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8399</xdr:rowOff>
    </xdr:from>
    <xdr:ext cx="405111" cy="259045"/>
    <xdr:sp macro="" textlink="">
      <xdr:nvSpPr>
        <xdr:cNvPr id="692" name="n_3mainValue【公民館】&#10;有形固定資産減価償却率">
          <a:extLst>
            <a:ext uri="{FF2B5EF4-FFF2-40B4-BE49-F238E27FC236}">
              <a16:creationId xmlns:a16="http://schemas.microsoft.com/office/drawing/2014/main" xmlns="" id="{AF814542-D411-40C2-ACA2-67E268047281}"/>
            </a:ext>
          </a:extLst>
        </xdr:cNvPr>
        <xdr:cNvSpPr txBox="1"/>
      </xdr:nvSpPr>
      <xdr:spPr>
        <a:xfrm>
          <a:off x="135007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693" name="n_4mainValue【公民館】&#10;有形固定資産減価償却率">
          <a:extLst>
            <a:ext uri="{FF2B5EF4-FFF2-40B4-BE49-F238E27FC236}">
              <a16:creationId xmlns:a16="http://schemas.microsoft.com/office/drawing/2014/main" xmlns="" id="{E23B4D5C-581E-40F6-BA07-0579E1C2E404}"/>
            </a:ext>
          </a:extLst>
        </xdr:cNvPr>
        <xdr:cNvSpPr txBox="1"/>
      </xdr:nvSpPr>
      <xdr:spPr>
        <a:xfrm>
          <a:off x="12611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xmlns="" id="{88F1BDE5-A36B-4C70-9C58-CD8B85D63FE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xmlns="" id="{DA4DBF54-4FDF-415E-99F6-EA38AF2AEC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xmlns="" id="{2ACE4B39-6A4B-47A7-BE87-A81FC6F5303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xmlns="" id="{F663686E-3952-479D-A096-60E44E6647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xmlns="" id="{F0A0A3B4-CD2F-4C54-B7AC-5446E8D8EBB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xmlns="" id="{00DEFA86-5CED-4A89-B228-5F4AA55AD0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xmlns="" id="{79A0DC34-DE0C-498E-9FB6-BCD68FA397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xmlns="" id="{66206AA3-6B49-48B1-98F7-3BD6D6F087C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xmlns="" id="{7770B34D-B1AA-45A8-940A-E82B755CA6E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xmlns="" id="{52624C14-B77F-47E1-BA74-D3C8C7E2EAA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xmlns="" id="{35FE73AD-88CB-4CDA-8B69-DE081F53CA6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xmlns="" id="{89E9D336-8D3F-498D-94D0-1515CA674F0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xmlns="" id="{17E9A891-ACAF-4551-8793-04B369341D7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xmlns="" id="{7F040206-8C0A-492D-B9CC-119180D5216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xmlns="" id="{2EB1D53D-44D1-4A0C-8975-8A766C1DE12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xmlns="" id="{1E8A9185-E4D8-4515-BBD0-E6145DA74C6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xmlns="" id="{78F79EDE-1EE7-42BA-8BEC-4A04C3E9ABC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xmlns="" id="{352487F1-38F3-4B25-9CEF-31C3AF7B187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xmlns="" id="{45DCC4F1-766E-4A64-8632-EAD3E4FCFEC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xmlns="" id="{4C068755-2D04-4451-B9D6-FDD160EE24C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xmlns="" id="{01C9B303-0F97-47D1-984E-118C733EB84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xmlns="" id="{66838226-EF47-4388-9055-A9D5CC9CFDC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xmlns="" id="{4BFD4C07-E583-4719-9DB0-3BEB34884C3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xmlns="" id="{9CDC074C-6538-4BDD-A966-E35BF2F2926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xmlns="" id="{5950BE66-4069-45AC-BC5C-E7A4244D2E9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719" name="直線コネクタ 718">
          <a:extLst>
            <a:ext uri="{FF2B5EF4-FFF2-40B4-BE49-F238E27FC236}">
              <a16:creationId xmlns:a16="http://schemas.microsoft.com/office/drawing/2014/main" xmlns="" id="{7010F799-85A7-4EBB-937E-0B384B5F2B65}"/>
            </a:ext>
          </a:extLst>
        </xdr:cNvPr>
        <xdr:cNvCxnSpPr/>
      </xdr:nvCxnSpPr>
      <xdr:spPr>
        <a:xfrm flipV="1">
          <a:off x="221608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0" name="【公民館】&#10;一人当たり面積最小値テキスト">
          <a:extLst>
            <a:ext uri="{FF2B5EF4-FFF2-40B4-BE49-F238E27FC236}">
              <a16:creationId xmlns:a16="http://schemas.microsoft.com/office/drawing/2014/main" xmlns="" id="{FB6BFCAA-2460-4F67-9595-8A0B8F21A4BE}"/>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1" name="直線コネクタ 720">
          <a:extLst>
            <a:ext uri="{FF2B5EF4-FFF2-40B4-BE49-F238E27FC236}">
              <a16:creationId xmlns:a16="http://schemas.microsoft.com/office/drawing/2014/main" xmlns="" id="{2F568A51-F8FD-4CCD-A823-E9012D5BDA81}"/>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722" name="【公民館】&#10;一人当たり面積最大値テキスト">
          <a:extLst>
            <a:ext uri="{FF2B5EF4-FFF2-40B4-BE49-F238E27FC236}">
              <a16:creationId xmlns:a16="http://schemas.microsoft.com/office/drawing/2014/main" xmlns="" id="{23DC723A-1086-40DE-A658-65D6D44BB6AC}"/>
            </a:ext>
          </a:extLst>
        </xdr:cNvPr>
        <xdr:cNvSpPr txBox="1"/>
      </xdr:nvSpPr>
      <xdr:spPr>
        <a:xfrm>
          <a:off x="221996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723" name="直線コネクタ 722">
          <a:extLst>
            <a:ext uri="{FF2B5EF4-FFF2-40B4-BE49-F238E27FC236}">
              <a16:creationId xmlns:a16="http://schemas.microsoft.com/office/drawing/2014/main" xmlns="" id="{76BD72C1-1F24-4669-A977-A0D955EECBAF}"/>
            </a:ext>
          </a:extLst>
        </xdr:cNvPr>
        <xdr:cNvCxnSpPr/>
      </xdr:nvCxnSpPr>
      <xdr:spPr>
        <a:xfrm>
          <a:off x="22072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12354</xdr:rowOff>
    </xdr:from>
    <xdr:ext cx="469744" cy="259045"/>
    <xdr:sp macro="" textlink="">
      <xdr:nvSpPr>
        <xdr:cNvPr id="724" name="【公民館】&#10;一人当たり面積平均値テキスト">
          <a:extLst>
            <a:ext uri="{FF2B5EF4-FFF2-40B4-BE49-F238E27FC236}">
              <a16:creationId xmlns:a16="http://schemas.microsoft.com/office/drawing/2014/main" xmlns="" id="{C11C2887-C935-4CE4-8CC7-EE339373372B}"/>
            </a:ext>
          </a:extLst>
        </xdr:cNvPr>
        <xdr:cNvSpPr txBox="1"/>
      </xdr:nvSpPr>
      <xdr:spPr>
        <a:xfrm>
          <a:off x="22199600" y="1818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725" name="フローチャート: 判断 724">
          <a:extLst>
            <a:ext uri="{FF2B5EF4-FFF2-40B4-BE49-F238E27FC236}">
              <a16:creationId xmlns:a16="http://schemas.microsoft.com/office/drawing/2014/main" xmlns="" id="{A266FB0B-26EA-40C1-B953-2C6788A1320A}"/>
            </a:ext>
          </a:extLst>
        </xdr:cNvPr>
        <xdr:cNvSpPr/>
      </xdr:nvSpPr>
      <xdr:spPr>
        <a:xfrm>
          <a:off x="221107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26" name="フローチャート: 判断 725">
          <a:extLst>
            <a:ext uri="{FF2B5EF4-FFF2-40B4-BE49-F238E27FC236}">
              <a16:creationId xmlns:a16="http://schemas.microsoft.com/office/drawing/2014/main" xmlns="" id="{21FDE0DC-9B65-43E4-8796-C0587659FA85}"/>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727" name="フローチャート: 判断 726">
          <a:extLst>
            <a:ext uri="{FF2B5EF4-FFF2-40B4-BE49-F238E27FC236}">
              <a16:creationId xmlns:a16="http://schemas.microsoft.com/office/drawing/2014/main" xmlns="" id="{B88DACCB-A758-49CB-A13F-F3337E11ADDF}"/>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728" name="フローチャート: 判断 727">
          <a:extLst>
            <a:ext uri="{FF2B5EF4-FFF2-40B4-BE49-F238E27FC236}">
              <a16:creationId xmlns:a16="http://schemas.microsoft.com/office/drawing/2014/main" xmlns="" id="{F8ADA35E-AB49-4247-8AA2-B8FDFE94F94C}"/>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729" name="フローチャート: 判断 728">
          <a:extLst>
            <a:ext uri="{FF2B5EF4-FFF2-40B4-BE49-F238E27FC236}">
              <a16:creationId xmlns:a16="http://schemas.microsoft.com/office/drawing/2014/main" xmlns="" id="{C88737CC-80BC-4ECA-B24B-49875C8FE173}"/>
            </a:ext>
          </a:extLst>
        </xdr:cNvPr>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xmlns="" id="{9935178D-F966-47EB-B397-3F16F3F8C86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xmlns="" id="{B3440F7F-58EC-4C4E-8248-7DA678C9940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xmlns="" id="{8EA1A0AC-50B2-4435-98A7-D622B4CAD95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xmlns="" id="{75A07A95-13D2-46BC-9C1C-FD2799BE0CA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8EE430ED-770B-4751-8F57-24E19026A53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40095</xdr:rowOff>
    </xdr:from>
    <xdr:to>
      <xdr:col>116</xdr:col>
      <xdr:colOff>114300</xdr:colOff>
      <xdr:row>107</xdr:row>
      <xdr:rowOff>141695</xdr:rowOff>
    </xdr:to>
    <xdr:sp macro="" textlink="">
      <xdr:nvSpPr>
        <xdr:cNvPr id="735" name="楕円 734">
          <a:extLst>
            <a:ext uri="{FF2B5EF4-FFF2-40B4-BE49-F238E27FC236}">
              <a16:creationId xmlns:a16="http://schemas.microsoft.com/office/drawing/2014/main" xmlns="" id="{9538B3D2-6576-44C9-8745-9FC917C78EA3}"/>
            </a:ext>
          </a:extLst>
        </xdr:cNvPr>
        <xdr:cNvSpPr/>
      </xdr:nvSpPr>
      <xdr:spPr>
        <a:xfrm>
          <a:off x="221107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18522</xdr:rowOff>
    </xdr:from>
    <xdr:ext cx="469744" cy="259045"/>
    <xdr:sp macro="" textlink="">
      <xdr:nvSpPr>
        <xdr:cNvPr id="736" name="【公民館】&#10;一人当たり面積該当値テキスト">
          <a:extLst>
            <a:ext uri="{FF2B5EF4-FFF2-40B4-BE49-F238E27FC236}">
              <a16:creationId xmlns:a16="http://schemas.microsoft.com/office/drawing/2014/main" xmlns="" id="{65F3E541-DA10-428C-BDA9-556A0B2BAD2D}"/>
            </a:ext>
          </a:extLst>
        </xdr:cNvPr>
        <xdr:cNvSpPr txBox="1"/>
      </xdr:nvSpPr>
      <xdr:spPr>
        <a:xfrm>
          <a:off x="22199600"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43362</xdr:rowOff>
    </xdr:from>
    <xdr:to>
      <xdr:col>112</xdr:col>
      <xdr:colOff>38100</xdr:colOff>
      <xdr:row>107</xdr:row>
      <xdr:rowOff>144962</xdr:rowOff>
    </xdr:to>
    <xdr:sp macro="" textlink="">
      <xdr:nvSpPr>
        <xdr:cNvPr id="737" name="楕円 736">
          <a:extLst>
            <a:ext uri="{FF2B5EF4-FFF2-40B4-BE49-F238E27FC236}">
              <a16:creationId xmlns:a16="http://schemas.microsoft.com/office/drawing/2014/main" xmlns="" id="{2DC5D619-55BE-4249-98F5-19A8FE9F5927}"/>
            </a:ext>
          </a:extLst>
        </xdr:cNvPr>
        <xdr:cNvSpPr/>
      </xdr:nvSpPr>
      <xdr:spPr>
        <a:xfrm>
          <a:off x="21272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90895</xdr:rowOff>
    </xdr:from>
    <xdr:to>
      <xdr:col>116</xdr:col>
      <xdr:colOff>63500</xdr:colOff>
      <xdr:row>107</xdr:row>
      <xdr:rowOff>94162</xdr:rowOff>
    </xdr:to>
    <xdr:cxnSp macro="">
      <xdr:nvCxnSpPr>
        <xdr:cNvPr id="738" name="直線コネクタ 737">
          <a:extLst>
            <a:ext uri="{FF2B5EF4-FFF2-40B4-BE49-F238E27FC236}">
              <a16:creationId xmlns:a16="http://schemas.microsoft.com/office/drawing/2014/main" xmlns="" id="{24AA404B-90C9-47F6-A12D-D7B79A6AF3D4}"/>
            </a:ext>
          </a:extLst>
        </xdr:cNvPr>
        <xdr:cNvCxnSpPr/>
      </xdr:nvCxnSpPr>
      <xdr:spPr>
        <a:xfrm flipV="1">
          <a:off x="21323300" y="184360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48261</xdr:rowOff>
    </xdr:from>
    <xdr:to>
      <xdr:col>107</xdr:col>
      <xdr:colOff>101600</xdr:colOff>
      <xdr:row>107</xdr:row>
      <xdr:rowOff>149861</xdr:rowOff>
    </xdr:to>
    <xdr:sp macro="" textlink="">
      <xdr:nvSpPr>
        <xdr:cNvPr id="739" name="楕円 738">
          <a:extLst>
            <a:ext uri="{FF2B5EF4-FFF2-40B4-BE49-F238E27FC236}">
              <a16:creationId xmlns:a16="http://schemas.microsoft.com/office/drawing/2014/main" xmlns="" id="{437C1588-871C-4EC6-94B6-1B67495017BA}"/>
            </a:ext>
          </a:extLst>
        </xdr:cNvPr>
        <xdr:cNvSpPr/>
      </xdr:nvSpPr>
      <xdr:spPr>
        <a:xfrm>
          <a:off x="20383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94162</xdr:rowOff>
    </xdr:from>
    <xdr:to>
      <xdr:col>111</xdr:col>
      <xdr:colOff>177800</xdr:colOff>
      <xdr:row>107</xdr:row>
      <xdr:rowOff>99061</xdr:rowOff>
    </xdr:to>
    <xdr:cxnSp macro="">
      <xdr:nvCxnSpPr>
        <xdr:cNvPr id="740" name="直線コネクタ 739">
          <a:extLst>
            <a:ext uri="{FF2B5EF4-FFF2-40B4-BE49-F238E27FC236}">
              <a16:creationId xmlns:a16="http://schemas.microsoft.com/office/drawing/2014/main" xmlns="" id="{F99AEBE3-D4D8-4BFC-A6AE-917F1F73D7F6}"/>
            </a:ext>
          </a:extLst>
        </xdr:cNvPr>
        <xdr:cNvCxnSpPr/>
      </xdr:nvCxnSpPr>
      <xdr:spPr>
        <a:xfrm flipV="1">
          <a:off x="20434300" y="184393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53158</xdr:rowOff>
    </xdr:from>
    <xdr:to>
      <xdr:col>102</xdr:col>
      <xdr:colOff>165100</xdr:colOff>
      <xdr:row>107</xdr:row>
      <xdr:rowOff>154758</xdr:rowOff>
    </xdr:to>
    <xdr:sp macro="" textlink="">
      <xdr:nvSpPr>
        <xdr:cNvPr id="741" name="楕円 740">
          <a:extLst>
            <a:ext uri="{FF2B5EF4-FFF2-40B4-BE49-F238E27FC236}">
              <a16:creationId xmlns:a16="http://schemas.microsoft.com/office/drawing/2014/main" xmlns="" id="{C9B447ED-F7AF-47A9-AA5D-F5A7677C41A8}"/>
            </a:ext>
          </a:extLst>
        </xdr:cNvPr>
        <xdr:cNvSpPr/>
      </xdr:nvSpPr>
      <xdr:spPr>
        <a:xfrm>
          <a:off x="19494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99061</xdr:rowOff>
    </xdr:from>
    <xdr:to>
      <xdr:col>107</xdr:col>
      <xdr:colOff>50800</xdr:colOff>
      <xdr:row>107</xdr:row>
      <xdr:rowOff>103958</xdr:rowOff>
    </xdr:to>
    <xdr:cxnSp macro="">
      <xdr:nvCxnSpPr>
        <xdr:cNvPr id="742" name="直線コネクタ 741">
          <a:extLst>
            <a:ext uri="{FF2B5EF4-FFF2-40B4-BE49-F238E27FC236}">
              <a16:creationId xmlns:a16="http://schemas.microsoft.com/office/drawing/2014/main" xmlns="" id="{609A3157-BD7E-4A2C-85E6-F06845511270}"/>
            </a:ext>
          </a:extLst>
        </xdr:cNvPr>
        <xdr:cNvCxnSpPr/>
      </xdr:nvCxnSpPr>
      <xdr:spPr>
        <a:xfrm flipV="1">
          <a:off x="19545300" y="18444211"/>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56424</xdr:rowOff>
    </xdr:from>
    <xdr:to>
      <xdr:col>98</xdr:col>
      <xdr:colOff>38100</xdr:colOff>
      <xdr:row>107</xdr:row>
      <xdr:rowOff>158024</xdr:rowOff>
    </xdr:to>
    <xdr:sp macro="" textlink="">
      <xdr:nvSpPr>
        <xdr:cNvPr id="743" name="楕円 742">
          <a:extLst>
            <a:ext uri="{FF2B5EF4-FFF2-40B4-BE49-F238E27FC236}">
              <a16:creationId xmlns:a16="http://schemas.microsoft.com/office/drawing/2014/main" xmlns="" id="{AB765418-524D-463A-B76F-814D2F272CD4}"/>
            </a:ext>
          </a:extLst>
        </xdr:cNvPr>
        <xdr:cNvSpPr/>
      </xdr:nvSpPr>
      <xdr:spPr>
        <a:xfrm>
          <a:off x="18605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103958</xdr:rowOff>
    </xdr:from>
    <xdr:to>
      <xdr:col>102</xdr:col>
      <xdr:colOff>114300</xdr:colOff>
      <xdr:row>107</xdr:row>
      <xdr:rowOff>107224</xdr:rowOff>
    </xdr:to>
    <xdr:cxnSp macro="">
      <xdr:nvCxnSpPr>
        <xdr:cNvPr id="744" name="直線コネクタ 743">
          <a:extLst>
            <a:ext uri="{FF2B5EF4-FFF2-40B4-BE49-F238E27FC236}">
              <a16:creationId xmlns:a16="http://schemas.microsoft.com/office/drawing/2014/main" xmlns="" id="{05F6C143-4664-4AFE-A675-B6C414A8344C}"/>
            </a:ext>
          </a:extLst>
        </xdr:cNvPr>
        <xdr:cNvCxnSpPr/>
      </xdr:nvCxnSpPr>
      <xdr:spPr>
        <a:xfrm flipV="1">
          <a:off x="18656300" y="184491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45" name="n_1aveValue【公民館】&#10;一人当たり面積">
          <a:extLst>
            <a:ext uri="{FF2B5EF4-FFF2-40B4-BE49-F238E27FC236}">
              <a16:creationId xmlns:a16="http://schemas.microsoft.com/office/drawing/2014/main" xmlns="" id="{401FE14B-2DD1-4FF0-B60E-49C456D137CF}"/>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746" name="n_2aveValue【公民館】&#10;一人当たり面積">
          <a:extLst>
            <a:ext uri="{FF2B5EF4-FFF2-40B4-BE49-F238E27FC236}">
              <a16:creationId xmlns:a16="http://schemas.microsoft.com/office/drawing/2014/main" xmlns="" id="{192D0784-76DC-4534-8B11-DABD4A37CDDD}"/>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747" name="n_3aveValue【公民館】&#10;一人当たり面積">
          <a:extLst>
            <a:ext uri="{FF2B5EF4-FFF2-40B4-BE49-F238E27FC236}">
              <a16:creationId xmlns:a16="http://schemas.microsoft.com/office/drawing/2014/main" xmlns="" id="{DE0129B2-DBB8-41C3-9AC7-7BB9CAA38ADC}"/>
            </a:ext>
          </a:extLst>
        </xdr:cNvPr>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748" name="n_4aveValue【公民館】&#10;一人当たり面積">
          <a:extLst>
            <a:ext uri="{FF2B5EF4-FFF2-40B4-BE49-F238E27FC236}">
              <a16:creationId xmlns:a16="http://schemas.microsoft.com/office/drawing/2014/main" xmlns="" id="{268E87F9-C66A-4AE5-A9C5-C8169F20AF03}"/>
            </a:ext>
          </a:extLst>
        </xdr:cNvPr>
        <xdr:cNvSpPr txBox="1"/>
      </xdr:nvSpPr>
      <xdr:spPr>
        <a:xfrm>
          <a:off x="18421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136089</xdr:rowOff>
    </xdr:from>
    <xdr:ext cx="469744" cy="259045"/>
    <xdr:sp macro="" textlink="">
      <xdr:nvSpPr>
        <xdr:cNvPr id="749" name="n_1mainValue【公民館】&#10;一人当たり面積">
          <a:extLst>
            <a:ext uri="{FF2B5EF4-FFF2-40B4-BE49-F238E27FC236}">
              <a16:creationId xmlns:a16="http://schemas.microsoft.com/office/drawing/2014/main" xmlns="" id="{AF8728D7-D7D4-4515-BD92-B5514B9911EF}"/>
            </a:ext>
          </a:extLst>
        </xdr:cNvPr>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140988</xdr:rowOff>
    </xdr:from>
    <xdr:ext cx="469744" cy="259045"/>
    <xdr:sp macro="" textlink="">
      <xdr:nvSpPr>
        <xdr:cNvPr id="750" name="n_2mainValue【公民館】&#10;一人当たり面積">
          <a:extLst>
            <a:ext uri="{FF2B5EF4-FFF2-40B4-BE49-F238E27FC236}">
              <a16:creationId xmlns:a16="http://schemas.microsoft.com/office/drawing/2014/main" xmlns="" id="{A7B511E9-FEBD-4403-826F-583439FA4864}"/>
            </a:ext>
          </a:extLst>
        </xdr:cNvPr>
        <xdr:cNvSpPr txBox="1"/>
      </xdr:nvSpPr>
      <xdr:spPr>
        <a:xfrm>
          <a:off x="20199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145885</xdr:rowOff>
    </xdr:from>
    <xdr:ext cx="469744" cy="259045"/>
    <xdr:sp macro="" textlink="">
      <xdr:nvSpPr>
        <xdr:cNvPr id="751" name="n_3mainValue【公民館】&#10;一人当たり面積">
          <a:extLst>
            <a:ext uri="{FF2B5EF4-FFF2-40B4-BE49-F238E27FC236}">
              <a16:creationId xmlns:a16="http://schemas.microsoft.com/office/drawing/2014/main" xmlns="" id="{424487FD-0740-406C-9042-757264DA6391}"/>
            </a:ext>
          </a:extLst>
        </xdr:cNvPr>
        <xdr:cNvSpPr txBox="1"/>
      </xdr:nvSpPr>
      <xdr:spPr>
        <a:xfrm>
          <a:off x="19310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149151</xdr:rowOff>
    </xdr:from>
    <xdr:ext cx="469744" cy="259045"/>
    <xdr:sp macro="" textlink="">
      <xdr:nvSpPr>
        <xdr:cNvPr id="752" name="n_4mainValue【公民館】&#10;一人当たり面積">
          <a:extLst>
            <a:ext uri="{FF2B5EF4-FFF2-40B4-BE49-F238E27FC236}">
              <a16:creationId xmlns:a16="http://schemas.microsoft.com/office/drawing/2014/main" xmlns="" id="{FD252844-05B0-4FE7-8F79-63CDFCEB21D4}"/>
            </a:ext>
          </a:extLst>
        </xdr:cNvPr>
        <xdr:cNvSpPr txBox="1"/>
      </xdr:nvSpPr>
      <xdr:spPr>
        <a:xfrm>
          <a:off x="18421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xmlns="" id="{0C50B001-DC58-49FA-9F44-2218965D61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xmlns="" id="{85383C8F-F2DF-4AD6-8FC3-12541CE6CFF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xmlns="" id="{AB168575-C4C7-4840-A6BD-06CB56E8CB6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有形固定資産減価償却率については、</a:t>
          </a:r>
          <a:r>
            <a:rPr kumimoji="1" lang="ja-JP" altLang="ja-JP" sz="1100">
              <a:solidFill>
                <a:sysClr val="windowText" lastClr="000000"/>
              </a:solidFill>
              <a:effectLst/>
              <a:latin typeface="+mn-lt"/>
              <a:ea typeface="+mn-ea"/>
              <a:cs typeface="+mn-cs"/>
            </a:rPr>
            <a:t>公民館、認定こども園・幼稚園・保育所の２施設を除き、類似団体平均よりも高く推移している。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学校施設については、２校あった中学校を平成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年度に統合して別地に新設したことで中学校の数値は</a:t>
          </a:r>
          <a:r>
            <a:rPr kumimoji="1" lang="en-US" altLang="ja-JP" sz="1100">
              <a:solidFill>
                <a:sysClr val="windowText" lastClr="000000"/>
              </a:solidFill>
              <a:effectLst/>
              <a:latin typeface="+mn-lt"/>
              <a:ea typeface="+mn-ea"/>
              <a:cs typeface="+mn-cs"/>
            </a:rPr>
            <a:t>24.5</a:t>
          </a:r>
          <a:r>
            <a:rPr kumimoji="1" lang="ja-JP" altLang="ja-JP" sz="1100">
              <a:solidFill>
                <a:sysClr val="windowText" lastClr="000000"/>
              </a:solidFill>
              <a:effectLst/>
              <a:latin typeface="+mn-lt"/>
              <a:ea typeface="+mn-ea"/>
              <a:cs typeface="+mn-cs"/>
            </a:rPr>
            <a:t>％と極端に低いものの、小学校は</a:t>
          </a:r>
          <a:r>
            <a:rPr kumimoji="1" lang="en-US" altLang="ja-JP" sz="1100">
              <a:solidFill>
                <a:sysClr val="windowText" lastClr="000000"/>
              </a:solidFill>
              <a:effectLst/>
              <a:latin typeface="+mn-lt"/>
              <a:ea typeface="+mn-ea"/>
              <a:cs typeface="+mn-cs"/>
            </a:rPr>
            <a:t>88.3</a:t>
          </a:r>
          <a:r>
            <a:rPr kumimoji="1" lang="ja-JP" altLang="ja-JP" sz="1100">
              <a:solidFill>
                <a:sysClr val="windowText" lastClr="000000"/>
              </a:solidFill>
              <a:effectLst/>
              <a:latin typeface="+mn-lt"/>
              <a:ea typeface="+mn-ea"/>
              <a:cs typeface="+mn-cs"/>
            </a:rPr>
            <a:t>％と高水準となっており、施設によって大きな差が生じている。また学校施設全体の一人当たりの面積は類似団体の中でも相当に広く、全国平均や福岡県平均の</a:t>
          </a:r>
          <a:r>
            <a:rPr kumimoji="1" lang="ja-JP" altLang="en-US" sz="1100">
              <a:solidFill>
                <a:sysClr val="windowText" lastClr="000000"/>
              </a:solidFill>
              <a:effectLst/>
              <a:latin typeface="+mn-lt"/>
              <a:ea typeface="+mn-ea"/>
              <a:cs typeface="+mn-cs"/>
            </a:rPr>
            <a:t>約</a:t>
          </a:r>
          <a:r>
            <a:rPr kumimoji="1" lang="ja-JP" altLang="ja-JP" sz="1100">
              <a:solidFill>
                <a:sysClr val="windowText" lastClr="000000"/>
              </a:solidFill>
              <a:effectLst/>
              <a:latin typeface="+mn-lt"/>
              <a:ea typeface="+mn-ea"/>
              <a:cs typeface="+mn-cs"/>
            </a:rPr>
            <a:t>２倍近くの高水準であるが、小学校６校の統合・再編の取組を進めているため長期的には類似団体平均を下回ると見通しである。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道路や橋りょう・トンネル、公営住宅については、有形固定資産減価償却率が高水準ではあるものの、損傷が大きいものを中心に適切に修繕を実施しており、今後も適切な維持管理を進めていくこととして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1561802-606D-4085-BF4A-266ADD27FB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F0B9F714-51BD-417D-8781-8ECCFEEFCC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3B48C8F-228C-4F3A-B414-BB80440DB9A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4BA02B6-8CC5-419A-B3C9-64A30210C71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D9228C3-F216-4AE6-90C9-9872F96CEDC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97720F6-C7F4-4CD0-8D67-5BB3C4A5EC8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1EB0F286-EE0B-4AE5-AEA7-6B0C1DA6DB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B4A346C9-8F7E-486D-8287-C493B5B267E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4571238-3B36-4A79-9360-D80FBF19D54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20526715-3C69-494B-9603-E37AD540A30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15,172
14,939
35.60
9,424,226
8,690,759
715,023
4,998,696
13,616,675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D0CE3BC-A3F4-413F-AC8A-A454226A106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655D917-BA38-4747-BEAE-DD137B06D3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DD81728-4EE3-4359-A35A-5941BE5AA1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5BF3673-076E-4C2E-B3F1-BD86A11DB2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1D41D7-EE04-4C1E-8747-C4036BAF09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CEA75E82-C022-4636-B871-8542A34BF99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1604F7FA-F836-41AE-A960-33E4762E91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3ADA54E-1AD3-48DE-A92B-E1D4338BD16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4D59B05-7A9F-4205-B8F2-7C1B825812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66CE96E-E9FA-47E4-BBFE-38B3089FA28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2F9ABD5-037B-43C5-B230-320AAA1D1F9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CE76433-9853-4B4C-B874-86FC095E61C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3392EC7A-8A3C-4425-9EB9-2F449C4879C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8436AD7-5AC1-482F-A5FB-D14E9DC1F08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564EFCF-69D2-48C5-9575-FA4716E7FE1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31D0D60-85B6-4CC6-84AF-6A08D83A5EE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2E5C007-AE39-4423-9F83-67AE0063711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BEEBC2B-9B75-4438-9A4E-C3013AD092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8759D8A6-02E4-442E-B936-8ED072970F0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FD423EF0-0DC6-4A01-91EA-562C3512C97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B818D35E-3E08-4793-BA09-06DF74D9C19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3D550B59-626E-458E-8D69-D2AA3FCAE30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2AC4741-C49C-4828-80D6-7421A3A827A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DC781DD-23F4-4A5E-845D-55196693122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DD7E5EB9-D17E-46B7-ABA8-3A8124AECB0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E2D7E7B-13AC-467D-98F5-8B4A79C5335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F19AB280-35AF-4688-B849-DC67D862E0B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A6D6C4CF-B868-44E2-943A-DBE07314B39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FFAFAA5-3089-4DB0-A551-7A9BA06F894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FC34E803-7796-4052-8F97-A62E0C50F2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21071393-BCE9-411E-8C8F-BF439F14861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0042BC7E-BC56-497B-BE88-3D53BF17C1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FED10829-F317-43EB-9125-CD8C01BBEC5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BB03BDF6-FBDC-4723-AD93-F6207EAD6A9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0CCA22EB-BDDD-4A0B-88AD-6F086C7D6CF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A4473A5C-F429-4572-B202-498631708F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FD9EAA6C-551D-4CA7-BEF6-A716D700EC8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27274508-9395-4F3C-A050-AE3ABB08F1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7AAD0459-0EAE-4484-9D63-CE0103343B4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94469DF4-9DD4-4B43-8733-17E6536B618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21EAF82A-4018-4ED1-8000-7DC4FDD5C76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EC5FB620-F473-4026-9CA2-68CD5B107B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A317FC54-D209-47A1-B57A-B7D7517D3E0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CD52D5FF-9B4F-4384-8E86-81FED2E572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8B616E90-2D11-4016-832E-543CE658F98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C217283A-A819-44B1-A7D8-99BC04250E3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746EEBE9-6C81-4198-ACFE-DE527AD8D85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793BFD55-E6B8-4E13-A6B0-E7C936DDD6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xmlns="" id="{2E338835-5A78-4B50-9CFD-10D435D4495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xmlns="" id="{63ACD505-5F6E-4F8F-9A57-54D155DF0A8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xmlns="" id="{05FCCBA8-0252-4DC7-850F-DE529AC0F81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xmlns="" id="{00AE65CA-73D4-48A4-A526-AA7DD85CAF6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xmlns="" id="{7C759B25-E77F-453D-BE4C-E63892C7DA0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xmlns="" id="{EA0F9C56-3ECC-492A-B9AA-3218C2B41F0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xmlns="" id="{3C02B72A-C4EC-409B-82E3-0FE6A7621F5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xmlns="" id="{577401D3-54A6-4368-BF45-FCF77147849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xmlns="" id="{A425A32A-754B-4482-B0A1-0558270CF34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xmlns="" id="{8C364D86-361E-4FC5-ABC6-F73A68DD44D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xmlns="" id="{D6BA31B3-0285-4E50-826A-7BCDEC9B606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xmlns="" id="{16D56C67-AE26-47EF-AEB3-AB85C317FB4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xmlns="" id="{FFE760EC-66E5-4FBD-9909-29772BF493F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xmlns="" id="{6D825E02-79EC-4024-94A7-366549ADCC72}"/>
            </a:ext>
          </a:extLst>
        </xdr:cNvPr>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xmlns="" id="{9A034A7B-0C71-4C35-A5A2-F808C7EA033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xmlns="" id="{4854415A-8A85-4347-BF7E-829DA560438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xmlns="" id="{F9A3092C-6B51-4E2C-9AF9-FA79587405D6}"/>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77" name="直線コネクタ 76">
          <a:extLst>
            <a:ext uri="{FF2B5EF4-FFF2-40B4-BE49-F238E27FC236}">
              <a16:creationId xmlns:a16="http://schemas.microsoft.com/office/drawing/2014/main" xmlns="" id="{949801A2-3152-4A2D-B3E4-8506519D8066}"/>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93997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xmlns="" id="{DA86BC27-CD9F-4024-BCCE-C6B9E95C0EFE}"/>
            </a:ext>
          </a:extLst>
        </xdr:cNvPr>
        <xdr:cNvSpPr txBox="1"/>
      </xdr:nvSpPr>
      <xdr:spPr>
        <a:xfrm>
          <a:off x="4673600" y="1020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79" name="フローチャート: 判断 78">
          <a:extLst>
            <a:ext uri="{FF2B5EF4-FFF2-40B4-BE49-F238E27FC236}">
              <a16:creationId xmlns:a16="http://schemas.microsoft.com/office/drawing/2014/main" xmlns="" id="{C4A86AAD-A32A-4FE5-A1BF-6F7BA4321FD6}"/>
            </a:ext>
          </a:extLst>
        </xdr:cNvPr>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80" name="フローチャート: 判断 79">
          <a:extLst>
            <a:ext uri="{FF2B5EF4-FFF2-40B4-BE49-F238E27FC236}">
              <a16:creationId xmlns:a16="http://schemas.microsoft.com/office/drawing/2014/main" xmlns="" id="{0B9DBCBA-ACDD-4F8A-8C3C-DF1F24F64B62}"/>
            </a:ext>
          </a:extLst>
        </xdr:cNvPr>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81" name="フローチャート: 判断 80">
          <a:extLst>
            <a:ext uri="{FF2B5EF4-FFF2-40B4-BE49-F238E27FC236}">
              <a16:creationId xmlns:a16="http://schemas.microsoft.com/office/drawing/2014/main" xmlns="" id="{F352B83C-9287-4E60-958D-FE070568DE8B}"/>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82" name="フローチャート: 判断 81">
          <a:extLst>
            <a:ext uri="{FF2B5EF4-FFF2-40B4-BE49-F238E27FC236}">
              <a16:creationId xmlns:a16="http://schemas.microsoft.com/office/drawing/2014/main" xmlns="" id="{5E5006C3-049E-46FA-8D22-FC3152A3DA24}"/>
            </a:ext>
          </a:extLst>
        </xdr:cNvPr>
        <xdr:cNvSpPr/>
      </xdr:nvSpPr>
      <xdr:spPr>
        <a:xfrm>
          <a:off x="1968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83" name="フローチャート: 判断 82">
          <a:extLst>
            <a:ext uri="{FF2B5EF4-FFF2-40B4-BE49-F238E27FC236}">
              <a16:creationId xmlns:a16="http://schemas.microsoft.com/office/drawing/2014/main" xmlns="" id="{7633F04E-A9F9-41B6-8234-933FFBBFF3FB}"/>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AED53B57-892D-4A28-93DF-04178E2BE9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10440868-6D1F-4CA4-964A-95A9A91F172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1855A846-B79B-4026-BC10-F805657ED1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51CF345E-31F7-48FF-B804-CFF4B315E14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2389CA31-7A32-4BFD-A89C-34A7D13CB36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89" name="楕円 88">
          <a:extLst>
            <a:ext uri="{FF2B5EF4-FFF2-40B4-BE49-F238E27FC236}">
              <a16:creationId xmlns:a16="http://schemas.microsoft.com/office/drawing/2014/main" xmlns="" id="{0778E5F8-92B4-40B5-B1B2-645601F7695A}"/>
            </a:ext>
          </a:extLst>
        </xdr:cNvPr>
        <xdr:cNvSpPr/>
      </xdr:nvSpPr>
      <xdr:spPr>
        <a:xfrm>
          <a:off x="4584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131462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xmlns="" id="{87CD5132-F6AC-413F-96F1-AC373893AAB4}"/>
            </a:ext>
          </a:extLst>
        </xdr:cNvPr>
        <xdr:cNvSpPr txBox="1"/>
      </xdr:nvSpPr>
      <xdr:spPr>
        <a:xfrm>
          <a:off x="4673600"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99695</xdr:rowOff>
    </xdr:from>
    <xdr:to>
      <xdr:col>20</xdr:col>
      <xdr:colOff>38100</xdr:colOff>
      <xdr:row>61</xdr:row>
      <xdr:rowOff>29845</xdr:rowOff>
    </xdr:to>
    <xdr:sp macro="" textlink="">
      <xdr:nvSpPr>
        <xdr:cNvPr id="91" name="楕円 90">
          <a:extLst>
            <a:ext uri="{FF2B5EF4-FFF2-40B4-BE49-F238E27FC236}">
              <a16:creationId xmlns:a16="http://schemas.microsoft.com/office/drawing/2014/main" xmlns="" id="{E5D6B704-183D-483D-96DF-820E84FBFFF9}"/>
            </a:ext>
          </a:extLst>
        </xdr:cNvPr>
        <xdr:cNvSpPr/>
      </xdr:nvSpPr>
      <xdr:spPr>
        <a:xfrm>
          <a:off x="3746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150495</xdr:rowOff>
    </xdr:from>
    <xdr:to>
      <xdr:col>24</xdr:col>
      <xdr:colOff>63500</xdr:colOff>
      <xdr:row>61</xdr:row>
      <xdr:rowOff>32385</xdr:rowOff>
    </xdr:to>
    <xdr:cxnSp macro="">
      <xdr:nvCxnSpPr>
        <xdr:cNvPr id="92" name="直線コネクタ 91">
          <a:extLst>
            <a:ext uri="{FF2B5EF4-FFF2-40B4-BE49-F238E27FC236}">
              <a16:creationId xmlns:a16="http://schemas.microsoft.com/office/drawing/2014/main" xmlns="" id="{72580BB3-BB3F-4743-B164-EEB6B7637695}"/>
            </a:ext>
          </a:extLst>
        </xdr:cNvPr>
        <xdr:cNvCxnSpPr/>
      </xdr:nvCxnSpPr>
      <xdr:spPr>
        <a:xfrm>
          <a:off x="3797300" y="104374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93" name="楕円 92">
          <a:extLst>
            <a:ext uri="{FF2B5EF4-FFF2-40B4-BE49-F238E27FC236}">
              <a16:creationId xmlns:a16="http://schemas.microsoft.com/office/drawing/2014/main" xmlns="" id="{E88BA8F6-D6C3-4FAF-A784-8B6468950494}"/>
            </a:ext>
          </a:extLst>
        </xdr:cNvPr>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150495</xdr:rowOff>
    </xdr:from>
    <xdr:to>
      <xdr:col>19</xdr:col>
      <xdr:colOff>177800</xdr:colOff>
      <xdr:row>62</xdr:row>
      <xdr:rowOff>22860</xdr:rowOff>
    </xdr:to>
    <xdr:cxnSp macro="">
      <xdr:nvCxnSpPr>
        <xdr:cNvPr id="94" name="直線コネクタ 93">
          <a:extLst>
            <a:ext uri="{FF2B5EF4-FFF2-40B4-BE49-F238E27FC236}">
              <a16:creationId xmlns:a16="http://schemas.microsoft.com/office/drawing/2014/main" xmlns="" id="{626D6A86-0D64-4742-91A6-BC1F75923206}"/>
            </a:ext>
          </a:extLst>
        </xdr:cNvPr>
        <xdr:cNvCxnSpPr/>
      </xdr:nvCxnSpPr>
      <xdr:spPr>
        <a:xfrm flipV="1">
          <a:off x="2908300" y="10437495"/>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111125</xdr:rowOff>
    </xdr:from>
    <xdr:to>
      <xdr:col>10</xdr:col>
      <xdr:colOff>165100</xdr:colOff>
      <xdr:row>62</xdr:row>
      <xdr:rowOff>41275</xdr:rowOff>
    </xdr:to>
    <xdr:sp macro="" textlink="">
      <xdr:nvSpPr>
        <xdr:cNvPr id="95" name="楕円 94">
          <a:extLst>
            <a:ext uri="{FF2B5EF4-FFF2-40B4-BE49-F238E27FC236}">
              <a16:creationId xmlns:a16="http://schemas.microsoft.com/office/drawing/2014/main" xmlns="" id="{B13F6C17-E088-411B-85E7-B3E62705437B}"/>
            </a:ext>
          </a:extLst>
        </xdr:cNvPr>
        <xdr:cNvSpPr/>
      </xdr:nvSpPr>
      <xdr:spPr>
        <a:xfrm>
          <a:off x="1968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161925</xdr:rowOff>
    </xdr:from>
    <xdr:to>
      <xdr:col>15</xdr:col>
      <xdr:colOff>50800</xdr:colOff>
      <xdr:row>62</xdr:row>
      <xdr:rowOff>22860</xdr:rowOff>
    </xdr:to>
    <xdr:cxnSp macro="">
      <xdr:nvCxnSpPr>
        <xdr:cNvPr id="96" name="直線コネクタ 95">
          <a:extLst>
            <a:ext uri="{FF2B5EF4-FFF2-40B4-BE49-F238E27FC236}">
              <a16:creationId xmlns:a16="http://schemas.microsoft.com/office/drawing/2014/main" xmlns="" id="{15652064-E45D-4106-AA3C-1AA185F3B876}"/>
            </a:ext>
          </a:extLst>
        </xdr:cNvPr>
        <xdr:cNvCxnSpPr/>
      </xdr:nvCxnSpPr>
      <xdr:spPr>
        <a:xfrm>
          <a:off x="2019300" y="10620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78740</xdr:rowOff>
    </xdr:from>
    <xdr:to>
      <xdr:col>6</xdr:col>
      <xdr:colOff>38100</xdr:colOff>
      <xdr:row>62</xdr:row>
      <xdr:rowOff>8890</xdr:rowOff>
    </xdr:to>
    <xdr:sp macro="" textlink="">
      <xdr:nvSpPr>
        <xdr:cNvPr id="97" name="楕円 96">
          <a:extLst>
            <a:ext uri="{FF2B5EF4-FFF2-40B4-BE49-F238E27FC236}">
              <a16:creationId xmlns:a16="http://schemas.microsoft.com/office/drawing/2014/main" xmlns="" id="{A2C370E6-5D2D-4514-AC92-3B2FB1D7098D}"/>
            </a:ext>
          </a:extLst>
        </xdr:cNvPr>
        <xdr:cNvSpPr/>
      </xdr:nvSpPr>
      <xdr:spPr>
        <a:xfrm>
          <a:off x="1079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129540</xdr:rowOff>
    </xdr:from>
    <xdr:to>
      <xdr:col>10</xdr:col>
      <xdr:colOff>114300</xdr:colOff>
      <xdr:row>61</xdr:row>
      <xdr:rowOff>161925</xdr:rowOff>
    </xdr:to>
    <xdr:cxnSp macro="">
      <xdr:nvCxnSpPr>
        <xdr:cNvPr id="98" name="直線コネクタ 97">
          <a:extLst>
            <a:ext uri="{FF2B5EF4-FFF2-40B4-BE49-F238E27FC236}">
              <a16:creationId xmlns:a16="http://schemas.microsoft.com/office/drawing/2014/main" xmlns="" id="{673A0E20-131A-4966-8F9A-E79DC1EBC4E1}"/>
            </a:ext>
          </a:extLst>
        </xdr:cNvPr>
        <xdr:cNvCxnSpPr/>
      </xdr:nvCxnSpPr>
      <xdr:spPr>
        <a:xfrm>
          <a:off x="1130300" y="105879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153052</xdr:rowOff>
    </xdr:from>
    <xdr:ext cx="405111" cy="259045"/>
    <xdr:sp macro="" textlink="">
      <xdr:nvSpPr>
        <xdr:cNvPr id="99" name="n_1aveValue【体育館・プール】&#10;有形固定資産減価償却率">
          <a:extLst>
            <a:ext uri="{FF2B5EF4-FFF2-40B4-BE49-F238E27FC236}">
              <a16:creationId xmlns:a16="http://schemas.microsoft.com/office/drawing/2014/main" xmlns="" id="{0BCA453C-CA4C-4338-A87D-A799D20DDFEE}"/>
            </a:ext>
          </a:extLst>
        </xdr:cNvPr>
        <xdr:cNvSpPr txBox="1"/>
      </xdr:nvSpPr>
      <xdr:spPr>
        <a:xfrm>
          <a:off x="35820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00" name="n_2aveValue【体育館・プール】&#10;有形固定資産減価償却率">
          <a:extLst>
            <a:ext uri="{FF2B5EF4-FFF2-40B4-BE49-F238E27FC236}">
              <a16:creationId xmlns:a16="http://schemas.microsoft.com/office/drawing/2014/main" xmlns="" id="{8A39EED2-F845-495D-B67F-ABF6F65DB69A}"/>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132097</xdr:rowOff>
    </xdr:from>
    <xdr:ext cx="405111" cy="259045"/>
    <xdr:sp macro="" textlink="">
      <xdr:nvSpPr>
        <xdr:cNvPr id="101" name="n_3aveValue【体育館・プール】&#10;有形固定資産減価償却率">
          <a:extLst>
            <a:ext uri="{FF2B5EF4-FFF2-40B4-BE49-F238E27FC236}">
              <a16:creationId xmlns:a16="http://schemas.microsoft.com/office/drawing/2014/main" xmlns="" id="{2233CCC5-2FB4-4706-BFC5-4C173CB000FA}"/>
            </a:ext>
          </a:extLst>
        </xdr:cNvPr>
        <xdr:cNvSpPr txBox="1"/>
      </xdr:nvSpPr>
      <xdr:spPr>
        <a:xfrm>
          <a:off x="1816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102" name="n_4aveValue【体育館・プール】&#10;有形固定資産減価償却率">
          <a:extLst>
            <a:ext uri="{FF2B5EF4-FFF2-40B4-BE49-F238E27FC236}">
              <a16:creationId xmlns:a16="http://schemas.microsoft.com/office/drawing/2014/main" xmlns="" id="{ECD66EEC-5B5C-43F3-AEA4-404CD8D34CD4}"/>
            </a:ext>
          </a:extLst>
        </xdr:cNvPr>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20972</xdr:rowOff>
    </xdr:from>
    <xdr:ext cx="405111" cy="259045"/>
    <xdr:sp macro="" textlink="">
      <xdr:nvSpPr>
        <xdr:cNvPr id="103" name="n_1mainValue【体育館・プール】&#10;有形固定資産減価償却率">
          <a:extLst>
            <a:ext uri="{FF2B5EF4-FFF2-40B4-BE49-F238E27FC236}">
              <a16:creationId xmlns:a16="http://schemas.microsoft.com/office/drawing/2014/main" xmlns="" id="{4BAA2B8C-F70A-4BCD-8035-B71345889EE9}"/>
            </a:ext>
          </a:extLst>
        </xdr:cNvPr>
        <xdr:cNvSpPr txBox="1"/>
      </xdr:nvSpPr>
      <xdr:spPr>
        <a:xfrm>
          <a:off x="35820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104" name="n_2mainValue【体育館・プール】&#10;有形固定資産減価償却率">
          <a:extLst>
            <a:ext uri="{FF2B5EF4-FFF2-40B4-BE49-F238E27FC236}">
              <a16:creationId xmlns:a16="http://schemas.microsoft.com/office/drawing/2014/main" xmlns="" id="{9FEFCCE2-056F-4DE9-ACBB-3A867FA80A89}"/>
            </a:ext>
          </a:extLst>
        </xdr:cNvPr>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32402</xdr:rowOff>
    </xdr:from>
    <xdr:ext cx="405111" cy="259045"/>
    <xdr:sp macro="" textlink="">
      <xdr:nvSpPr>
        <xdr:cNvPr id="105" name="n_3mainValue【体育館・プール】&#10;有形固定資産減価償却率">
          <a:extLst>
            <a:ext uri="{FF2B5EF4-FFF2-40B4-BE49-F238E27FC236}">
              <a16:creationId xmlns:a16="http://schemas.microsoft.com/office/drawing/2014/main" xmlns="" id="{006FEB2D-421E-456F-9EE7-11DEC99B8367}"/>
            </a:ext>
          </a:extLst>
        </xdr:cNvPr>
        <xdr:cNvSpPr txBox="1"/>
      </xdr:nvSpPr>
      <xdr:spPr>
        <a:xfrm>
          <a:off x="18167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xdr:rowOff>
    </xdr:from>
    <xdr:ext cx="405111" cy="259045"/>
    <xdr:sp macro="" textlink="">
      <xdr:nvSpPr>
        <xdr:cNvPr id="106" name="n_4mainValue【体育館・プール】&#10;有形固定資産減価償却率">
          <a:extLst>
            <a:ext uri="{FF2B5EF4-FFF2-40B4-BE49-F238E27FC236}">
              <a16:creationId xmlns:a16="http://schemas.microsoft.com/office/drawing/2014/main" xmlns="" id="{743E12A9-7E0C-45E5-A180-799EF6F29601}"/>
            </a:ext>
          </a:extLst>
        </xdr:cNvPr>
        <xdr:cNvSpPr txBox="1"/>
      </xdr:nvSpPr>
      <xdr:spPr>
        <a:xfrm>
          <a:off x="927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xmlns="" id="{AF5A8776-B5ED-4E58-A5CE-2F1655EF416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xmlns="" id="{C4D93DBA-0AB2-40F5-A8F6-72801EC1E07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xmlns="" id="{905BB815-0EBA-4122-B448-49C3E48A99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xmlns="" id="{3A1414CD-B692-45AA-A63A-BBC3FAD7EC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xmlns="" id="{B1A122FF-F811-454D-8E65-7FFEA4D0677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xmlns="" id="{7DB15941-14C6-44F5-84A0-897287D727A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xmlns="" id="{5C19F9FB-8F27-417C-90B3-22D8A7DB61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xmlns="" id="{B40047C7-D93C-4B88-B673-DBD94935D05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xmlns="" id="{6C574DE4-9D6F-4DA5-8227-AB20F7AF13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xmlns="" id="{6C49653D-C28F-4339-80BF-06B10DA2C5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xmlns="" id="{9F1F26D7-BFEF-44E2-9F8F-AD11F4E7215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xmlns="" id="{990F72F6-5523-414D-83C8-995CE2EBEE9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xmlns="" id="{77B91965-97DC-4EB9-833F-E2E5534BB63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xmlns="" id="{3C83983E-1220-47D0-A42E-B9C4836D585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xmlns="" id="{10ECB521-8B14-4657-8F8B-851A71CF9D6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xmlns="" id="{BB8642F7-69A2-4482-94FA-13E33EBF318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xmlns="" id="{B7F2602B-E59F-42DA-87F5-11108C4A1BB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xmlns="" id="{A3A16585-DC2E-47CA-A2C9-BCE03E8CD2B3}"/>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xmlns="" id="{42CBF5A6-6F4A-431A-9115-8EE3D132336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xmlns="" id="{11DFB921-2E62-497A-AA4B-9E61D07F61C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xmlns="" id="{A86ACBBF-02F3-4604-B7D2-931498B7DA3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xmlns="" id="{F86C7CF2-58F6-4230-BA35-6926203FA38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xmlns="" id="{9CF6A482-593E-4FA8-8C30-3E524A24713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xmlns="" id="{662C2883-C210-419B-9DBD-CADFAB0F8CC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xmlns="" id="{459FD25C-70DC-4A8F-9E42-982A09FB33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xmlns="" id="{20BA29DA-B7F9-4631-A2BE-E26FC0797CA9}"/>
            </a:ext>
          </a:extLst>
        </xdr:cNvPr>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xmlns="" id="{DEDF4202-A343-4545-93CE-08998F562929}"/>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xmlns="" id="{BE517BCB-B7B8-4F48-9272-D415ACEA8C2B}"/>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135" name="【体育館・プール】&#10;一人当たり面積最大値テキスト">
          <a:extLst>
            <a:ext uri="{FF2B5EF4-FFF2-40B4-BE49-F238E27FC236}">
              <a16:creationId xmlns:a16="http://schemas.microsoft.com/office/drawing/2014/main" xmlns="" id="{F7C917BD-0D28-4AFE-9AF2-3D6404DD5814}"/>
            </a:ext>
          </a:extLst>
        </xdr:cNvPr>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136" name="直線コネクタ 135">
          <a:extLst>
            <a:ext uri="{FF2B5EF4-FFF2-40B4-BE49-F238E27FC236}">
              <a16:creationId xmlns:a16="http://schemas.microsoft.com/office/drawing/2014/main" xmlns="" id="{56C7FDFB-CBD7-4A00-A0B7-0D6C355B37F3}"/>
            </a:ext>
          </a:extLst>
        </xdr:cNvPr>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35214</xdr:rowOff>
    </xdr:from>
    <xdr:ext cx="469744" cy="259045"/>
    <xdr:sp macro="" textlink="">
      <xdr:nvSpPr>
        <xdr:cNvPr id="137" name="【体育館・プール】&#10;一人当たり面積平均値テキスト">
          <a:extLst>
            <a:ext uri="{FF2B5EF4-FFF2-40B4-BE49-F238E27FC236}">
              <a16:creationId xmlns:a16="http://schemas.microsoft.com/office/drawing/2014/main" xmlns="" id="{1A97949E-F731-4495-915C-951CFD20572A}"/>
            </a:ext>
          </a:extLst>
        </xdr:cNvPr>
        <xdr:cNvSpPr txBox="1"/>
      </xdr:nvSpPr>
      <xdr:spPr>
        <a:xfrm>
          <a:off x="10515600" y="10493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138" name="フローチャート: 判断 137">
          <a:extLst>
            <a:ext uri="{FF2B5EF4-FFF2-40B4-BE49-F238E27FC236}">
              <a16:creationId xmlns:a16="http://schemas.microsoft.com/office/drawing/2014/main" xmlns="" id="{7C16D165-13E9-4647-B75B-1FCF25BF3407}"/>
            </a:ext>
          </a:extLst>
        </xdr:cNvPr>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xmlns="" id="{B9ACBA13-9512-4766-ACFC-261CDC3B373A}"/>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140" name="フローチャート: 判断 139">
          <a:extLst>
            <a:ext uri="{FF2B5EF4-FFF2-40B4-BE49-F238E27FC236}">
              <a16:creationId xmlns:a16="http://schemas.microsoft.com/office/drawing/2014/main" xmlns="" id="{45A0A96A-6CBC-4461-9559-8AFBD7454AB8}"/>
            </a:ext>
          </a:extLst>
        </xdr:cNvPr>
        <xdr:cNvSpPr/>
      </xdr:nvSpPr>
      <xdr:spPr>
        <a:xfrm>
          <a:off x="8699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141" name="フローチャート: 判断 140">
          <a:extLst>
            <a:ext uri="{FF2B5EF4-FFF2-40B4-BE49-F238E27FC236}">
              <a16:creationId xmlns:a16="http://schemas.microsoft.com/office/drawing/2014/main" xmlns="" id="{710C5D8F-FCD4-45F0-894B-1BEBA82F878F}"/>
            </a:ext>
          </a:extLst>
        </xdr:cNvPr>
        <xdr:cNvSpPr/>
      </xdr:nvSpPr>
      <xdr:spPr>
        <a:xfrm>
          <a:off x="7810500" y="1062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142" name="フローチャート: 判断 141">
          <a:extLst>
            <a:ext uri="{FF2B5EF4-FFF2-40B4-BE49-F238E27FC236}">
              <a16:creationId xmlns:a16="http://schemas.microsoft.com/office/drawing/2014/main" xmlns="" id="{6422CC4F-FB9C-4763-AC50-2B3540B7385C}"/>
            </a:ext>
          </a:extLst>
        </xdr:cNvPr>
        <xdr:cNvSpPr/>
      </xdr:nvSpPr>
      <xdr:spPr>
        <a:xfrm>
          <a:off x="6921500" y="106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2494581C-0C28-4BB0-8839-99702E46B0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FAB4CF8D-E49A-4A83-8063-E95EC25255C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4700234E-DA21-4029-A0F9-6AA30C0D894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2C41417C-9CB0-4EBF-8B46-A903511034E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xmlns="" id="{2EB2CC78-2178-47CA-9AC0-5CDC5010C9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907</xdr:rowOff>
    </xdr:from>
    <xdr:to>
      <xdr:col>55</xdr:col>
      <xdr:colOff>50800</xdr:colOff>
      <xdr:row>63</xdr:row>
      <xdr:rowOff>102507</xdr:rowOff>
    </xdr:to>
    <xdr:sp macro="" textlink="">
      <xdr:nvSpPr>
        <xdr:cNvPr id="148" name="楕円 147">
          <a:extLst>
            <a:ext uri="{FF2B5EF4-FFF2-40B4-BE49-F238E27FC236}">
              <a16:creationId xmlns:a16="http://schemas.microsoft.com/office/drawing/2014/main" xmlns="" id="{6819A883-8A8D-4A82-99AA-CC88D29EBBDE}"/>
            </a:ext>
          </a:extLst>
        </xdr:cNvPr>
        <xdr:cNvSpPr/>
      </xdr:nvSpPr>
      <xdr:spPr>
        <a:xfrm>
          <a:off x="104267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150784</xdr:rowOff>
    </xdr:from>
    <xdr:ext cx="469744" cy="259045"/>
    <xdr:sp macro="" textlink="">
      <xdr:nvSpPr>
        <xdr:cNvPr id="149" name="【体育館・プール】&#10;一人当たり面積該当値テキスト">
          <a:extLst>
            <a:ext uri="{FF2B5EF4-FFF2-40B4-BE49-F238E27FC236}">
              <a16:creationId xmlns:a16="http://schemas.microsoft.com/office/drawing/2014/main" xmlns="" id="{812EC386-BF8B-41F0-B309-4EBF822389C0}"/>
            </a:ext>
          </a:extLst>
        </xdr:cNvPr>
        <xdr:cNvSpPr txBox="1"/>
      </xdr:nvSpPr>
      <xdr:spPr>
        <a:xfrm>
          <a:off x="10515600" y="107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3084</xdr:rowOff>
    </xdr:from>
    <xdr:to>
      <xdr:col>50</xdr:col>
      <xdr:colOff>165100</xdr:colOff>
      <xdr:row>63</xdr:row>
      <xdr:rowOff>104684</xdr:rowOff>
    </xdr:to>
    <xdr:sp macro="" textlink="">
      <xdr:nvSpPr>
        <xdr:cNvPr id="150" name="楕円 149">
          <a:extLst>
            <a:ext uri="{FF2B5EF4-FFF2-40B4-BE49-F238E27FC236}">
              <a16:creationId xmlns:a16="http://schemas.microsoft.com/office/drawing/2014/main" xmlns="" id="{E23FE8F4-82E1-4835-9EB3-2849FA3936B7}"/>
            </a:ext>
          </a:extLst>
        </xdr:cNvPr>
        <xdr:cNvSpPr/>
      </xdr:nvSpPr>
      <xdr:spPr>
        <a:xfrm>
          <a:off x="9588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51707</xdr:rowOff>
    </xdr:from>
    <xdr:to>
      <xdr:col>55</xdr:col>
      <xdr:colOff>0</xdr:colOff>
      <xdr:row>63</xdr:row>
      <xdr:rowOff>53884</xdr:rowOff>
    </xdr:to>
    <xdr:cxnSp macro="">
      <xdr:nvCxnSpPr>
        <xdr:cNvPr id="151" name="直線コネクタ 150">
          <a:extLst>
            <a:ext uri="{FF2B5EF4-FFF2-40B4-BE49-F238E27FC236}">
              <a16:creationId xmlns:a16="http://schemas.microsoft.com/office/drawing/2014/main" xmlns="" id="{8701DC62-8507-418D-A446-0B13A9A42F3C}"/>
            </a:ext>
          </a:extLst>
        </xdr:cNvPr>
        <xdr:cNvCxnSpPr/>
      </xdr:nvCxnSpPr>
      <xdr:spPr>
        <a:xfrm flipV="1">
          <a:off x="9639300" y="1085305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118473</xdr:rowOff>
    </xdr:from>
    <xdr:to>
      <xdr:col>46</xdr:col>
      <xdr:colOff>38100</xdr:colOff>
      <xdr:row>62</xdr:row>
      <xdr:rowOff>48623</xdr:rowOff>
    </xdr:to>
    <xdr:sp macro="" textlink="">
      <xdr:nvSpPr>
        <xdr:cNvPr id="152" name="楕円 151">
          <a:extLst>
            <a:ext uri="{FF2B5EF4-FFF2-40B4-BE49-F238E27FC236}">
              <a16:creationId xmlns:a16="http://schemas.microsoft.com/office/drawing/2014/main" xmlns="" id="{831D1CCB-E7FF-4730-AFBA-3BF4ED67324F}"/>
            </a:ext>
          </a:extLst>
        </xdr:cNvPr>
        <xdr:cNvSpPr/>
      </xdr:nvSpPr>
      <xdr:spPr>
        <a:xfrm>
          <a:off x="8699500" y="105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169273</xdr:rowOff>
    </xdr:from>
    <xdr:to>
      <xdr:col>50</xdr:col>
      <xdr:colOff>114300</xdr:colOff>
      <xdr:row>63</xdr:row>
      <xdr:rowOff>53884</xdr:rowOff>
    </xdr:to>
    <xdr:cxnSp macro="">
      <xdr:nvCxnSpPr>
        <xdr:cNvPr id="153" name="直線コネクタ 152">
          <a:extLst>
            <a:ext uri="{FF2B5EF4-FFF2-40B4-BE49-F238E27FC236}">
              <a16:creationId xmlns:a16="http://schemas.microsoft.com/office/drawing/2014/main" xmlns="" id="{CABD7FD4-8F25-42D9-AE3A-F86169ED0D3A}"/>
            </a:ext>
          </a:extLst>
        </xdr:cNvPr>
        <xdr:cNvCxnSpPr/>
      </xdr:nvCxnSpPr>
      <xdr:spPr>
        <a:xfrm>
          <a:off x="8750300" y="10627723"/>
          <a:ext cx="8890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127181</xdr:rowOff>
    </xdr:from>
    <xdr:to>
      <xdr:col>41</xdr:col>
      <xdr:colOff>101600</xdr:colOff>
      <xdr:row>62</xdr:row>
      <xdr:rowOff>57331</xdr:rowOff>
    </xdr:to>
    <xdr:sp macro="" textlink="">
      <xdr:nvSpPr>
        <xdr:cNvPr id="154" name="楕円 153">
          <a:extLst>
            <a:ext uri="{FF2B5EF4-FFF2-40B4-BE49-F238E27FC236}">
              <a16:creationId xmlns:a16="http://schemas.microsoft.com/office/drawing/2014/main" xmlns="" id="{DCD84BB2-143E-435A-B491-0DB4F6A4E2B0}"/>
            </a:ext>
          </a:extLst>
        </xdr:cNvPr>
        <xdr:cNvSpPr/>
      </xdr:nvSpPr>
      <xdr:spPr>
        <a:xfrm>
          <a:off x="7810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169273</xdr:rowOff>
    </xdr:from>
    <xdr:to>
      <xdr:col>45</xdr:col>
      <xdr:colOff>177800</xdr:colOff>
      <xdr:row>62</xdr:row>
      <xdr:rowOff>6531</xdr:rowOff>
    </xdr:to>
    <xdr:cxnSp macro="">
      <xdr:nvCxnSpPr>
        <xdr:cNvPr id="155" name="直線コネクタ 154">
          <a:extLst>
            <a:ext uri="{FF2B5EF4-FFF2-40B4-BE49-F238E27FC236}">
              <a16:creationId xmlns:a16="http://schemas.microsoft.com/office/drawing/2014/main" xmlns="" id="{D3624F5B-6F8A-428F-82F4-30EE1A5C025A}"/>
            </a:ext>
          </a:extLst>
        </xdr:cNvPr>
        <xdr:cNvCxnSpPr/>
      </xdr:nvCxnSpPr>
      <xdr:spPr>
        <a:xfrm flipV="1">
          <a:off x="7861300" y="10627723"/>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133713</xdr:rowOff>
    </xdr:from>
    <xdr:to>
      <xdr:col>36</xdr:col>
      <xdr:colOff>165100</xdr:colOff>
      <xdr:row>62</xdr:row>
      <xdr:rowOff>63863</xdr:rowOff>
    </xdr:to>
    <xdr:sp macro="" textlink="">
      <xdr:nvSpPr>
        <xdr:cNvPr id="156" name="楕円 155">
          <a:extLst>
            <a:ext uri="{FF2B5EF4-FFF2-40B4-BE49-F238E27FC236}">
              <a16:creationId xmlns:a16="http://schemas.microsoft.com/office/drawing/2014/main" xmlns="" id="{ACB8B04B-AAC1-4B8D-A561-6A729E710165}"/>
            </a:ext>
          </a:extLst>
        </xdr:cNvPr>
        <xdr:cNvSpPr/>
      </xdr:nvSpPr>
      <xdr:spPr>
        <a:xfrm>
          <a:off x="6921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6531</xdr:rowOff>
    </xdr:from>
    <xdr:to>
      <xdr:col>41</xdr:col>
      <xdr:colOff>50800</xdr:colOff>
      <xdr:row>62</xdr:row>
      <xdr:rowOff>13063</xdr:rowOff>
    </xdr:to>
    <xdr:cxnSp macro="">
      <xdr:nvCxnSpPr>
        <xdr:cNvPr id="157" name="直線コネクタ 156">
          <a:extLst>
            <a:ext uri="{FF2B5EF4-FFF2-40B4-BE49-F238E27FC236}">
              <a16:creationId xmlns:a16="http://schemas.microsoft.com/office/drawing/2014/main" xmlns="" id="{D0849C40-0B48-4B93-A19D-8D4F32E23F17}"/>
            </a:ext>
          </a:extLst>
        </xdr:cNvPr>
        <xdr:cNvCxnSpPr/>
      </xdr:nvCxnSpPr>
      <xdr:spPr>
        <a:xfrm flipV="1">
          <a:off x="6972300" y="106364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158" name="n_1aveValue【体育館・プール】&#10;一人当たり面積">
          <a:extLst>
            <a:ext uri="{FF2B5EF4-FFF2-40B4-BE49-F238E27FC236}">
              <a16:creationId xmlns:a16="http://schemas.microsoft.com/office/drawing/2014/main" xmlns="" id="{17FEB37F-28B4-47C0-86B3-D4FDC0C19470}"/>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82204</xdr:rowOff>
    </xdr:from>
    <xdr:ext cx="469744" cy="259045"/>
    <xdr:sp macro="" textlink="">
      <xdr:nvSpPr>
        <xdr:cNvPr id="159" name="n_2aveValue【体育館・プール】&#10;一人当たり面積">
          <a:extLst>
            <a:ext uri="{FF2B5EF4-FFF2-40B4-BE49-F238E27FC236}">
              <a16:creationId xmlns:a16="http://schemas.microsoft.com/office/drawing/2014/main" xmlns="" id="{B4098B0B-6A7F-41B5-ABBB-E0E085730BD0}"/>
            </a:ext>
          </a:extLst>
        </xdr:cNvPr>
        <xdr:cNvSpPr txBox="1"/>
      </xdr:nvSpPr>
      <xdr:spPr>
        <a:xfrm>
          <a:off x="85154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92001</xdr:rowOff>
    </xdr:from>
    <xdr:ext cx="469744" cy="259045"/>
    <xdr:sp macro="" textlink="">
      <xdr:nvSpPr>
        <xdr:cNvPr id="160" name="n_3aveValue【体育館・プール】&#10;一人当たり面積">
          <a:extLst>
            <a:ext uri="{FF2B5EF4-FFF2-40B4-BE49-F238E27FC236}">
              <a16:creationId xmlns:a16="http://schemas.microsoft.com/office/drawing/2014/main" xmlns="" id="{F02DB7BF-A30E-4A76-B0D8-6F85940A5708}"/>
            </a:ext>
          </a:extLst>
        </xdr:cNvPr>
        <xdr:cNvSpPr txBox="1"/>
      </xdr:nvSpPr>
      <xdr:spPr>
        <a:xfrm>
          <a:off x="7626427" y="1072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115950</xdr:rowOff>
    </xdr:from>
    <xdr:ext cx="469744" cy="259045"/>
    <xdr:sp macro="" textlink="">
      <xdr:nvSpPr>
        <xdr:cNvPr id="161" name="n_4aveValue【体育館・プール】&#10;一人当たり面積">
          <a:extLst>
            <a:ext uri="{FF2B5EF4-FFF2-40B4-BE49-F238E27FC236}">
              <a16:creationId xmlns:a16="http://schemas.microsoft.com/office/drawing/2014/main" xmlns="" id="{5F6C5D23-7E3D-4775-AF53-3C8069C0779D}"/>
            </a:ext>
          </a:extLst>
        </xdr:cNvPr>
        <xdr:cNvSpPr txBox="1"/>
      </xdr:nvSpPr>
      <xdr:spPr>
        <a:xfrm>
          <a:off x="6737427" y="107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95811</xdr:rowOff>
    </xdr:from>
    <xdr:ext cx="469744" cy="259045"/>
    <xdr:sp macro="" textlink="">
      <xdr:nvSpPr>
        <xdr:cNvPr id="162" name="n_1mainValue【体育館・プール】&#10;一人当たり面積">
          <a:extLst>
            <a:ext uri="{FF2B5EF4-FFF2-40B4-BE49-F238E27FC236}">
              <a16:creationId xmlns:a16="http://schemas.microsoft.com/office/drawing/2014/main" xmlns="" id="{47EAEB17-A3D4-4724-91C3-7F67B7B7C83A}"/>
            </a:ext>
          </a:extLst>
        </xdr:cNvPr>
        <xdr:cNvSpPr txBox="1"/>
      </xdr:nvSpPr>
      <xdr:spPr>
        <a:xfrm>
          <a:off x="9391727" y="108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65150</xdr:rowOff>
    </xdr:from>
    <xdr:ext cx="469744" cy="259045"/>
    <xdr:sp macro="" textlink="">
      <xdr:nvSpPr>
        <xdr:cNvPr id="163" name="n_2mainValue【体育館・プール】&#10;一人当たり面積">
          <a:extLst>
            <a:ext uri="{FF2B5EF4-FFF2-40B4-BE49-F238E27FC236}">
              <a16:creationId xmlns:a16="http://schemas.microsoft.com/office/drawing/2014/main" xmlns="" id="{20C26D96-715B-4D02-BD92-9B563C859AE3}"/>
            </a:ext>
          </a:extLst>
        </xdr:cNvPr>
        <xdr:cNvSpPr txBox="1"/>
      </xdr:nvSpPr>
      <xdr:spPr>
        <a:xfrm>
          <a:off x="8515427" y="1035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164" name="n_3mainValue【体育館・プール】&#10;一人当たり面積">
          <a:extLst>
            <a:ext uri="{FF2B5EF4-FFF2-40B4-BE49-F238E27FC236}">
              <a16:creationId xmlns:a16="http://schemas.microsoft.com/office/drawing/2014/main" xmlns="" id="{A2110145-BB18-4E21-8831-8EB99A23AB16}"/>
            </a:ext>
          </a:extLst>
        </xdr:cNvPr>
        <xdr:cNvSpPr txBox="1"/>
      </xdr:nvSpPr>
      <xdr:spPr>
        <a:xfrm>
          <a:off x="7626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80390</xdr:rowOff>
    </xdr:from>
    <xdr:ext cx="469744" cy="259045"/>
    <xdr:sp macro="" textlink="">
      <xdr:nvSpPr>
        <xdr:cNvPr id="165" name="n_4mainValue【体育館・プール】&#10;一人当たり面積">
          <a:extLst>
            <a:ext uri="{FF2B5EF4-FFF2-40B4-BE49-F238E27FC236}">
              <a16:creationId xmlns:a16="http://schemas.microsoft.com/office/drawing/2014/main" xmlns="" id="{87573769-0C67-4C0C-8FD9-567D37FBD17F}"/>
            </a:ext>
          </a:extLst>
        </xdr:cNvPr>
        <xdr:cNvSpPr txBox="1"/>
      </xdr:nvSpPr>
      <xdr:spPr>
        <a:xfrm>
          <a:off x="6737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xmlns="" id="{06D8D1C7-E0DA-4E0C-BF32-6DB6375EEF3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xmlns="" id="{8BC1C55E-9486-48AB-88A4-36F327735EF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xmlns="" id="{BE83658B-0295-405D-834F-B886B88D21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xmlns="" id="{0A96390D-029B-4208-937A-19CA64D55C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xmlns="" id="{94BBD1EB-08ED-411B-A2E3-C73FD829148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xmlns="" id="{C6AEC1B9-F064-45E4-976F-BDC81C06135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xmlns="" id="{D65D9C87-DE9F-42D3-8514-67669AB20B2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xmlns="" id="{7F830058-034A-4C15-B9B3-2B18F8CE6C9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xmlns="" id="{9DA06669-3580-4571-8253-195D4EBA019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xmlns="" id="{F3496B0E-A058-4B7B-AF8C-09A357356F6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xmlns="" id="{27FDB877-D1E6-4435-A68D-E50FEB4FDAB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xmlns="" id="{B4643C33-8E8B-4627-81AD-026C46E3B5F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xmlns="" id="{546EEEB9-FEA9-4F46-BFD1-E01F2668588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xmlns="" id="{94763A83-EC2B-4FB3-B0EA-BD176AA0C34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xmlns="" id="{F5E658E7-584A-4C98-B649-F7B8172AA5A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xmlns="" id="{D06E6D23-2085-4900-B822-B5B903FCD6B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xmlns="" id="{08F85BC3-C2B4-474E-B9AC-3A92E3C0230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xmlns="" id="{EA3FFF6F-5333-4143-944F-2F2834E44A9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xmlns="" id="{21850DAD-DE3E-43C9-8C57-4B0CAD284D2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xmlns="" id="{2CD0706D-D82D-488B-9B6D-A384C4A37AE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xmlns="" id="{5EB66BFD-1351-4DB9-9187-C286FF81825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xmlns="" id="{9EFB560B-121F-49C9-82D6-A381E90D594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xmlns="" id="{2526A47A-C7F4-459A-911F-D645869E5E8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xmlns="" id="{53EF1F95-3842-46A2-B496-4C56228AED6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xmlns="" id="{7575F287-78C2-4B6C-B503-2121806045A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xmlns="" id="{14FB7A82-8F92-4CF9-990D-FFA5D8E14F41}"/>
            </a:ext>
          </a:extLst>
        </xdr:cNvPr>
        <xdr:cNvCxnSpPr/>
      </xdr:nvCxnSpPr>
      <xdr:spPr>
        <a:xfrm flipV="1">
          <a:off x="4634865" y="1336058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xmlns="" id="{0333B64D-2AAE-4AE4-B7A4-943B96B5CEF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xmlns="" id="{B37F24EE-A07B-4EFB-AC06-C4305B477FD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194" name="【福祉施設】&#10;有形固定資産減価償却率最大値テキスト">
          <a:extLst>
            <a:ext uri="{FF2B5EF4-FFF2-40B4-BE49-F238E27FC236}">
              <a16:creationId xmlns:a16="http://schemas.microsoft.com/office/drawing/2014/main" xmlns="" id="{DF3C6966-0BB3-417A-96F0-258E6D1B8AA0}"/>
            </a:ext>
          </a:extLst>
        </xdr:cNvPr>
        <xdr:cNvSpPr txBox="1"/>
      </xdr:nvSpPr>
      <xdr:spPr>
        <a:xfrm>
          <a:off x="4673600" y="1313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195" name="直線コネクタ 194">
          <a:extLst>
            <a:ext uri="{FF2B5EF4-FFF2-40B4-BE49-F238E27FC236}">
              <a16:creationId xmlns:a16="http://schemas.microsoft.com/office/drawing/2014/main" xmlns="" id="{E5311E2A-8129-4EFB-9C0F-19994E8FCB93}"/>
            </a:ext>
          </a:extLst>
        </xdr:cNvPr>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158766</xdr:rowOff>
    </xdr:from>
    <xdr:ext cx="405111" cy="259045"/>
    <xdr:sp macro="" textlink="">
      <xdr:nvSpPr>
        <xdr:cNvPr id="196" name="【福祉施設】&#10;有形固定資産減価償却率平均値テキスト">
          <a:extLst>
            <a:ext uri="{FF2B5EF4-FFF2-40B4-BE49-F238E27FC236}">
              <a16:creationId xmlns:a16="http://schemas.microsoft.com/office/drawing/2014/main" xmlns="" id="{BFEA7772-1E4B-4316-A0DD-501994AD1408}"/>
            </a:ext>
          </a:extLst>
        </xdr:cNvPr>
        <xdr:cNvSpPr txBox="1"/>
      </xdr:nvSpPr>
      <xdr:spPr>
        <a:xfrm>
          <a:off x="4673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197" name="フローチャート: 判断 196">
          <a:extLst>
            <a:ext uri="{FF2B5EF4-FFF2-40B4-BE49-F238E27FC236}">
              <a16:creationId xmlns:a16="http://schemas.microsoft.com/office/drawing/2014/main" xmlns="" id="{D2ECD26F-081E-4F0D-B352-C68B0F661D93}"/>
            </a:ext>
          </a:extLst>
        </xdr:cNvPr>
        <xdr:cNvSpPr/>
      </xdr:nvSpPr>
      <xdr:spPr>
        <a:xfrm>
          <a:off x="4584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198" name="フローチャート: 判断 197">
          <a:extLst>
            <a:ext uri="{FF2B5EF4-FFF2-40B4-BE49-F238E27FC236}">
              <a16:creationId xmlns:a16="http://schemas.microsoft.com/office/drawing/2014/main" xmlns="" id="{9C81A101-7736-4203-A518-B8EEBA5E297A}"/>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28121</xdr:rowOff>
    </xdr:from>
    <xdr:to>
      <xdr:col>15</xdr:col>
      <xdr:colOff>101600</xdr:colOff>
      <xdr:row>82</xdr:row>
      <xdr:rowOff>129721</xdr:rowOff>
    </xdr:to>
    <xdr:sp macro="" textlink="">
      <xdr:nvSpPr>
        <xdr:cNvPr id="199" name="フローチャート: 判断 198">
          <a:extLst>
            <a:ext uri="{FF2B5EF4-FFF2-40B4-BE49-F238E27FC236}">
              <a16:creationId xmlns:a16="http://schemas.microsoft.com/office/drawing/2014/main" xmlns="" id="{B228D250-3DD2-4032-94ED-A35834582E6E}"/>
            </a:ext>
          </a:extLst>
        </xdr:cNvPr>
        <xdr:cNvSpPr/>
      </xdr:nvSpPr>
      <xdr:spPr>
        <a:xfrm>
          <a:off x="2857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108131</xdr:rowOff>
    </xdr:from>
    <xdr:to>
      <xdr:col>10</xdr:col>
      <xdr:colOff>165100</xdr:colOff>
      <xdr:row>83</xdr:row>
      <xdr:rowOff>38281</xdr:rowOff>
    </xdr:to>
    <xdr:sp macro="" textlink="">
      <xdr:nvSpPr>
        <xdr:cNvPr id="200" name="フローチャート: 判断 199">
          <a:extLst>
            <a:ext uri="{FF2B5EF4-FFF2-40B4-BE49-F238E27FC236}">
              <a16:creationId xmlns:a16="http://schemas.microsoft.com/office/drawing/2014/main" xmlns="" id="{37EBC02B-D945-474D-AFB0-64462DCDA85D}"/>
            </a:ext>
          </a:extLst>
        </xdr:cNvPr>
        <xdr:cNvSpPr/>
      </xdr:nvSpPr>
      <xdr:spPr>
        <a:xfrm>
          <a:off x="1968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54248</xdr:rowOff>
    </xdr:from>
    <xdr:to>
      <xdr:col>6</xdr:col>
      <xdr:colOff>38100</xdr:colOff>
      <xdr:row>82</xdr:row>
      <xdr:rowOff>155848</xdr:rowOff>
    </xdr:to>
    <xdr:sp macro="" textlink="">
      <xdr:nvSpPr>
        <xdr:cNvPr id="201" name="フローチャート: 判断 200">
          <a:extLst>
            <a:ext uri="{FF2B5EF4-FFF2-40B4-BE49-F238E27FC236}">
              <a16:creationId xmlns:a16="http://schemas.microsoft.com/office/drawing/2014/main" xmlns="" id="{C14C30F7-9446-4093-967A-ED1E88663052}"/>
            </a:ext>
          </a:extLst>
        </xdr:cNvPr>
        <xdr:cNvSpPr/>
      </xdr:nvSpPr>
      <xdr:spPr>
        <a:xfrm>
          <a:off x="1079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xmlns="" id="{6E9BD52A-4E9A-4C87-9D30-70FF41C7B63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xmlns="" id="{68996F86-E79B-452B-851B-96073D7A449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xmlns="" id="{08EB2DB5-4E4E-4030-8248-AE202D71C89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xmlns="" id="{FED5E827-783E-4326-B63C-44FD278E4FA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xmlns="" id="{0F002B91-4DD8-454F-9066-9BE34F294BA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10161</xdr:rowOff>
    </xdr:from>
    <xdr:to>
      <xdr:col>24</xdr:col>
      <xdr:colOff>114300</xdr:colOff>
      <xdr:row>86</xdr:row>
      <xdr:rowOff>111761</xdr:rowOff>
    </xdr:to>
    <xdr:sp macro="" textlink="">
      <xdr:nvSpPr>
        <xdr:cNvPr id="207" name="楕円 206">
          <a:extLst>
            <a:ext uri="{FF2B5EF4-FFF2-40B4-BE49-F238E27FC236}">
              <a16:creationId xmlns:a16="http://schemas.microsoft.com/office/drawing/2014/main" xmlns="" id="{F9183795-958B-4E91-909A-1179A0DC919C}"/>
            </a:ext>
          </a:extLst>
        </xdr:cNvPr>
        <xdr:cNvSpPr/>
      </xdr:nvSpPr>
      <xdr:spPr>
        <a:xfrm>
          <a:off x="4584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96538</xdr:rowOff>
    </xdr:from>
    <xdr:ext cx="405111" cy="259045"/>
    <xdr:sp macro="" textlink="">
      <xdr:nvSpPr>
        <xdr:cNvPr id="208" name="【福祉施設】&#10;有形固定資産減価償却率該当値テキスト">
          <a:extLst>
            <a:ext uri="{FF2B5EF4-FFF2-40B4-BE49-F238E27FC236}">
              <a16:creationId xmlns:a16="http://schemas.microsoft.com/office/drawing/2014/main" xmlns="" id="{A44A5571-10EC-463D-A382-FFB7BC904117}"/>
            </a:ext>
          </a:extLst>
        </xdr:cNvPr>
        <xdr:cNvSpPr txBox="1"/>
      </xdr:nvSpPr>
      <xdr:spPr>
        <a:xfrm>
          <a:off x="4673600" y="1466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139156</xdr:rowOff>
    </xdr:from>
    <xdr:to>
      <xdr:col>20</xdr:col>
      <xdr:colOff>38100</xdr:colOff>
      <xdr:row>86</xdr:row>
      <xdr:rowOff>69306</xdr:rowOff>
    </xdr:to>
    <xdr:sp macro="" textlink="">
      <xdr:nvSpPr>
        <xdr:cNvPr id="209" name="楕円 208">
          <a:extLst>
            <a:ext uri="{FF2B5EF4-FFF2-40B4-BE49-F238E27FC236}">
              <a16:creationId xmlns:a16="http://schemas.microsoft.com/office/drawing/2014/main" xmlns="" id="{FDE1F4B7-23E5-4753-B629-937734B0289B}"/>
            </a:ext>
          </a:extLst>
        </xdr:cNvPr>
        <xdr:cNvSpPr/>
      </xdr:nvSpPr>
      <xdr:spPr>
        <a:xfrm>
          <a:off x="3746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18506</xdr:rowOff>
    </xdr:from>
    <xdr:to>
      <xdr:col>24</xdr:col>
      <xdr:colOff>63500</xdr:colOff>
      <xdr:row>86</xdr:row>
      <xdr:rowOff>60961</xdr:rowOff>
    </xdr:to>
    <xdr:cxnSp macro="">
      <xdr:nvCxnSpPr>
        <xdr:cNvPr id="210" name="直線コネクタ 209">
          <a:extLst>
            <a:ext uri="{FF2B5EF4-FFF2-40B4-BE49-F238E27FC236}">
              <a16:creationId xmlns:a16="http://schemas.microsoft.com/office/drawing/2014/main" xmlns="" id="{8413A433-7955-4486-98C2-98ED47DCEE18}"/>
            </a:ext>
          </a:extLst>
        </xdr:cNvPr>
        <xdr:cNvCxnSpPr/>
      </xdr:nvCxnSpPr>
      <xdr:spPr>
        <a:xfrm>
          <a:off x="3797300" y="14763206"/>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95069</xdr:rowOff>
    </xdr:from>
    <xdr:to>
      <xdr:col>15</xdr:col>
      <xdr:colOff>101600</xdr:colOff>
      <xdr:row>86</xdr:row>
      <xdr:rowOff>25219</xdr:rowOff>
    </xdr:to>
    <xdr:sp macro="" textlink="">
      <xdr:nvSpPr>
        <xdr:cNvPr id="211" name="楕円 210">
          <a:extLst>
            <a:ext uri="{FF2B5EF4-FFF2-40B4-BE49-F238E27FC236}">
              <a16:creationId xmlns:a16="http://schemas.microsoft.com/office/drawing/2014/main" xmlns="" id="{0F041998-0A9A-4A2C-86F6-93A37149A050}"/>
            </a:ext>
          </a:extLst>
        </xdr:cNvPr>
        <xdr:cNvSpPr/>
      </xdr:nvSpPr>
      <xdr:spPr>
        <a:xfrm>
          <a:off x="2857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145869</xdr:rowOff>
    </xdr:from>
    <xdr:to>
      <xdr:col>19</xdr:col>
      <xdr:colOff>177800</xdr:colOff>
      <xdr:row>86</xdr:row>
      <xdr:rowOff>18506</xdr:rowOff>
    </xdr:to>
    <xdr:cxnSp macro="">
      <xdr:nvCxnSpPr>
        <xdr:cNvPr id="212" name="直線コネクタ 211">
          <a:extLst>
            <a:ext uri="{FF2B5EF4-FFF2-40B4-BE49-F238E27FC236}">
              <a16:creationId xmlns:a16="http://schemas.microsoft.com/office/drawing/2014/main" xmlns="" id="{3E0EF4CD-91BD-4EBB-8F01-1305EB503C08}"/>
            </a:ext>
          </a:extLst>
        </xdr:cNvPr>
        <xdr:cNvCxnSpPr/>
      </xdr:nvCxnSpPr>
      <xdr:spPr>
        <a:xfrm>
          <a:off x="2908300" y="147191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19957</xdr:rowOff>
    </xdr:from>
    <xdr:to>
      <xdr:col>10</xdr:col>
      <xdr:colOff>165100</xdr:colOff>
      <xdr:row>86</xdr:row>
      <xdr:rowOff>121557</xdr:rowOff>
    </xdr:to>
    <xdr:sp macro="" textlink="">
      <xdr:nvSpPr>
        <xdr:cNvPr id="213" name="楕円 212">
          <a:extLst>
            <a:ext uri="{FF2B5EF4-FFF2-40B4-BE49-F238E27FC236}">
              <a16:creationId xmlns:a16="http://schemas.microsoft.com/office/drawing/2014/main" xmlns="" id="{04340F98-F33E-46B8-A018-D982617ABB64}"/>
            </a:ext>
          </a:extLst>
        </xdr:cNvPr>
        <xdr:cNvSpPr/>
      </xdr:nvSpPr>
      <xdr:spPr>
        <a:xfrm>
          <a:off x="1968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145869</xdr:rowOff>
    </xdr:from>
    <xdr:to>
      <xdr:col>15</xdr:col>
      <xdr:colOff>50800</xdr:colOff>
      <xdr:row>86</xdr:row>
      <xdr:rowOff>70757</xdr:rowOff>
    </xdr:to>
    <xdr:cxnSp macro="">
      <xdr:nvCxnSpPr>
        <xdr:cNvPr id="214" name="直線コネクタ 213">
          <a:extLst>
            <a:ext uri="{FF2B5EF4-FFF2-40B4-BE49-F238E27FC236}">
              <a16:creationId xmlns:a16="http://schemas.microsoft.com/office/drawing/2014/main" xmlns="" id="{08B20224-2FC1-4E96-A787-353D85331F28}"/>
            </a:ext>
          </a:extLst>
        </xdr:cNvPr>
        <xdr:cNvCxnSpPr/>
      </xdr:nvCxnSpPr>
      <xdr:spPr>
        <a:xfrm flipV="1">
          <a:off x="2019300" y="14719119"/>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158750</xdr:rowOff>
    </xdr:from>
    <xdr:to>
      <xdr:col>6</xdr:col>
      <xdr:colOff>38100</xdr:colOff>
      <xdr:row>86</xdr:row>
      <xdr:rowOff>88900</xdr:rowOff>
    </xdr:to>
    <xdr:sp macro="" textlink="">
      <xdr:nvSpPr>
        <xdr:cNvPr id="215" name="楕円 214">
          <a:extLst>
            <a:ext uri="{FF2B5EF4-FFF2-40B4-BE49-F238E27FC236}">
              <a16:creationId xmlns:a16="http://schemas.microsoft.com/office/drawing/2014/main" xmlns="" id="{C3F64B22-4D7E-402F-AE15-030C440E1CF4}"/>
            </a:ext>
          </a:extLst>
        </xdr:cNvPr>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38100</xdr:rowOff>
    </xdr:from>
    <xdr:to>
      <xdr:col>10</xdr:col>
      <xdr:colOff>114300</xdr:colOff>
      <xdr:row>86</xdr:row>
      <xdr:rowOff>70757</xdr:rowOff>
    </xdr:to>
    <xdr:cxnSp macro="">
      <xdr:nvCxnSpPr>
        <xdr:cNvPr id="216" name="直線コネクタ 215">
          <a:extLst>
            <a:ext uri="{FF2B5EF4-FFF2-40B4-BE49-F238E27FC236}">
              <a16:creationId xmlns:a16="http://schemas.microsoft.com/office/drawing/2014/main" xmlns="" id="{10093475-6193-48DB-9DC8-910FDF9AF5D0}"/>
            </a:ext>
          </a:extLst>
        </xdr:cNvPr>
        <xdr:cNvCxnSpPr/>
      </xdr:nvCxnSpPr>
      <xdr:spPr>
        <a:xfrm>
          <a:off x="1130300" y="1478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217" name="n_1aveValue【福祉施設】&#10;有形固定資産減価償却率">
          <a:extLst>
            <a:ext uri="{FF2B5EF4-FFF2-40B4-BE49-F238E27FC236}">
              <a16:creationId xmlns:a16="http://schemas.microsoft.com/office/drawing/2014/main" xmlns="" id="{6A4C100C-419A-453D-A226-F47A942B356D}"/>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218" name="n_2aveValue【福祉施設】&#10;有形固定資産減価償却率">
          <a:extLst>
            <a:ext uri="{FF2B5EF4-FFF2-40B4-BE49-F238E27FC236}">
              <a16:creationId xmlns:a16="http://schemas.microsoft.com/office/drawing/2014/main" xmlns="" id="{2B5BA311-2236-44ED-A1A9-C58F1F3A5FEC}"/>
            </a:ext>
          </a:extLst>
        </xdr:cNvPr>
        <xdr:cNvSpPr txBox="1"/>
      </xdr:nvSpPr>
      <xdr:spPr>
        <a:xfrm>
          <a:off x="2705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54808</xdr:rowOff>
    </xdr:from>
    <xdr:ext cx="405111" cy="259045"/>
    <xdr:sp macro="" textlink="">
      <xdr:nvSpPr>
        <xdr:cNvPr id="219" name="n_3aveValue【福祉施設】&#10;有形固定資産減価償却率">
          <a:extLst>
            <a:ext uri="{FF2B5EF4-FFF2-40B4-BE49-F238E27FC236}">
              <a16:creationId xmlns:a16="http://schemas.microsoft.com/office/drawing/2014/main" xmlns="" id="{15FB2C39-883E-415D-83D7-0AC01701BB74}"/>
            </a:ext>
          </a:extLst>
        </xdr:cNvPr>
        <xdr:cNvSpPr txBox="1"/>
      </xdr:nvSpPr>
      <xdr:spPr>
        <a:xfrm>
          <a:off x="1816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925</xdr:rowOff>
    </xdr:from>
    <xdr:ext cx="405111" cy="259045"/>
    <xdr:sp macro="" textlink="">
      <xdr:nvSpPr>
        <xdr:cNvPr id="220" name="n_4aveValue【福祉施設】&#10;有形固定資産減価償却率">
          <a:extLst>
            <a:ext uri="{FF2B5EF4-FFF2-40B4-BE49-F238E27FC236}">
              <a16:creationId xmlns:a16="http://schemas.microsoft.com/office/drawing/2014/main" xmlns="" id="{2E53697F-2C3A-4955-8754-9B14BABAE78C}"/>
            </a:ext>
          </a:extLst>
        </xdr:cNvPr>
        <xdr:cNvSpPr txBox="1"/>
      </xdr:nvSpPr>
      <xdr:spPr>
        <a:xfrm>
          <a:off x="927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60433</xdr:rowOff>
    </xdr:from>
    <xdr:ext cx="405111" cy="259045"/>
    <xdr:sp macro="" textlink="">
      <xdr:nvSpPr>
        <xdr:cNvPr id="221" name="n_1mainValue【福祉施設】&#10;有形固定資産減価償却率">
          <a:extLst>
            <a:ext uri="{FF2B5EF4-FFF2-40B4-BE49-F238E27FC236}">
              <a16:creationId xmlns:a16="http://schemas.microsoft.com/office/drawing/2014/main" xmlns="" id="{D4DDF920-9C0F-49F8-9413-9F52FCE16450}"/>
            </a:ext>
          </a:extLst>
        </xdr:cNvPr>
        <xdr:cNvSpPr txBox="1"/>
      </xdr:nvSpPr>
      <xdr:spPr>
        <a:xfrm>
          <a:off x="3582044" y="1480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16346</xdr:rowOff>
    </xdr:from>
    <xdr:ext cx="405111" cy="259045"/>
    <xdr:sp macro="" textlink="">
      <xdr:nvSpPr>
        <xdr:cNvPr id="222" name="n_2mainValue【福祉施設】&#10;有形固定資産減価償却率">
          <a:extLst>
            <a:ext uri="{FF2B5EF4-FFF2-40B4-BE49-F238E27FC236}">
              <a16:creationId xmlns:a16="http://schemas.microsoft.com/office/drawing/2014/main" xmlns="" id="{B7F9A8FD-EC50-4D53-B4AB-C7BD7B58AB08}"/>
            </a:ext>
          </a:extLst>
        </xdr:cNvPr>
        <xdr:cNvSpPr txBox="1"/>
      </xdr:nvSpPr>
      <xdr:spPr>
        <a:xfrm>
          <a:off x="27057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112684</xdr:rowOff>
    </xdr:from>
    <xdr:ext cx="405111" cy="259045"/>
    <xdr:sp macro="" textlink="">
      <xdr:nvSpPr>
        <xdr:cNvPr id="223" name="n_3mainValue【福祉施設】&#10;有形固定資産減価償却率">
          <a:extLst>
            <a:ext uri="{FF2B5EF4-FFF2-40B4-BE49-F238E27FC236}">
              <a16:creationId xmlns:a16="http://schemas.microsoft.com/office/drawing/2014/main" xmlns="" id="{6DFA2BCD-661B-496C-BE06-C5790DC63640}"/>
            </a:ext>
          </a:extLst>
        </xdr:cNvPr>
        <xdr:cNvSpPr txBox="1"/>
      </xdr:nvSpPr>
      <xdr:spPr>
        <a:xfrm>
          <a:off x="1816744" y="1485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80027</xdr:rowOff>
    </xdr:from>
    <xdr:ext cx="405111" cy="259045"/>
    <xdr:sp macro="" textlink="">
      <xdr:nvSpPr>
        <xdr:cNvPr id="224" name="n_4mainValue【福祉施設】&#10;有形固定資産減価償却率">
          <a:extLst>
            <a:ext uri="{FF2B5EF4-FFF2-40B4-BE49-F238E27FC236}">
              <a16:creationId xmlns:a16="http://schemas.microsoft.com/office/drawing/2014/main" xmlns="" id="{EC545DC1-277D-46C6-BC53-E555157F684F}"/>
            </a:ext>
          </a:extLst>
        </xdr:cNvPr>
        <xdr:cNvSpPr txBox="1"/>
      </xdr:nvSpPr>
      <xdr:spPr>
        <a:xfrm>
          <a:off x="9277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xmlns="" id="{B4D1DDDD-10C9-4A0E-AB37-1B04C02F70F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xmlns="" id="{96CBD839-F048-4E09-AC99-B25FEDA733E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xmlns="" id="{6846877D-F5A5-4BCD-9D98-184F5A39E40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xmlns="" id="{7C7F893C-19B7-4FE9-A333-2A4CEDC4BED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xmlns="" id="{096ABDF1-5A6E-4844-A2F7-3F73AFA2486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xmlns="" id="{50F648CF-D56E-41C7-BE47-E723DFF34BE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xmlns="" id="{861542EA-5B3F-4B49-B100-6364382C47C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xmlns="" id="{0C7BF78F-45A2-439D-A6AE-DD9F7E17B95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xmlns="" id="{C369F958-A1EA-41B8-B452-9C0469F29C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xmlns="" id="{2FD2A153-6FD7-41BA-9C7B-67E56470C2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xmlns="" id="{AC12458B-F23D-406A-9D5B-2985520A7D0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xmlns="" id="{BD2733B7-A6D3-4730-8EA0-E14DA95CE6B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xmlns="" id="{1D4F7A7A-EC22-4663-8D66-F32DFACD092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xmlns="" id="{74D09FC1-0E48-49B0-B3E6-EBA5D4810AC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xmlns="" id="{5E2FEE32-8F38-4A99-B225-0416F2F1AA3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xmlns="" id="{995998B0-86F1-4FF0-B43C-94F09B1373D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xmlns="" id="{C17BC071-B310-4F6D-B55A-132EE95BD69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xmlns="" id="{AFBB1E70-570C-410E-82F3-58E76305CD3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xmlns="" id="{DBC3498C-7C96-4323-9F74-09E30E6EEAB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xmlns="" id="{3AB9541B-4D0E-4557-BEF8-433BD51739E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xmlns="" id="{E55E7BD8-EA34-42F4-B433-370DB7D0297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xmlns="" id="{591AD840-B7B6-4604-BD02-800B63C38D67}"/>
            </a:ext>
          </a:extLst>
        </xdr:cNvPr>
        <xdr:cNvCxnSpPr/>
      </xdr:nvCxnSpPr>
      <xdr:spPr>
        <a:xfrm flipV="1">
          <a:off x="10476865" y="13491211"/>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xmlns="" id="{FC2D84E2-024D-49C2-A480-681CDDF17663}"/>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xmlns="" id="{ECB2B3CE-604E-46F9-B957-644ED9EBF338}"/>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49" name="【福祉施設】&#10;一人当たり面積最大値テキスト">
          <a:extLst>
            <a:ext uri="{FF2B5EF4-FFF2-40B4-BE49-F238E27FC236}">
              <a16:creationId xmlns:a16="http://schemas.microsoft.com/office/drawing/2014/main" xmlns="" id="{7031A771-7A90-497D-8A38-1DF9CC39A354}"/>
            </a:ext>
          </a:extLst>
        </xdr:cNvPr>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50" name="直線コネクタ 249">
          <a:extLst>
            <a:ext uri="{FF2B5EF4-FFF2-40B4-BE49-F238E27FC236}">
              <a16:creationId xmlns:a16="http://schemas.microsoft.com/office/drawing/2014/main" xmlns="" id="{C851F15F-7982-40ED-A580-8149A1FE4592}"/>
            </a:ext>
          </a:extLst>
        </xdr:cNvPr>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113047</xdr:rowOff>
    </xdr:from>
    <xdr:ext cx="469744" cy="259045"/>
    <xdr:sp macro="" textlink="">
      <xdr:nvSpPr>
        <xdr:cNvPr id="251" name="【福祉施設】&#10;一人当たり面積平均値テキスト">
          <a:extLst>
            <a:ext uri="{FF2B5EF4-FFF2-40B4-BE49-F238E27FC236}">
              <a16:creationId xmlns:a16="http://schemas.microsoft.com/office/drawing/2014/main" xmlns="" id="{F3D7CE58-9D7E-4603-8E14-DBA56DDBB09D}"/>
            </a:ext>
          </a:extLst>
        </xdr:cNvPr>
        <xdr:cNvSpPr txBox="1"/>
      </xdr:nvSpPr>
      <xdr:spPr>
        <a:xfrm>
          <a:off x="10515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252" name="フローチャート: 判断 251">
          <a:extLst>
            <a:ext uri="{FF2B5EF4-FFF2-40B4-BE49-F238E27FC236}">
              <a16:creationId xmlns:a16="http://schemas.microsoft.com/office/drawing/2014/main" xmlns="" id="{A787579B-4BAC-49DF-8130-2A1D5C265111}"/>
            </a:ext>
          </a:extLst>
        </xdr:cNvPr>
        <xdr:cNvSpPr/>
      </xdr:nvSpPr>
      <xdr:spPr>
        <a:xfrm>
          <a:off x="10426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253" name="フローチャート: 判断 252">
          <a:extLst>
            <a:ext uri="{FF2B5EF4-FFF2-40B4-BE49-F238E27FC236}">
              <a16:creationId xmlns:a16="http://schemas.microsoft.com/office/drawing/2014/main" xmlns="" id="{A559A17D-94FA-40A8-868B-59E407BAFCE9}"/>
            </a:ext>
          </a:extLst>
        </xdr:cNvPr>
        <xdr:cNvSpPr/>
      </xdr:nvSpPr>
      <xdr:spPr>
        <a:xfrm>
          <a:off x="9588500" y="142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254" name="フローチャート: 判断 253">
          <a:extLst>
            <a:ext uri="{FF2B5EF4-FFF2-40B4-BE49-F238E27FC236}">
              <a16:creationId xmlns:a16="http://schemas.microsoft.com/office/drawing/2014/main" xmlns="" id="{D23A8871-933B-4556-9BF6-2F9A2C1C43CA}"/>
            </a:ext>
          </a:extLst>
        </xdr:cNvPr>
        <xdr:cNvSpPr/>
      </xdr:nvSpPr>
      <xdr:spPr>
        <a:xfrm>
          <a:off x="8699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255" name="フローチャート: 判断 254">
          <a:extLst>
            <a:ext uri="{FF2B5EF4-FFF2-40B4-BE49-F238E27FC236}">
              <a16:creationId xmlns:a16="http://schemas.microsoft.com/office/drawing/2014/main" xmlns="" id="{4EF12942-B3DA-4DBE-956C-3DED16CBA653}"/>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138176</xdr:rowOff>
    </xdr:from>
    <xdr:to>
      <xdr:col>36</xdr:col>
      <xdr:colOff>165100</xdr:colOff>
      <xdr:row>84</xdr:row>
      <xdr:rowOff>68326</xdr:rowOff>
    </xdr:to>
    <xdr:sp macro="" textlink="">
      <xdr:nvSpPr>
        <xdr:cNvPr id="256" name="フローチャート: 判断 255">
          <a:extLst>
            <a:ext uri="{FF2B5EF4-FFF2-40B4-BE49-F238E27FC236}">
              <a16:creationId xmlns:a16="http://schemas.microsoft.com/office/drawing/2014/main" xmlns="" id="{DFE2F515-BA95-4082-9803-E9864BE9DA80}"/>
            </a:ext>
          </a:extLst>
        </xdr:cNvPr>
        <xdr:cNvSpPr/>
      </xdr:nvSpPr>
      <xdr:spPr>
        <a:xfrm>
          <a:off x="6921500" y="1436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xmlns="" id="{EC2372C0-BADB-42D8-8327-3C829BCB59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xmlns="" id="{C02B99AB-1B94-4585-8A70-509AE68DDFA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xmlns="" id="{F82EA6D6-9ABD-427E-B830-AD58E8B1FA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xmlns="" id="{D01A3C8D-5D86-44D5-B6A6-AD841925167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xmlns="" id="{D8CE4AEF-AD19-4A39-99D2-959EBE3920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122174</xdr:rowOff>
    </xdr:from>
    <xdr:to>
      <xdr:col>55</xdr:col>
      <xdr:colOff>50800</xdr:colOff>
      <xdr:row>86</xdr:row>
      <xdr:rowOff>52324</xdr:rowOff>
    </xdr:to>
    <xdr:sp macro="" textlink="">
      <xdr:nvSpPr>
        <xdr:cNvPr id="262" name="楕円 261">
          <a:extLst>
            <a:ext uri="{FF2B5EF4-FFF2-40B4-BE49-F238E27FC236}">
              <a16:creationId xmlns:a16="http://schemas.microsoft.com/office/drawing/2014/main" xmlns="" id="{ECBE467D-D751-4391-ADE1-C3F6E8BE318C}"/>
            </a:ext>
          </a:extLst>
        </xdr:cNvPr>
        <xdr:cNvSpPr/>
      </xdr:nvSpPr>
      <xdr:spPr>
        <a:xfrm>
          <a:off x="10426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37101</xdr:rowOff>
    </xdr:from>
    <xdr:ext cx="469744" cy="259045"/>
    <xdr:sp macro="" textlink="">
      <xdr:nvSpPr>
        <xdr:cNvPr id="263" name="【福祉施設】&#10;一人当たり面積該当値テキスト">
          <a:extLst>
            <a:ext uri="{FF2B5EF4-FFF2-40B4-BE49-F238E27FC236}">
              <a16:creationId xmlns:a16="http://schemas.microsoft.com/office/drawing/2014/main" xmlns="" id="{31EF7DEC-D6FC-4ADA-B782-FDEBB6E407C5}"/>
            </a:ext>
          </a:extLst>
        </xdr:cNvPr>
        <xdr:cNvSpPr txBox="1"/>
      </xdr:nvSpPr>
      <xdr:spPr>
        <a:xfrm>
          <a:off x="10515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122174</xdr:rowOff>
    </xdr:from>
    <xdr:to>
      <xdr:col>50</xdr:col>
      <xdr:colOff>165100</xdr:colOff>
      <xdr:row>86</xdr:row>
      <xdr:rowOff>52324</xdr:rowOff>
    </xdr:to>
    <xdr:sp macro="" textlink="">
      <xdr:nvSpPr>
        <xdr:cNvPr id="264" name="楕円 263">
          <a:extLst>
            <a:ext uri="{FF2B5EF4-FFF2-40B4-BE49-F238E27FC236}">
              <a16:creationId xmlns:a16="http://schemas.microsoft.com/office/drawing/2014/main" xmlns="" id="{227397A4-0106-444E-8C1B-112257251735}"/>
            </a:ext>
          </a:extLst>
        </xdr:cNvPr>
        <xdr:cNvSpPr/>
      </xdr:nvSpPr>
      <xdr:spPr>
        <a:xfrm>
          <a:off x="9588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1524</xdr:rowOff>
    </xdr:from>
    <xdr:to>
      <xdr:col>55</xdr:col>
      <xdr:colOff>0</xdr:colOff>
      <xdr:row>86</xdr:row>
      <xdr:rowOff>1524</xdr:rowOff>
    </xdr:to>
    <xdr:cxnSp macro="">
      <xdr:nvCxnSpPr>
        <xdr:cNvPr id="265" name="直線コネクタ 264">
          <a:extLst>
            <a:ext uri="{FF2B5EF4-FFF2-40B4-BE49-F238E27FC236}">
              <a16:creationId xmlns:a16="http://schemas.microsoft.com/office/drawing/2014/main" xmlns="" id="{D315B0B1-8943-4E12-8CCF-3649B9002F5D}"/>
            </a:ext>
          </a:extLst>
        </xdr:cNvPr>
        <xdr:cNvCxnSpPr/>
      </xdr:nvCxnSpPr>
      <xdr:spPr>
        <a:xfrm>
          <a:off x="9639300" y="1474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124461</xdr:rowOff>
    </xdr:from>
    <xdr:to>
      <xdr:col>46</xdr:col>
      <xdr:colOff>38100</xdr:colOff>
      <xdr:row>86</xdr:row>
      <xdr:rowOff>54611</xdr:rowOff>
    </xdr:to>
    <xdr:sp macro="" textlink="">
      <xdr:nvSpPr>
        <xdr:cNvPr id="266" name="楕円 265">
          <a:extLst>
            <a:ext uri="{FF2B5EF4-FFF2-40B4-BE49-F238E27FC236}">
              <a16:creationId xmlns:a16="http://schemas.microsoft.com/office/drawing/2014/main" xmlns="" id="{104230E6-F8A2-4730-ABE9-AD8D3AD07BC7}"/>
            </a:ext>
          </a:extLst>
        </xdr:cNvPr>
        <xdr:cNvSpPr/>
      </xdr:nvSpPr>
      <xdr:spPr>
        <a:xfrm>
          <a:off x="8699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1524</xdr:rowOff>
    </xdr:from>
    <xdr:to>
      <xdr:col>50</xdr:col>
      <xdr:colOff>114300</xdr:colOff>
      <xdr:row>86</xdr:row>
      <xdr:rowOff>3811</xdr:rowOff>
    </xdr:to>
    <xdr:cxnSp macro="">
      <xdr:nvCxnSpPr>
        <xdr:cNvPr id="267" name="直線コネクタ 266">
          <a:extLst>
            <a:ext uri="{FF2B5EF4-FFF2-40B4-BE49-F238E27FC236}">
              <a16:creationId xmlns:a16="http://schemas.microsoft.com/office/drawing/2014/main" xmlns="" id="{A6814C3E-4285-481F-89A3-A8E03727EA2D}"/>
            </a:ext>
          </a:extLst>
        </xdr:cNvPr>
        <xdr:cNvCxnSpPr/>
      </xdr:nvCxnSpPr>
      <xdr:spPr>
        <a:xfrm flipV="1">
          <a:off x="8750300" y="147462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124461</xdr:rowOff>
    </xdr:from>
    <xdr:to>
      <xdr:col>41</xdr:col>
      <xdr:colOff>101600</xdr:colOff>
      <xdr:row>86</xdr:row>
      <xdr:rowOff>54611</xdr:rowOff>
    </xdr:to>
    <xdr:sp macro="" textlink="">
      <xdr:nvSpPr>
        <xdr:cNvPr id="268" name="楕円 267">
          <a:extLst>
            <a:ext uri="{FF2B5EF4-FFF2-40B4-BE49-F238E27FC236}">
              <a16:creationId xmlns:a16="http://schemas.microsoft.com/office/drawing/2014/main" xmlns="" id="{61DC5B3D-255F-4CFF-B05A-6E8F04DBD3B7}"/>
            </a:ext>
          </a:extLst>
        </xdr:cNvPr>
        <xdr:cNvSpPr/>
      </xdr:nvSpPr>
      <xdr:spPr>
        <a:xfrm>
          <a:off x="781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3811</xdr:rowOff>
    </xdr:from>
    <xdr:to>
      <xdr:col>45</xdr:col>
      <xdr:colOff>177800</xdr:colOff>
      <xdr:row>86</xdr:row>
      <xdr:rowOff>3811</xdr:rowOff>
    </xdr:to>
    <xdr:cxnSp macro="">
      <xdr:nvCxnSpPr>
        <xdr:cNvPr id="269" name="直線コネクタ 268">
          <a:extLst>
            <a:ext uri="{FF2B5EF4-FFF2-40B4-BE49-F238E27FC236}">
              <a16:creationId xmlns:a16="http://schemas.microsoft.com/office/drawing/2014/main" xmlns="" id="{317DE201-E67E-4D52-9FF0-AF54CBCFA853}"/>
            </a:ext>
          </a:extLst>
        </xdr:cNvPr>
        <xdr:cNvCxnSpPr/>
      </xdr:nvCxnSpPr>
      <xdr:spPr>
        <a:xfrm>
          <a:off x="7861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124461</xdr:rowOff>
    </xdr:from>
    <xdr:to>
      <xdr:col>36</xdr:col>
      <xdr:colOff>165100</xdr:colOff>
      <xdr:row>86</xdr:row>
      <xdr:rowOff>54611</xdr:rowOff>
    </xdr:to>
    <xdr:sp macro="" textlink="">
      <xdr:nvSpPr>
        <xdr:cNvPr id="270" name="楕円 269">
          <a:extLst>
            <a:ext uri="{FF2B5EF4-FFF2-40B4-BE49-F238E27FC236}">
              <a16:creationId xmlns:a16="http://schemas.microsoft.com/office/drawing/2014/main" xmlns="" id="{B83B71EF-50B3-477E-9195-E99150A5C358}"/>
            </a:ext>
          </a:extLst>
        </xdr:cNvPr>
        <xdr:cNvSpPr/>
      </xdr:nvSpPr>
      <xdr:spPr>
        <a:xfrm>
          <a:off x="692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3811</xdr:rowOff>
    </xdr:from>
    <xdr:to>
      <xdr:col>41</xdr:col>
      <xdr:colOff>50800</xdr:colOff>
      <xdr:row>86</xdr:row>
      <xdr:rowOff>3811</xdr:rowOff>
    </xdr:to>
    <xdr:cxnSp macro="">
      <xdr:nvCxnSpPr>
        <xdr:cNvPr id="271" name="直線コネクタ 270">
          <a:extLst>
            <a:ext uri="{FF2B5EF4-FFF2-40B4-BE49-F238E27FC236}">
              <a16:creationId xmlns:a16="http://schemas.microsoft.com/office/drawing/2014/main" xmlns="" id="{8CF69622-5418-471F-952F-3652282A618A}"/>
            </a:ext>
          </a:extLst>
        </xdr:cNvPr>
        <xdr:cNvCxnSpPr/>
      </xdr:nvCxnSpPr>
      <xdr:spPr>
        <a:xfrm>
          <a:off x="6972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11701</xdr:rowOff>
    </xdr:from>
    <xdr:ext cx="469744" cy="259045"/>
    <xdr:sp macro="" textlink="">
      <xdr:nvSpPr>
        <xdr:cNvPr id="272" name="n_1aveValue【福祉施設】&#10;一人当たり面積">
          <a:extLst>
            <a:ext uri="{FF2B5EF4-FFF2-40B4-BE49-F238E27FC236}">
              <a16:creationId xmlns:a16="http://schemas.microsoft.com/office/drawing/2014/main" xmlns="" id="{356CF95C-DA70-4AF3-91F6-B9689ECC6453}"/>
            </a:ext>
          </a:extLst>
        </xdr:cNvPr>
        <xdr:cNvSpPr txBox="1"/>
      </xdr:nvSpPr>
      <xdr:spPr>
        <a:xfrm>
          <a:off x="9391727"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41419</xdr:rowOff>
    </xdr:from>
    <xdr:ext cx="469744" cy="259045"/>
    <xdr:sp macro="" textlink="">
      <xdr:nvSpPr>
        <xdr:cNvPr id="273" name="n_2aveValue【福祉施設】&#10;一人当たり面積">
          <a:extLst>
            <a:ext uri="{FF2B5EF4-FFF2-40B4-BE49-F238E27FC236}">
              <a16:creationId xmlns:a16="http://schemas.microsoft.com/office/drawing/2014/main" xmlns="" id="{0D50A482-E299-4A1F-8E4E-F860AE5D3C80}"/>
            </a:ext>
          </a:extLst>
        </xdr:cNvPr>
        <xdr:cNvSpPr txBox="1"/>
      </xdr:nvSpPr>
      <xdr:spPr>
        <a:xfrm>
          <a:off x="8515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274" name="n_3aveValue【福祉施設】&#10;一人当たり面積">
          <a:extLst>
            <a:ext uri="{FF2B5EF4-FFF2-40B4-BE49-F238E27FC236}">
              <a16:creationId xmlns:a16="http://schemas.microsoft.com/office/drawing/2014/main" xmlns="" id="{A84A03CD-2DEC-40B5-A0B6-58565F94FF3A}"/>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84853</xdr:rowOff>
    </xdr:from>
    <xdr:ext cx="469744" cy="259045"/>
    <xdr:sp macro="" textlink="">
      <xdr:nvSpPr>
        <xdr:cNvPr id="275" name="n_4aveValue【福祉施設】&#10;一人当たり面積">
          <a:extLst>
            <a:ext uri="{FF2B5EF4-FFF2-40B4-BE49-F238E27FC236}">
              <a16:creationId xmlns:a16="http://schemas.microsoft.com/office/drawing/2014/main" xmlns="" id="{7E605F10-FFD8-48BE-8BC1-4D9E0AB956C7}"/>
            </a:ext>
          </a:extLst>
        </xdr:cNvPr>
        <xdr:cNvSpPr txBox="1"/>
      </xdr:nvSpPr>
      <xdr:spPr>
        <a:xfrm>
          <a:off x="6737427" y="1414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43451</xdr:rowOff>
    </xdr:from>
    <xdr:ext cx="469744" cy="259045"/>
    <xdr:sp macro="" textlink="">
      <xdr:nvSpPr>
        <xdr:cNvPr id="276" name="n_1mainValue【福祉施設】&#10;一人当たり面積">
          <a:extLst>
            <a:ext uri="{FF2B5EF4-FFF2-40B4-BE49-F238E27FC236}">
              <a16:creationId xmlns:a16="http://schemas.microsoft.com/office/drawing/2014/main" xmlns="" id="{7056A918-BB1D-428E-9381-209835AFE923}"/>
            </a:ext>
          </a:extLst>
        </xdr:cNvPr>
        <xdr:cNvSpPr txBox="1"/>
      </xdr:nvSpPr>
      <xdr:spPr>
        <a:xfrm>
          <a:off x="9391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277" name="n_2mainValue【福祉施設】&#10;一人当たり面積">
          <a:extLst>
            <a:ext uri="{FF2B5EF4-FFF2-40B4-BE49-F238E27FC236}">
              <a16:creationId xmlns:a16="http://schemas.microsoft.com/office/drawing/2014/main" xmlns="" id="{6BBE5B91-99D8-4EB1-952F-806341E3CD25}"/>
            </a:ext>
          </a:extLst>
        </xdr:cNvPr>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278" name="n_3mainValue【福祉施設】&#10;一人当たり面積">
          <a:extLst>
            <a:ext uri="{FF2B5EF4-FFF2-40B4-BE49-F238E27FC236}">
              <a16:creationId xmlns:a16="http://schemas.microsoft.com/office/drawing/2014/main" xmlns="" id="{4EFCA655-0316-48BA-B50A-C6F32CDEDA39}"/>
            </a:ext>
          </a:extLst>
        </xdr:cNvPr>
        <xdr:cNvSpPr txBox="1"/>
      </xdr:nvSpPr>
      <xdr:spPr>
        <a:xfrm>
          <a:off x="7626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279" name="n_4mainValue【福祉施設】&#10;一人当たり面積">
          <a:extLst>
            <a:ext uri="{FF2B5EF4-FFF2-40B4-BE49-F238E27FC236}">
              <a16:creationId xmlns:a16="http://schemas.microsoft.com/office/drawing/2014/main" xmlns="" id="{8BFBF955-CAFC-42F2-907D-4D2598C5E301}"/>
            </a:ext>
          </a:extLst>
        </xdr:cNvPr>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xmlns="" id="{01DAA72C-3EAA-4E36-8E36-74CFAE677C4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xmlns="" id="{57252007-2DAF-4620-87A1-A3B10BEFBC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xmlns="" id="{3B665102-3F66-4DD2-91C2-470A0C15D9F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xmlns="" id="{FC59C9EE-9F41-454D-BFBF-50C1DD06E68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xmlns="" id="{855499D7-C605-49CA-AEC1-36D82979B1E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xmlns="" id="{DD384308-AF18-42C8-A5F5-807A0A1DC7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xmlns="" id="{2130CEB3-D449-4CC5-98DE-E4A65715E34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xmlns="" id="{8425E64C-E1E5-432C-B59C-9553602A58F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xmlns="" id="{4695A38B-8C8B-4811-A9A0-A4E096249B1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xmlns="" id="{ED066091-03C8-450A-B955-5D3E1539AAB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xmlns="" id="{73FD9D95-9527-4C0E-A5D4-DF783A57773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xmlns="" id="{47D7EE6C-AD9A-4945-A15F-5B90CC4F41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xmlns="" id="{3D0B2D03-12BE-4917-8E68-B2F248D1B7B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xmlns="" id="{CAB11BC0-0912-48D4-B805-A5D1DA23C2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xmlns="" id="{CE31D916-C91F-454A-9149-BAEEC7FA8E5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xmlns="" id="{64BFDA23-F235-4BD7-BA26-F3E86B2BF0D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xmlns="" id="{E154464D-B652-487C-9B0C-515682A34E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xmlns="" id="{036BF750-A231-416F-B9DB-89E1C078AEB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xmlns="" id="{65BD64EC-E6EB-4B01-9A58-EABFBD8A79B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xmlns="" id="{9E60FA0C-187C-4AB6-9912-CEDE3384BC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xmlns="" id="{E38C5032-766E-427F-9BE0-4C61E7E925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xmlns="" id="{7C32DF79-7058-4977-BB60-2C74A4DFEBC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xmlns="" id="{D2748278-8C5E-4A8D-9241-F1AC601E8E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xmlns="" id="{2CF6FC43-6F0E-4E85-8ACE-DEE2FAF8B64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xmlns="" id="{827F8B89-28DC-4CF9-83C3-B0A157730B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xmlns="" id="{2F3A4A28-EA39-4844-93EB-AC512A3F297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xmlns="" id="{8856636E-C703-433D-B573-1168F0284CC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xmlns="" id="{A98752FC-D76C-40E3-94BB-15E3F3E9D04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xmlns="" id="{B81EFFC9-7BD8-4341-91A5-132D5328790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xmlns="" id="{DE3F36AC-72CE-4DCB-81F7-80A8209A50A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xmlns="" id="{1DE021AA-4558-41BB-9839-46FB21E4141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xmlns="" id="{FA7FA014-E012-4DFB-9895-D33A4399B8E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xmlns="" id="{3B8073A3-04BA-47B0-BB96-4F2064DD9B8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xmlns="" id="{7E182D90-FEDC-4798-87DB-A4917F4F54D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xmlns="" id="{AECFFDE4-5336-47D1-AB02-766E7DA464B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xmlns="" id="{673AED80-AAD2-4B74-A939-31B2CF46460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xmlns="" id="{CB09C963-650F-443B-A6AC-300C7F6D83E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xmlns="" id="{5C9ABAE7-4F55-4C48-AAEF-DECB5E34E82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xmlns="" id="{267C7908-E027-468F-8B54-324155C8C45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xmlns="" id="{C32DC616-2A77-4BCF-9CF6-3FBA517B101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xmlns="" id="{DB524969-6A43-4C8E-9F88-296965343B3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321" name="直線コネクタ 320">
          <a:extLst>
            <a:ext uri="{FF2B5EF4-FFF2-40B4-BE49-F238E27FC236}">
              <a16:creationId xmlns:a16="http://schemas.microsoft.com/office/drawing/2014/main" xmlns="" id="{A31A427B-01E1-4AF2-89F1-869B984066F4}"/>
            </a:ext>
          </a:extLst>
        </xdr:cNvPr>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322" name="【一般廃棄物処理施設】&#10;有形固定資産減価償却率最小値テキスト">
          <a:extLst>
            <a:ext uri="{FF2B5EF4-FFF2-40B4-BE49-F238E27FC236}">
              <a16:creationId xmlns:a16="http://schemas.microsoft.com/office/drawing/2014/main" xmlns="" id="{1F466C16-C292-4C55-85FF-BC74710CEC50}"/>
            </a:ext>
          </a:extLst>
        </xdr:cNvPr>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323" name="直線コネクタ 322">
          <a:extLst>
            <a:ext uri="{FF2B5EF4-FFF2-40B4-BE49-F238E27FC236}">
              <a16:creationId xmlns:a16="http://schemas.microsoft.com/office/drawing/2014/main" xmlns="" id="{8D4A359F-4BE4-4202-82AF-A9BB72C63614}"/>
            </a:ext>
          </a:extLst>
        </xdr:cNvPr>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xmlns="" id="{0B39174D-F77E-4081-B43B-15AFDED911A6}"/>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25" name="直線コネクタ 324">
          <a:extLst>
            <a:ext uri="{FF2B5EF4-FFF2-40B4-BE49-F238E27FC236}">
              <a16:creationId xmlns:a16="http://schemas.microsoft.com/office/drawing/2014/main" xmlns="" id="{2CE6EDC0-5AC0-482A-A032-D6192489CEC3}"/>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27050</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xmlns="" id="{91AB50EE-04B5-48F4-ABF4-03998A0C0511}"/>
            </a:ext>
          </a:extLst>
        </xdr:cNvPr>
        <xdr:cNvSpPr txBox="1"/>
      </xdr:nvSpPr>
      <xdr:spPr>
        <a:xfrm>
          <a:off x="16357600" y="654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327" name="フローチャート: 判断 326">
          <a:extLst>
            <a:ext uri="{FF2B5EF4-FFF2-40B4-BE49-F238E27FC236}">
              <a16:creationId xmlns:a16="http://schemas.microsoft.com/office/drawing/2014/main" xmlns="" id="{01EA1242-924A-426A-BCDD-96383924CFE8}"/>
            </a:ext>
          </a:extLst>
        </xdr:cNvPr>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328" name="フローチャート: 判断 327">
          <a:extLst>
            <a:ext uri="{FF2B5EF4-FFF2-40B4-BE49-F238E27FC236}">
              <a16:creationId xmlns:a16="http://schemas.microsoft.com/office/drawing/2014/main" xmlns="" id="{0128DA93-6656-476A-9E69-8EB7337284DD}"/>
            </a:ext>
          </a:extLst>
        </xdr:cNvPr>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329" name="フローチャート: 判断 328">
          <a:extLst>
            <a:ext uri="{FF2B5EF4-FFF2-40B4-BE49-F238E27FC236}">
              <a16:creationId xmlns:a16="http://schemas.microsoft.com/office/drawing/2014/main" xmlns="" id="{3BD121D7-9DE0-4011-9F61-59EFCC2701CA}"/>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330" name="フローチャート: 判断 329">
          <a:extLst>
            <a:ext uri="{FF2B5EF4-FFF2-40B4-BE49-F238E27FC236}">
              <a16:creationId xmlns:a16="http://schemas.microsoft.com/office/drawing/2014/main" xmlns="" id="{AA8C3A07-83AE-4D5E-9486-34D32E260877}"/>
            </a:ext>
          </a:extLst>
        </xdr:cNvPr>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331" name="フローチャート: 判断 330">
          <a:extLst>
            <a:ext uri="{FF2B5EF4-FFF2-40B4-BE49-F238E27FC236}">
              <a16:creationId xmlns:a16="http://schemas.microsoft.com/office/drawing/2014/main" xmlns="" id="{F00BFE3D-1661-4DFA-A00A-74621F8E6903}"/>
            </a:ext>
          </a:extLst>
        </xdr:cNvPr>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xmlns="" id="{C3B55D4B-EC7D-41B3-9270-D250497B96F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44B58874-1808-4AC4-90E9-0C5F8CBAA1F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13AEC508-42F3-4019-A212-5ADA06F5DA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xmlns="" id="{FC5B0FB9-5996-4AAE-8E80-7FF2D5D4A05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xmlns="" id="{925DCA4D-23EE-4520-BF57-1C88E488187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64588</xdr:rowOff>
    </xdr:from>
    <xdr:to>
      <xdr:col>85</xdr:col>
      <xdr:colOff>177800</xdr:colOff>
      <xdr:row>40</xdr:row>
      <xdr:rowOff>166188</xdr:rowOff>
    </xdr:to>
    <xdr:sp macro="" textlink="">
      <xdr:nvSpPr>
        <xdr:cNvPr id="337" name="楕円 336">
          <a:extLst>
            <a:ext uri="{FF2B5EF4-FFF2-40B4-BE49-F238E27FC236}">
              <a16:creationId xmlns:a16="http://schemas.microsoft.com/office/drawing/2014/main" xmlns="" id="{19374581-C17D-4B49-AE34-0DC67F9E00DC}"/>
            </a:ext>
          </a:extLst>
        </xdr:cNvPr>
        <xdr:cNvSpPr/>
      </xdr:nvSpPr>
      <xdr:spPr>
        <a:xfrm>
          <a:off x="162687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43015</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xmlns="" id="{359C1171-C6EF-4333-878B-439B8108A3DA}"/>
            </a:ext>
          </a:extLst>
        </xdr:cNvPr>
        <xdr:cNvSpPr txBox="1"/>
      </xdr:nvSpPr>
      <xdr:spPr>
        <a:xfrm>
          <a:off x="16357600"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31931</xdr:rowOff>
    </xdr:from>
    <xdr:to>
      <xdr:col>81</xdr:col>
      <xdr:colOff>101600</xdr:colOff>
      <xdr:row>40</xdr:row>
      <xdr:rowOff>133531</xdr:rowOff>
    </xdr:to>
    <xdr:sp macro="" textlink="">
      <xdr:nvSpPr>
        <xdr:cNvPr id="339" name="楕円 338">
          <a:extLst>
            <a:ext uri="{FF2B5EF4-FFF2-40B4-BE49-F238E27FC236}">
              <a16:creationId xmlns:a16="http://schemas.microsoft.com/office/drawing/2014/main" xmlns="" id="{B99AEA05-A650-4FB2-8724-213B1263021C}"/>
            </a:ext>
          </a:extLst>
        </xdr:cNvPr>
        <xdr:cNvSpPr/>
      </xdr:nvSpPr>
      <xdr:spPr>
        <a:xfrm>
          <a:off x="15430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82731</xdr:rowOff>
    </xdr:from>
    <xdr:to>
      <xdr:col>85</xdr:col>
      <xdr:colOff>127000</xdr:colOff>
      <xdr:row>40</xdr:row>
      <xdr:rowOff>115388</xdr:rowOff>
    </xdr:to>
    <xdr:cxnSp macro="">
      <xdr:nvCxnSpPr>
        <xdr:cNvPr id="340" name="直線コネクタ 339">
          <a:extLst>
            <a:ext uri="{FF2B5EF4-FFF2-40B4-BE49-F238E27FC236}">
              <a16:creationId xmlns:a16="http://schemas.microsoft.com/office/drawing/2014/main" xmlns="" id="{36037442-A36F-46EE-9920-A8F263FE203B}"/>
            </a:ext>
          </a:extLst>
        </xdr:cNvPr>
        <xdr:cNvCxnSpPr/>
      </xdr:nvCxnSpPr>
      <xdr:spPr>
        <a:xfrm>
          <a:off x="15481300" y="69407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169091</xdr:rowOff>
    </xdr:from>
    <xdr:to>
      <xdr:col>76</xdr:col>
      <xdr:colOff>165100</xdr:colOff>
      <xdr:row>40</xdr:row>
      <xdr:rowOff>99241</xdr:rowOff>
    </xdr:to>
    <xdr:sp macro="" textlink="">
      <xdr:nvSpPr>
        <xdr:cNvPr id="341" name="楕円 340">
          <a:extLst>
            <a:ext uri="{FF2B5EF4-FFF2-40B4-BE49-F238E27FC236}">
              <a16:creationId xmlns:a16="http://schemas.microsoft.com/office/drawing/2014/main" xmlns="" id="{8DDF332E-2F67-4977-8D54-814E8E45CC0B}"/>
            </a:ext>
          </a:extLst>
        </xdr:cNvPr>
        <xdr:cNvSpPr/>
      </xdr:nvSpPr>
      <xdr:spPr>
        <a:xfrm>
          <a:off x="14541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48441</xdr:rowOff>
    </xdr:from>
    <xdr:to>
      <xdr:col>81</xdr:col>
      <xdr:colOff>50800</xdr:colOff>
      <xdr:row>40</xdr:row>
      <xdr:rowOff>82731</xdr:rowOff>
    </xdr:to>
    <xdr:cxnSp macro="">
      <xdr:nvCxnSpPr>
        <xdr:cNvPr id="342" name="直線コネクタ 341">
          <a:extLst>
            <a:ext uri="{FF2B5EF4-FFF2-40B4-BE49-F238E27FC236}">
              <a16:creationId xmlns:a16="http://schemas.microsoft.com/office/drawing/2014/main" xmlns="" id="{DC9AC213-7C96-462E-AC0C-82E699D2F1E5}"/>
            </a:ext>
          </a:extLst>
        </xdr:cNvPr>
        <xdr:cNvCxnSpPr/>
      </xdr:nvCxnSpPr>
      <xdr:spPr>
        <a:xfrm>
          <a:off x="14592300" y="69064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136434</xdr:rowOff>
    </xdr:from>
    <xdr:to>
      <xdr:col>72</xdr:col>
      <xdr:colOff>38100</xdr:colOff>
      <xdr:row>40</xdr:row>
      <xdr:rowOff>66584</xdr:rowOff>
    </xdr:to>
    <xdr:sp macro="" textlink="">
      <xdr:nvSpPr>
        <xdr:cNvPr id="343" name="楕円 342">
          <a:extLst>
            <a:ext uri="{FF2B5EF4-FFF2-40B4-BE49-F238E27FC236}">
              <a16:creationId xmlns:a16="http://schemas.microsoft.com/office/drawing/2014/main" xmlns="" id="{48EFF452-8AA6-49BB-A679-C48E0286863F}"/>
            </a:ext>
          </a:extLst>
        </xdr:cNvPr>
        <xdr:cNvSpPr/>
      </xdr:nvSpPr>
      <xdr:spPr>
        <a:xfrm>
          <a:off x="13652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15784</xdr:rowOff>
    </xdr:from>
    <xdr:to>
      <xdr:col>76</xdr:col>
      <xdr:colOff>114300</xdr:colOff>
      <xdr:row>40</xdr:row>
      <xdr:rowOff>48441</xdr:rowOff>
    </xdr:to>
    <xdr:cxnSp macro="">
      <xdr:nvCxnSpPr>
        <xdr:cNvPr id="344" name="直線コネクタ 343">
          <a:extLst>
            <a:ext uri="{FF2B5EF4-FFF2-40B4-BE49-F238E27FC236}">
              <a16:creationId xmlns:a16="http://schemas.microsoft.com/office/drawing/2014/main" xmlns="" id="{138A2FC6-97AF-41DB-9056-47A33BC2F6C0}"/>
            </a:ext>
          </a:extLst>
        </xdr:cNvPr>
        <xdr:cNvCxnSpPr/>
      </xdr:nvCxnSpPr>
      <xdr:spPr>
        <a:xfrm>
          <a:off x="13703300" y="687378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105410</xdr:rowOff>
    </xdr:from>
    <xdr:to>
      <xdr:col>67</xdr:col>
      <xdr:colOff>101600</xdr:colOff>
      <xdr:row>40</xdr:row>
      <xdr:rowOff>35560</xdr:rowOff>
    </xdr:to>
    <xdr:sp macro="" textlink="">
      <xdr:nvSpPr>
        <xdr:cNvPr id="345" name="楕円 344">
          <a:extLst>
            <a:ext uri="{FF2B5EF4-FFF2-40B4-BE49-F238E27FC236}">
              <a16:creationId xmlns:a16="http://schemas.microsoft.com/office/drawing/2014/main" xmlns="" id="{E5855975-9934-439D-BCCB-9F7484DEE1ED}"/>
            </a:ext>
          </a:extLst>
        </xdr:cNvPr>
        <xdr:cNvSpPr/>
      </xdr:nvSpPr>
      <xdr:spPr>
        <a:xfrm>
          <a:off x="1276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156210</xdr:rowOff>
    </xdr:from>
    <xdr:to>
      <xdr:col>71</xdr:col>
      <xdr:colOff>177800</xdr:colOff>
      <xdr:row>40</xdr:row>
      <xdr:rowOff>15784</xdr:rowOff>
    </xdr:to>
    <xdr:cxnSp macro="">
      <xdr:nvCxnSpPr>
        <xdr:cNvPr id="346" name="直線コネクタ 345">
          <a:extLst>
            <a:ext uri="{FF2B5EF4-FFF2-40B4-BE49-F238E27FC236}">
              <a16:creationId xmlns:a16="http://schemas.microsoft.com/office/drawing/2014/main" xmlns="" id="{EEAEBF68-C80C-4AD3-B8AF-4CDD42EC3470}"/>
            </a:ext>
          </a:extLst>
        </xdr:cNvPr>
        <xdr:cNvCxnSpPr/>
      </xdr:nvCxnSpPr>
      <xdr:spPr>
        <a:xfrm>
          <a:off x="12814300" y="68427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96174</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xmlns="" id="{181B2349-97C4-4451-A097-B06FFA6E76D8}"/>
            </a:ext>
          </a:extLst>
        </xdr:cNvPr>
        <xdr:cNvSpPr txBox="1"/>
      </xdr:nvSpPr>
      <xdr:spPr>
        <a:xfrm>
          <a:off x="15266044" y="643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xmlns="" id="{7DB12750-E2C9-4D00-9847-39770D444489}"/>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125565</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xmlns="" id="{52C75E1A-2679-4BFD-94CF-D38B7FC68190}"/>
            </a:ext>
          </a:extLst>
        </xdr:cNvPr>
        <xdr:cNvSpPr txBox="1"/>
      </xdr:nvSpPr>
      <xdr:spPr>
        <a:xfrm>
          <a:off x="13500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78213</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xmlns="" id="{72849B48-B6CE-4F63-885F-1189426A1CEF}"/>
            </a:ext>
          </a:extLst>
        </xdr:cNvPr>
        <xdr:cNvSpPr txBox="1"/>
      </xdr:nvSpPr>
      <xdr:spPr>
        <a:xfrm>
          <a:off x="12611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124658</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xmlns="" id="{C9844943-F898-4BFF-8F85-88B3D68C7A84}"/>
            </a:ext>
          </a:extLst>
        </xdr:cNvPr>
        <xdr:cNvSpPr txBox="1"/>
      </xdr:nvSpPr>
      <xdr:spPr>
        <a:xfrm>
          <a:off x="152660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90368</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xmlns="" id="{42DB9F8C-2EBC-44D5-8F09-CCA8EDF6F2EC}"/>
            </a:ext>
          </a:extLst>
        </xdr:cNvPr>
        <xdr:cNvSpPr txBox="1"/>
      </xdr:nvSpPr>
      <xdr:spPr>
        <a:xfrm>
          <a:off x="14389744" y="69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57711</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xmlns="" id="{15A3AD57-ED76-48C0-8598-28A7B8F10CE8}"/>
            </a:ext>
          </a:extLst>
        </xdr:cNvPr>
        <xdr:cNvSpPr txBox="1"/>
      </xdr:nvSpPr>
      <xdr:spPr>
        <a:xfrm>
          <a:off x="13500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26687</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xmlns="" id="{4750329C-963C-4FD9-B7B5-9BA6E6C5529F}"/>
            </a:ext>
          </a:extLst>
        </xdr:cNvPr>
        <xdr:cNvSpPr txBox="1"/>
      </xdr:nvSpPr>
      <xdr:spPr>
        <a:xfrm>
          <a:off x="12611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xmlns="" id="{BEC1702B-9725-43DB-B710-B87CFF6978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xmlns="" id="{70513181-91D5-4DD9-AC4C-0A41A9DE6CA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xmlns="" id="{7B0030DF-F6E2-4708-914F-0016A9081F5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xmlns="" id="{BA9E6A81-8FDF-4528-AC41-CD7423B9CBB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xmlns="" id="{06C57EF4-AD2E-4821-A408-C0CDD82EB9A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xmlns="" id="{ACE61F80-4036-4082-8491-D3D075BF7B9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xmlns="" id="{863910F0-1EFF-4B5D-BFDD-3AF32D85A3D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xmlns="" id="{2EA1606F-98D4-4493-92EA-66589C5662C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xmlns="" id="{F3147301-8C3E-4A6B-8907-DE97E02E21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xmlns="" id="{6903351F-67BF-467F-B27F-2B49E347D6E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xmlns="" id="{A5BC87A9-A2EF-4FA4-BA3F-B751E007D54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6" name="テキスト ボックス 365">
          <a:extLst>
            <a:ext uri="{FF2B5EF4-FFF2-40B4-BE49-F238E27FC236}">
              <a16:creationId xmlns:a16="http://schemas.microsoft.com/office/drawing/2014/main" xmlns="" id="{6D18793B-B090-4F38-B649-1E269E32D9C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xmlns="" id="{97E6398F-3C05-4FFC-8EDF-C4DE0F6D3AB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8" name="テキスト ボックス 367">
          <a:extLst>
            <a:ext uri="{FF2B5EF4-FFF2-40B4-BE49-F238E27FC236}">
              <a16:creationId xmlns:a16="http://schemas.microsoft.com/office/drawing/2014/main" xmlns="" id="{C8B962E2-ACA8-4A8A-84B6-81552C7D414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xmlns="" id="{60BEE191-D21F-4E2A-8D30-BFB08737135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0" name="テキスト ボックス 369">
          <a:extLst>
            <a:ext uri="{FF2B5EF4-FFF2-40B4-BE49-F238E27FC236}">
              <a16:creationId xmlns:a16="http://schemas.microsoft.com/office/drawing/2014/main" xmlns="" id="{F22FAE7D-C835-482D-A52C-B4738FFFE83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xmlns="" id="{D2928B31-662D-44B5-9B0E-D9BC0B59535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2" name="テキスト ボックス 371">
          <a:extLst>
            <a:ext uri="{FF2B5EF4-FFF2-40B4-BE49-F238E27FC236}">
              <a16:creationId xmlns:a16="http://schemas.microsoft.com/office/drawing/2014/main" xmlns="" id="{9DD0DBCA-FE9F-4534-AF77-2CE4CC96A868}"/>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xmlns="" id="{246677D2-D68F-4C52-810E-1512577C4C0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4" name="テキスト ボックス 373">
          <a:extLst>
            <a:ext uri="{FF2B5EF4-FFF2-40B4-BE49-F238E27FC236}">
              <a16:creationId xmlns:a16="http://schemas.microsoft.com/office/drawing/2014/main" xmlns="" id="{7BECDFE5-97EE-4B8A-B3DF-30B2CC9AFACE}"/>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xmlns="" id="{05A007DE-EDCD-4548-A820-61307B7F95E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6" name="テキスト ボックス 375">
          <a:extLst>
            <a:ext uri="{FF2B5EF4-FFF2-40B4-BE49-F238E27FC236}">
              <a16:creationId xmlns:a16="http://schemas.microsoft.com/office/drawing/2014/main" xmlns="" id="{57B9AA7F-5B1C-43E4-A19A-FCF9FF0B32C1}"/>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xmlns="" id="{B7150FCA-06C1-430D-8A78-1A36AB7737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8" name="テキスト ボックス 377">
          <a:extLst>
            <a:ext uri="{FF2B5EF4-FFF2-40B4-BE49-F238E27FC236}">
              <a16:creationId xmlns:a16="http://schemas.microsoft.com/office/drawing/2014/main" xmlns="" id="{C10F481F-F797-4016-805B-2AEE7857B76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一般廃棄物処理施設】&#10;一人当たり有形固定資産（償却資産）額グラフ枠">
          <a:extLst>
            <a:ext uri="{FF2B5EF4-FFF2-40B4-BE49-F238E27FC236}">
              <a16:creationId xmlns:a16="http://schemas.microsoft.com/office/drawing/2014/main" xmlns="" id="{23986EFF-33C9-46BB-A333-39636A9A19E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380" name="直線コネクタ 379">
          <a:extLst>
            <a:ext uri="{FF2B5EF4-FFF2-40B4-BE49-F238E27FC236}">
              <a16:creationId xmlns:a16="http://schemas.microsoft.com/office/drawing/2014/main" xmlns="" id="{10F32F49-D234-4F6E-8CC8-00E4166F5182}"/>
            </a:ext>
          </a:extLst>
        </xdr:cNvPr>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381" name="【一般廃棄物処理施設】&#10;一人当たり有形固定資産（償却資産）額最小値テキスト">
          <a:extLst>
            <a:ext uri="{FF2B5EF4-FFF2-40B4-BE49-F238E27FC236}">
              <a16:creationId xmlns:a16="http://schemas.microsoft.com/office/drawing/2014/main" xmlns="" id="{6114844E-A36C-4DB2-B39D-14E9CBD4D36A}"/>
            </a:ext>
          </a:extLst>
        </xdr:cNvPr>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382" name="直線コネクタ 381">
          <a:extLst>
            <a:ext uri="{FF2B5EF4-FFF2-40B4-BE49-F238E27FC236}">
              <a16:creationId xmlns:a16="http://schemas.microsoft.com/office/drawing/2014/main" xmlns="" id="{BBD03620-63E4-4C4F-AA89-A7A509BA57E1}"/>
            </a:ext>
          </a:extLst>
        </xdr:cNvPr>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383" name="【一般廃棄物処理施設】&#10;一人当たり有形固定資産（償却資産）額最大値テキスト">
          <a:extLst>
            <a:ext uri="{FF2B5EF4-FFF2-40B4-BE49-F238E27FC236}">
              <a16:creationId xmlns:a16="http://schemas.microsoft.com/office/drawing/2014/main" xmlns="" id="{72B0E0C2-2A63-4940-80FD-A253357FFC8B}"/>
            </a:ext>
          </a:extLst>
        </xdr:cNvPr>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384" name="直線コネクタ 383">
          <a:extLst>
            <a:ext uri="{FF2B5EF4-FFF2-40B4-BE49-F238E27FC236}">
              <a16:creationId xmlns:a16="http://schemas.microsoft.com/office/drawing/2014/main" xmlns="" id="{E228FAA6-505B-4568-B21F-DF5F50380525}"/>
            </a:ext>
          </a:extLst>
        </xdr:cNvPr>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148286</xdr:rowOff>
    </xdr:from>
    <xdr:ext cx="599010" cy="259045"/>
    <xdr:sp macro="" textlink="">
      <xdr:nvSpPr>
        <xdr:cNvPr id="385" name="【一般廃棄物処理施設】&#10;一人当たり有形固定資産（償却資産）額平均値テキスト">
          <a:extLst>
            <a:ext uri="{FF2B5EF4-FFF2-40B4-BE49-F238E27FC236}">
              <a16:creationId xmlns:a16="http://schemas.microsoft.com/office/drawing/2014/main" xmlns="" id="{FD77E559-D137-436E-BA2D-08EC8E54C4BB}"/>
            </a:ext>
          </a:extLst>
        </xdr:cNvPr>
        <xdr:cNvSpPr txBox="1"/>
      </xdr:nvSpPr>
      <xdr:spPr>
        <a:xfrm>
          <a:off x="22199600" y="6834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386" name="フローチャート: 判断 385">
          <a:extLst>
            <a:ext uri="{FF2B5EF4-FFF2-40B4-BE49-F238E27FC236}">
              <a16:creationId xmlns:a16="http://schemas.microsoft.com/office/drawing/2014/main" xmlns="" id="{94A48B48-ED8B-495A-9EE9-CE006EFFF980}"/>
            </a:ext>
          </a:extLst>
        </xdr:cNvPr>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387" name="フローチャート: 判断 386">
          <a:extLst>
            <a:ext uri="{FF2B5EF4-FFF2-40B4-BE49-F238E27FC236}">
              <a16:creationId xmlns:a16="http://schemas.microsoft.com/office/drawing/2014/main" xmlns="" id="{CD017D89-EDDE-41A1-A070-3E12AAC23903}"/>
            </a:ext>
          </a:extLst>
        </xdr:cNvPr>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388" name="フローチャート: 判断 387">
          <a:extLst>
            <a:ext uri="{FF2B5EF4-FFF2-40B4-BE49-F238E27FC236}">
              <a16:creationId xmlns:a16="http://schemas.microsoft.com/office/drawing/2014/main" xmlns="" id="{6713A036-D7EC-40E9-A6EF-452980BA39E5}"/>
            </a:ext>
          </a:extLst>
        </xdr:cNvPr>
        <xdr:cNvSpPr/>
      </xdr:nvSpPr>
      <xdr:spPr>
        <a:xfrm>
          <a:off x="20383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389" name="フローチャート: 判断 388">
          <a:extLst>
            <a:ext uri="{FF2B5EF4-FFF2-40B4-BE49-F238E27FC236}">
              <a16:creationId xmlns:a16="http://schemas.microsoft.com/office/drawing/2014/main" xmlns="" id="{375BB2D5-0442-434D-AD59-06582E544957}"/>
            </a:ext>
          </a:extLst>
        </xdr:cNvPr>
        <xdr:cNvSpPr/>
      </xdr:nvSpPr>
      <xdr:spPr>
        <a:xfrm>
          <a:off x="19494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390" name="フローチャート: 判断 389">
          <a:extLst>
            <a:ext uri="{FF2B5EF4-FFF2-40B4-BE49-F238E27FC236}">
              <a16:creationId xmlns:a16="http://schemas.microsoft.com/office/drawing/2014/main" xmlns="" id="{A364F0BE-1A53-4890-AEB4-EB05677F5512}"/>
            </a:ext>
          </a:extLst>
        </xdr:cNvPr>
        <xdr:cNvSpPr/>
      </xdr:nvSpPr>
      <xdr:spPr>
        <a:xfrm>
          <a:off x="18605500" y="68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xmlns="" id="{5654FD3B-EC29-40A1-B0E2-F91F1C3D903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xmlns="" id="{8A3570F0-21DF-4032-9FC4-CD9CD380264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xmlns="" id="{5D552D59-CC6D-4991-9544-F636E9CB028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05A04136-36B3-4631-9008-658495F353C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39DC3C51-5C70-4D44-A3E5-2FDBCE4624E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116340</xdr:rowOff>
    </xdr:from>
    <xdr:to>
      <xdr:col>116</xdr:col>
      <xdr:colOff>114300</xdr:colOff>
      <xdr:row>40</xdr:row>
      <xdr:rowOff>46490</xdr:rowOff>
    </xdr:to>
    <xdr:sp macro="" textlink="">
      <xdr:nvSpPr>
        <xdr:cNvPr id="396" name="楕円 395">
          <a:extLst>
            <a:ext uri="{FF2B5EF4-FFF2-40B4-BE49-F238E27FC236}">
              <a16:creationId xmlns:a16="http://schemas.microsoft.com/office/drawing/2014/main" xmlns="" id="{014F65D9-4714-495A-8E85-7489637C99E6}"/>
            </a:ext>
          </a:extLst>
        </xdr:cNvPr>
        <xdr:cNvSpPr/>
      </xdr:nvSpPr>
      <xdr:spPr>
        <a:xfrm>
          <a:off x="22110700" y="68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139217</xdr:rowOff>
    </xdr:from>
    <xdr:ext cx="599010" cy="259045"/>
    <xdr:sp macro="" textlink="">
      <xdr:nvSpPr>
        <xdr:cNvPr id="397" name="【一般廃棄物処理施設】&#10;一人当たり有形固定資産（償却資産）額該当値テキスト">
          <a:extLst>
            <a:ext uri="{FF2B5EF4-FFF2-40B4-BE49-F238E27FC236}">
              <a16:creationId xmlns:a16="http://schemas.microsoft.com/office/drawing/2014/main" xmlns="" id="{A9CB4F6B-DE45-4111-A03C-99F351F9712D}"/>
            </a:ext>
          </a:extLst>
        </xdr:cNvPr>
        <xdr:cNvSpPr txBox="1"/>
      </xdr:nvSpPr>
      <xdr:spPr>
        <a:xfrm>
          <a:off x="22199600" y="665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120919</xdr:rowOff>
    </xdr:from>
    <xdr:to>
      <xdr:col>112</xdr:col>
      <xdr:colOff>38100</xdr:colOff>
      <xdr:row>40</xdr:row>
      <xdr:rowOff>51069</xdr:rowOff>
    </xdr:to>
    <xdr:sp macro="" textlink="">
      <xdr:nvSpPr>
        <xdr:cNvPr id="398" name="楕円 397">
          <a:extLst>
            <a:ext uri="{FF2B5EF4-FFF2-40B4-BE49-F238E27FC236}">
              <a16:creationId xmlns:a16="http://schemas.microsoft.com/office/drawing/2014/main" xmlns="" id="{537534A9-B2BC-4017-86FA-14F5AEE3930E}"/>
            </a:ext>
          </a:extLst>
        </xdr:cNvPr>
        <xdr:cNvSpPr/>
      </xdr:nvSpPr>
      <xdr:spPr>
        <a:xfrm>
          <a:off x="21272500" y="680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167140</xdr:rowOff>
    </xdr:from>
    <xdr:to>
      <xdr:col>116</xdr:col>
      <xdr:colOff>63500</xdr:colOff>
      <xdr:row>40</xdr:row>
      <xdr:rowOff>269</xdr:rowOff>
    </xdr:to>
    <xdr:cxnSp macro="">
      <xdr:nvCxnSpPr>
        <xdr:cNvPr id="399" name="直線コネクタ 398">
          <a:extLst>
            <a:ext uri="{FF2B5EF4-FFF2-40B4-BE49-F238E27FC236}">
              <a16:creationId xmlns:a16="http://schemas.microsoft.com/office/drawing/2014/main" xmlns="" id="{2F1B0822-A240-4657-9D34-22F4FD1D65EB}"/>
            </a:ext>
          </a:extLst>
        </xdr:cNvPr>
        <xdr:cNvCxnSpPr/>
      </xdr:nvCxnSpPr>
      <xdr:spPr>
        <a:xfrm flipV="1">
          <a:off x="21323300" y="6853690"/>
          <a:ext cx="838200" cy="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132127</xdr:rowOff>
    </xdr:from>
    <xdr:to>
      <xdr:col>107</xdr:col>
      <xdr:colOff>101600</xdr:colOff>
      <xdr:row>40</xdr:row>
      <xdr:rowOff>62277</xdr:rowOff>
    </xdr:to>
    <xdr:sp macro="" textlink="">
      <xdr:nvSpPr>
        <xdr:cNvPr id="400" name="楕円 399">
          <a:extLst>
            <a:ext uri="{FF2B5EF4-FFF2-40B4-BE49-F238E27FC236}">
              <a16:creationId xmlns:a16="http://schemas.microsoft.com/office/drawing/2014/main" xmlns="" id="{B74F52B3-54CD-4297-86C0-B4BEFAF0AB59}"/>
            </a:ext>
          </a:extLst>
        </xdr:cNvPr>
        <xdr:cNvSpPr/>
      </xdr:nvSpPr>
      <xdr:spPr>
        <a:xfrm>
          <a:off x="20383500" y="681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269</xdr:rowOff>
    </xdr:from>
    <xdr:to>
      <xdr:col>111</xdr:col>
      <xdr:colOff>177800</xdr:colOff>
      <xdr:row>40</xdr:row>
      <xdr:rowOff>11477</xdr:rowOff>
    </xdr:to>
    <xdr:cxnSp macro="">
      <xdr:nvCxnSpPr>
        <xdr:cNvPr id="401" name="直線コネクタ 400">
          <a:extLst>
            <a:ext uri="{FF2B5EF4-FFF2-40B4-BE49-F238E27FC236}">
              <a16:creationId xmlns:a16="http://schemas.microsoft.com/office/drawing/2014/main" xmlns="" id="{052BE7FF-BCBC-48AF-AA13-18A4D9DF5371}"/>
            </a:ext>
          </a:extLst>
        </xdr:cNvPr>
        <xdr:cNvCxnSpPr/>
      </xdr:nvCxnSpPr>
      <xdr:spPr>
        <a:xfrm flipV="1">
          <a:off x="20434300" y="6858269"/>
          <a:ext cx="889000" cy="1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142058</xdr:rowOff>
    </xdr:from>
    <xdr:to>
      <xdr:col>102</xdr:col>
      <xdr:colOff>165100</xdr:colOff>
      <xdr:row>40</xdr:row>
      <xdr:rowOff>72208</xdr:rowOff>
    </xdr:to>
    <xdr:sp macro="" textlink="">
      <xdr:nvSpPr>
        <xdr:cNvPr id="402" name="楕円 401">
          <a:extLst>
            <a:ext uri="{FF2B5EF4-FFF2-40B4-BE49-F238E27FC236}">
              <a16:creationId xmlns:a16="http://schemas.microsoft.com/office/drawing/2014/main" xmlns="" id="{08A11F41-8849-4EA4-87B8-229746079CFF}"/>
            </a:ext>
          </a:extLst>
        </xdr:cNvPr>
        <xdr:cNvSpPr/>
      </xdr:nvSpPr>
      <xdr:spPr>
        <a:xfrm>
          <a:off x="19494500" y="68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11477</xdr:rowOff>
    </xdr:from>
    <xdr:to>
      <xdr:col>107</xdr:col>
      <xdr:colOff>50800</xdr:colOff>
      <xdr:row>40</xdr:row>
      <xdr:rowOff>21408</xdr:rowOff>
    </xdr:to>
    <xdr:cxnSp macro="">
      <xdr:nvCxnSpPr>
        <xdr:cNvPr id="403" name="直線コネクタ 402">
          <a:extLst>
            <a:ext uri="{FF2B5EF4-FFF2-40B4-BE49-F238E27FC236}">
              <a16:creationId xmlns:a16="http://schemas.microsoft.com/office/drawing/2014/main" xmlns="" id="{254FCED3-3C43-4D1B-9C0C-A12CE5B24D53}"/>
            </a:ext>
          </a:extLst>
        </xdr:cNvPr>
        <xdr:cNvCxnSpPr/>
      </xdr:nvCxnSpPr>
      <xdr:spPr>
        <a:xfrm flipV="1">
          <a:off x="19545300" y="6869477"/>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152805</xdr:rowOff>
    </xdr:from>
    <xdr:to>
      <xdr:col>98</xdr:col>
      <xdr:colOff>38100</xdr:colOff>
      <xdr:row>40</xdr:row>
      <xdr:rowOff>82955</xdr:rowOff>
    </xdr:to>
    <xdr:sp macro="" textlink="">
      <xdr:nvSpPr>
        <xdr:cNvPr id="404" name="楕円 403">
          <a:extLst>
            <a:ext uri="{FF2B5EF4-FFF2-40B4-BE49-F238E27FC236}">
              <a16:creationId xmlns:a16="http://schemas.microsoft.com/office/drawing/2014/main" xmlns="" id="{AF5DACF9-6B6C-43A2-8A5C-D6A53A71C16C}"/>
            </a:ext>
          </a:extLst>
        </xdr:cNvPr>
        <xdr:cNvSpPr/>
      </xdr:nvSpPr>
      <xdr:spPr>
        <a:xfrm>
          <a:off x="18605500" y="683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21408</xdr:rowOff>
    </xdr:from>
    <xdr:to>
      <xdr:col>102</xdr:col>
      <xdr:colOff>114300</xdr:colOff>
      <xdr:row>40</xdr:row>
      <xdr:rowOff>32155</xdr:rowOff>
    </xdr:to>
    <xdr:cxnSp macro="">
      <xdr:nvCxnSpPr>
        <xdr:cNvPr id="405" name="直線コネクタ 404">
          <a:extLst>
            <a:ext uri="{FF2B5EF4-FFF2-40B4-BE49-F238E27FC236}">
              <a16:creationId xmlns:a16="http://schemas.microsoft.com/office/drawing/2014/main" xmlns="" id="{C85A24B9-867A-495A-A72C-A5FC6CDD731B}"/>
            </a:ext>
          </a:extLst>
        </xdr:cNvPr>
        <xdr:cNvCxnSpPr/>
      </xdr:nvCxnSpPr>
      <xdr:spPr>
        <a:xfrm flipV="1">
          <a:off x="18656300" y="6879408"/>
          <a:ext cx="889000" cy="1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96188</xdr:rowOff>
    </xdr:from>
    <xdr:ext cx="599010" cy="259045"/>
    <xdr:sp macro="" textlink="">
      <xdr:nvSpPr>
        <xdr:cNvPr id="406" name="n_1aveValue【一般廃棄物処理施設】&#10;一人当たり有形固定資産（償却資産）額">
          <a:extLst>
            <a:ext uri="{FF2B5EF4-FFF2-40B4-BE49-F238E27FC236}">
              <a16:creationId xmlns:a16="http://schemas.microsoft.com/office/drawing/2014/main" xmlns="" id="{AA8E8993-0742-42FB-AE9B-D64EDFB5246F}"/>
            </a:ext>
          </a:extLst>
        </xdr:cNvPr>
        <xdr:cNvSpPr txBox="1"/>
      </xdr:nvSpPr>
      <xdr:spPr>
        <a:xfrm>
          <a:off x="21011095" y="695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78560</xdr:rowOff>
    </xdr:from>
    <xdr:ext cx="599010" cy="259045"/>
    <xdr:sp macro="" textlink="">
      <xdr:nvSpPr>
        <xdr:cNvPr id="407" name="n_2aveValue【一般廃棄物処理施設】&#10;一人当たり有形固定資産（償却資産）額">
          <a:extLst>
            <a:ext uri="{FF2B5EF4-FFF2-40B4-BE49-F238E27FC236}">
              <a16:creationId xmlns:a16="http://schemas.microsoft.com/office/drawing/2014/main" xmlns="" id="{D334BFE8-C215-4005-8DC9-0EE50E9EF13A}"/>
            </a:ext>
          </a:extLst>
        </xdr:cNvPr>
        <xdr:cNvSpPr txBox="1"/>
      </xdr:nvSpPr>
      <xdr:spPr>
        <a:xfrm>
          <a:off x="20134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104235</xdr:rowOff>
    </xdr:from>
    <xdr:ext cx="599010" cy="259045"/>
    <xdr:sp macro="" textlink="">
      <xdr:nvSpPr>
        <xdr:cNvPr id="408" name="n_3aveValue【一般廃棄物処理施設】&#10;一人当たり有形固定資産（償却資産）額">
          <a:extLst>
            <a:ext uri="{FF2B5EF4-FFF2-40B4-BE49-F238E27FC236}">
              <a16:creationId xmlns:a16="http://schemas.microsoft.com/office/drawing/2014/main" xmlns="" id="{BFDA4B10-EE20-468E-8013-D4DAAF315E08}"/>
            </a:ext>
          </a:extLst>
        </xdr:cNvPr>
        <xdr:cNvSpPr txBox="1"/>
      </xdr:nvSpPr>
      <xdr:spPr>
        <a:xfrm>
          <a:off x="19245795" y="69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110433</xdr:rowOff>
    </xdr:from>
    <xdr:ext cx="599010" cy="259045"/>
    <xdr:sp macro="" textlink="">
      <xdr:nvSpPr>
        <xdr:cNvPr id="409" name="n_4aveValue【一般廃棄物処理施設】&#10;一人当たり有形固定資産（償却資産）額">
          <a:extLst>
            <a:ext uri="{FF2B5EF4-FFF2-40B4-BE49-F238E27FC236}">
              <a16:creationId xmlns:a16="http://schemas.microsoft.com/office/drawing/2014/main" xmlns="" id="{395BB202-A911-41C9-8DB5-7DB028E03917}"/>
            </a:ext>
          </a:extLst>
        </xdr:cNvPr>
        <xdr:cNvSpPr txBox="1"/>
      </xdr:nvSpPr>
      <xdr:spPr>
        <a:xfrm>
          <a:off x="18356795" y="696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67596</xdr:rowOff>
    </xdr:from>
    <xdr:ext cx="599010" cy="259045"/>
    <xdr:sp macro="" textlink="">
      <xdr:nvSpPr>
        <xdr:cNvPr id="410" name="n_1mainValue【一般廃棄物処理施設】&#10;一人当たり有形固定資産（償却資産）額">
          <a:extLst>
            <a:ext uri="{FF2B5EF4-FFF2-40B4-BE49-F238E27FC236}">
              <a16:creationId xmlns:a16="http://schemas.microsoft.com/office/drawing/2014/main" xmlns="" id="{EB2C9689-E572-4155-BFAA-0E39D5582197}"/>
            </a:ext>
          </a:extLst>
        </xdr:cNvPr>
        <xdr:cNvSpPr txBox="1"/>
      </xdr:nvSpPr>
      <xdr:spPr>
        <a:xfrm>
          <a:off x="21011095" y="658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78804</xdr:rowOff>
    </xdr:from>
    <xdr:ext cx="599010" cy="259045"/>
    <xdr:sp macro="" textlink="">
      <xdr:nvSpPr>
        <xdr:cNvPr id="411" name="n_2mainValue【一般廃棄物処理施設】&#10;一人当たり有形固定資産（償却資産）額">
          <a:extLst>
            <a:ext uri="{FF2B5EF4-FFF2-40B4-BE49-F238E27FC236}">
              <a16:creationId xmlns:a16="http://schemas.microsoft.com/office/drawing/2014/main" xmlns="" id="{2F6B29EE-7F61-42DC-BF02-9182D6C02A57}"/>
            </a:ext>
          </a:extLst>
        </xdr:cNvPr>
        <xdr:cNvSpPr txBox="1"/>
      </xdr:nvSpPr>
      <xdr:spPr>
        <a:xfrm>
          <a:off x="20134795" y="659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88735</xdr:rowOff>
    </xdr:from>
    <xdr:ext cx="599010" cy="259045"/>
    <xdr:sp macro="" textlink="">
      <xdr:nvSpPr>
        <xdr:cNvPr id="412" name="n_3mainValue【一般廃棄物処理施設】&#10;一人当たり有形固定資産（償却資産）額">
          <a:extLst>
            <a:ext uri="{FF2B5EF4-FFF2-40B4-BE49-F238E27FC236}">
              <a16:creationId xmlns:a16="http://schemas.microsoft.com/office/drawing/2014/main" xmlns="" id="{F98638D4-B900-4732-ACE2-2B0CE97FBC79}"/>
            </a:ext>
          </a:extLst>
        </xdr:cNvPr>
        <xdr:cNvSpPr txBox="1"/>
      </xdr:nvSpPr>
      <xdr:spPr>
        <a:xfrm>
          <a:off x="19245795" y="660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99482</xdr:rowOff>
    </xdr:from>
    <xdr:ext cx="599010" cy="259045"/>
    <xdr:sp macro="" textlink="">
      <xdr:nvSpPr>
        <xdr:cNvPr id="413" name="n_4mainValue【一般廃棄物処理施設】&#10;一人当たり有形固定資産（償却資産）額">
          <a:extLst>
            <a:ext uri="{FF2B5EF4-FFF2-40B4-BE49-F238E27FC236}">
              <a16:creationId xmlns:a16="http://schemas.microsoft.com/office/drawing/2014/main" xmlns="" id="{85E0F02B-DAD8-4197-B61C-4955271BC0C5}"/>
            </a:ext>
          </a:extLst>
        </xdr:cNvPr>
        <xdr:cNvSpPr txBox="1"/>
      </xdr:nvSpPr>
      <xdr:spPr>
        <a:xfrm>
          <a:off x="18356795" y="661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xmlns="" id="{86166FA1-20F1-4279-B4AD-E740DAE01D2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xmlns="" id="{43547F16-17A3-4563-ACEA-AD958D1C485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xmlns="" id="{D3A8E1D5-AA2D-4B34-8B4E-A8D2950A92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xmlns="" id="{06517657-DE77-456E-ADB9-F16E8BF877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xmlns="" id="{CA221BAB-061F-40EE-BE43-F2EA3A999AA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xmlns="" id="{F9AA5E9B-212D-4BFF-BE2F-F5D442B6F1F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xmlns="" id="{E9166552-07FB-4BC6-9464-F3E2F63AE6C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xmlns="" id="{0D3AA4AB-5363-4B90-B10C-CF9084AC2E3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xmlns="" id="{0126692C-7D77-4293-9794-3321A9B5C8C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xmlns="" id="{74BDA6F6-4DEC-4BDE-B8CA-6EA26463F3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xmlns="" id="{82E321A8-84CD-4A67-88FC-80F70F0738E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xmlns="" id="{B20455E2-1CA8-4AC9-9D30-54082BFFF47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xmlns="" id="{A0EC17E1-8E5A-40E3-8BA0-25E1C1CC888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xmlns="" id="{59351470-9938-4F8A-8FA4-873A92BCCC0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xmlns="" id="{19EC15AD-5140-44FB-AFBA-CD84B445E51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xmlns="" id="{48BBA82D-4DE9-480D-9083-7DAFCD73E89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xmlns="" id="{4E370F3E-ED86-4B5A-878F-E94A1E3F0D0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xmlns="" id="{7A2402C5-8B1F-4610-AF99-FBC1B156C65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xmlns="" id="{B98749EA-40B1-4DE6-A928-580C1131210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xmlns="" id="{954E04BF-9A21-4716-ACE9-1735DCCC383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xmlns="" id="{D41FF90A-823F-46C6-8B9F-B6FC10ECD61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xmlns="" id="{66C71AAE-012F-400C-8ED0-A13CD352D55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xmlns="" id="{2AB54DB7-8567-483F-9892-106F5EE49E5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a:extLst>
            <a:ext uri="{FF2B5EF4-FFF2-40B4-BE49-F238E27FC236}">
              <a16:creationId xmlns:a16="http://schemas.microsoft.com/office/drawing/2014/main" xmlns="" id="{0A56EC3B-4096-409E-B9A8-072146C0028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438" name="直線コネクタ 437">
          <a:extLst>
            <a:ext uri="{FF2B5EF4-FFF2-40B4-BE49-F238E27FC236}">
              <a16:creationId xmlns:a16="http://schemas.microsoft.com/office/drawing/2014/main" xmlns="" id="{E6D9BC18-97FB-442C-8F0E-F8BD18B20FD0}"/>
            </a:ext>
          </a:extLst>
        </xdr:cNvPr>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39" name="【保健センター・保健所】&#10;有形固定資産減価償却率最小値テキスト">
          <a:extLst>
            <a:ext uri="{FF2B5EF4-FFF2-40B4-BE49-F238E27FC236}">
              <a16:creationId xmlns:a16="http://schemas.microsoft.com/office/drawing/2014/main" xmlns="" id="{E6460052-B313-4156-B1FE-1FFCBEFE067F}"/>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40" name="直線コネクタ 439">
          <a:extLst>
            <a:ext uri="{FF2B5EF4-FFF2-40B4-BE49-F238E27FC236}">
              <a16:creationId xmlns:a16="http://schemas.microsoft.com/office/drawing/2014/main" xmlns="" id="{0C7AFFBE-668A-4D31-8C68-C91A2A11B473}"/>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441" name="【保健センター・保健所】&#10;有形固定資産減価償却率最大値テキスト">
          <a:extLst>
            <a:ext uri="{FF2B5EF4-FFF2-40B4-BE49-F238E27FC236}">
              <a16:creationId xmlns:a16="http://schemas.microsoft.com/office/drawing/2014/main" xmlns="" id="{CCD598C9-DBFA-4662-9E33-6E5DE7A4313B}"/>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442" name="直線コネクタ 441">
          <a:extLst>
            <a:ext uri="{FF2B5EF4-FFF2-40B4-BE49-F238E27FC236}">
              <a16:creationId xmlns:a16="http://schemas.microsoft.com/office/drawing/2014/main" xmlns="" id="{1ED76489-0EB5-4057-BBC4-3453EF8AAD41}"/>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443" name="【保健センター・保健所】&#10;有形固定資産減価償却率平均値テキスト">
          <a:extLst>
            <a:ext uri="{FF2B5EF4-FFF2-40B4-BE49-F238E27FC236}">
              <a16:creationId xmlns:a16="http://schemas.microsoft.com/office/drawing/2014/main" xmlns="" id="{84646C8A-B3FC-4E2C-8747-F77208506ED1}"/>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444" name="フローチャート: 判断 443">
          <a:extLst>
            <a:ext uri="{FF2B5EF4-FFF2-40B4-BE49-F238E27FC236}">
              <a16:creationId xmlns:a16="http://schemas.microsoft.com/office/drawing/2014/main" xmlns="" id="{8323BE74-934B-41EE-A7C1-F1DA457E3B1C}"/>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445" name="フローチャート: 判断 444">
          <a:extLst>
            <a:ext uri="{FF2B5EF4-FFF2-40B4-BE49-F238E27FC236}">
              <a16:creationId xmlns:a16="http://schemas.microsoft.com/office/drawing/2014/main" xmlns="" id="{E64C4E13-A999-4D32-AD35-7866F996A3BD}"/>
            </a:ext>
          </a:extLst>
        </xdr:cNvPr>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446" name="フローチャート: 判断 445">
          <a:extLst>
            <a:ext uri="{FF2B5EF4-FFF2-40B4-BE49-F238E27FC236}">
              <a16:creationId xmlns:a16="http://schemas.microsoft.com/office/drawing/2014/main" xmlns="" id="{22238D10-747A-4BBA-A45E-51585C88580F}"/>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447" name="フローチャート: 判断 446">
          <a:extLst>
            <a:ext uri="{FF2B5EF4-FFF2-40B4-BE49-F238E27FC236}">
              <a16:creationId xmlns:a16="http://schemas.microsoft.com/office/drawing/2014/main" xmlns="" id="{67B41FD9-5345-4AC1-BAE9-1801B4B0BC60}"/>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448" name="フローチャート: 判断 447">
          <a:extLst>
            <a:ext uri="{FF2B5EF4-FFF2-40B4-BE49-F238E27FC236}">
              <a16:creationId xmlns:a16="http://schemas.microsoft.com/office/drawing/2014/main" xmlns="" id="{AE42C5FE-5917-4F90-A865-06797C96F36B}"/>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xmlns="" id="{ADBE33CF-9F39-4AF4-B79D-9E50C15E115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xmlns="" id="{B7FE6D56-B98C-4270-A0F1-D1F69B86A5B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xmlns="" id="{2DDA7D22-61E6-4BB1-A185-601B07EADFC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xmlns="" id="{ADFF7BAC-DD72-453C-A9F0-AF805EE12F9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xmlns="" id="{34BCC3C9-9109-456C-9CAA-40B6006FD64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454" name="楕円 453">
          <a:extLst>
            <a:ext uri="{FF2B5EF4-FFF2-40B4-BE49-F238E27FC236}">
              <a16:creationId xmlns:a16="http://schemas.microsoft.com/office/drawing/2014/main" xmlns="" id="{52B81BB4-34D6-4BD4-ACC4-9B22DAF3927A}"/>
            </a:ext>
          </a:extLst>
        </xdr:cNvPr>
        <xdr:cNvSpPr/>
      </xdr:nvSpPr>
      <xdr:spPr>
        <a:xfrm>
          <a:off x="16268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139082</xdr:rowOff>
    </xdr:from>
    <xdr:ext cx="405111" cy="259045"/>
    <xdr:sp macro="" textlink="">
      <xdr:nvSpPr>
        <xdr:cNvPr id="455" name="【保健センター・保健所】&#10;有形固定資産減価償却率該当値テキスト">
          <a:extLst>
            <a:ext uri="{FF2B5EF4-FFF2-40B4-BE49-F238E27FC236}">
              <a16:creationId xmlns:a16="http://schemas.microsoft.com/office/drawing/2014/main" xmlns="" id="{EF082DFB-3C05-4C62-B4B5-AA5766BC7C48}"/>
            </a:ext>
          </a:extLst>
        </xdr:cNvPr>
        <xdr:cNvSpPr txBox="1"/>
      </xdr:nvSpPr>
      <xdr:spPr>
        <a:xfrm>
          <a:off x="16357600"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109220</xdr:rowOff>
    </xdr:from>
    <xdr:to>
      <xdr:col>81</xdr:col>
      <xdr:colOff>101600</xdr:colOff>
      <xdr:row>60</xdr:row>
      <xdr:rowOff>39370</xdr:rowOff>
    </xdr:to>
    <xdr:sp macro="" textlink="">
      <xdr:nvSpPr>
        <xdr:cNvPr id="456" name="楕円 455">
          <a:extLst>
            <a:ext uri="{FF2B5EF4-FFF2-40B4-BE49-F238E27FC236}">
              <a16:creationId xmlns:a16="http://schemas.microsoft.com/office/drawing/2014/main" xmlns="" id="{2D325BB6-E3B9-42DA-9DE1-30DEF402D1ED}"/>
            </a:ext>
          </a:extLst>
        </xdr:cNvPr>
        <xdr:cNvSpPr/>
      </xdr:nvSpPr>
      <xdr:spPr>
        <a:xfrm>
          <a:off x="1543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40005</xdr:rowOff>
    </xdr:to>
    <xdr:cxnSp macro="">
      <xdr:nvCxnSpPr>
        <xdr:cNvPr id="457" name="直線コネクタ 456">
          <a:extLst>
            <a:ext uri="{FF2B5EF4-FFF2-40B4-BE49-F238E27FC236}">
              <a16:creationId xmlns:a16="http://schemas.microsoft.com/office/drawing/2014/main" xmlns="" id="{F3139992-8BB2-4DD9-B940-BD17F28E4E75}"/>
            </a:ext>
          </a:extLst>
        </xdr:cNvPr>
        <xdr:cNvCxnSpPr/>
      </xdr:nvCxnSpPr>
      <xdr:spPr>
        <a:xfrm>
          <a:off x="15481300" y="102755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57785</xdr:rowOff>
    </xdr:from>
    <xdr:to>
      <xdr:col>76</xdr:col>
      <xdr:colOff>165100</xdr:colOff>
      <xdr:row>59</xdr:row>
      <xdr:rowOff>159385</xdr:rowOff>
    </xdr:to>
    <xdr:sp macro="" textlink="">
      <xdr:nvSpPr>
        <xdr:cNvPr id="458" name="楕円 457">
          <a:extLst>
            <a:ext uri="{FF2B5EF4-FFF2-40B4-BE49-F238E27FC236}">
              <a16:creationId xmlns:a16="http://schemas.microsoft.com/office/drawing/2014/main" xmlns="" id="{DF8AFD4A-3E2D-4CE0-854F-28CEC7908BBF}"/>
            </a:ext>
          </a:extLst>
        </xdr:cNvPr>
        <xdr:cNvSpPr/>
      </xdr:nvSpPr>
      <xdr:spPr>
        <a:xfrm>
          <a:off x="14541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108585</xdr:rowOff>
    </xdr:from>
    <xdr:to>
      <xdr:col>81</xdr:col>
      <xdr:colOff>50800</xdr:colOff>
      <xdr:row>59</xdr:row>
      <xdr:rowOff>160020</xdr:rowOff>
    </xdr:to>
    <xdr:cxnSp macro="">
      <xdr:nvCxnSpPr>
        <xdr:cNvPr id="459" name="直線コネクタ 458">
          <a:extLst>
            <a:ext uri="{FF2B5EF4-FFF2-40B4-BE49-F238E27FC236}">
              <a16:creationId xmlns:a16="http://schemas.microsoft.com/office/drawing/2014/main" xmlns="" id="{8CB5F5BC-0D11-4738-B323-F47E453BA57D}"/>
            </a:ext>
          </a:extLst>
        </xdr:cNvPr>
        <xdr:cNvCxnSpPr/>
      </xdr:nvCxnSpPr>
      <xdr:spPr>
        <a:xfrm>
          <a:off x="14592300" y="102241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460" name="楕円 459">
          <a:extLst>
            <a:ext uri="{FF2B5EF4-FFF2-40B4-BE49-F238E27FC236}">
              <a16:creationId xmlns:a16="http://schemas.microsoft.com/office/drawing/2014/main" xmlns="" id="{CE4BFCD0-AC28-4209-8242-9C23ABAE9272}"/>
            </a:ext>
          </a:extLst>
        </xdr:cNvPr>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108585</xdr:rowOff>
    </xdr:to>
    <xdr:cxnSp macro="">
      <xdr:nvCxnSpPr>
        <xdr:cNvPr id="461" name="直線コネクタ 460">
          <a:extLst>
            <a:ext uri="{FF2B5EF4-FFF2-40B4-BE49-F238E27FC236}">
              <a16:creationId xmlns:a16="http://schemas.microsoft.com/office/drawing/2014/main" xmlns="" id="{3E953C98-BA56-41EF-9D68-ACE8221AC67A}"/>
            </a:ext>
          </a:extLst>
        </xdr:cNvPr>
        <xdr:cNvCxnSpPr/>
      </xdr:nvCxnSpPr>
      <xdr:spPr>
        <a:xfrm>
          <a:off x="13703300" y="101727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126365</xdr:rowOff>
    </xdr:from>
    <xdr:to>
      <xdr:col>67</xdr:col>
      <xdr:colOff>101600</xdr:colOff>
      <xdr:row>59</xdr:row>
      <xdr:rowOff>56515</xdr:rowOff>
    </xdr:to>
    <xdr:sp macro="" textlink="">
      <xdr:nvSpPr>
        <xdr:cNvPr id="462" name="楕円 461">
          <a:extLst>
            <a:ext uri="{FF2B5EF4-FFF2-40B4-BE49-F238E27FC236}">
              <a16:creationId xmlns:a16="http://schemas.microsoft.com/office/drawing/2014/main" xmlns="" id="{0EB55DD1-0CED-4455-9B65-020736AD6564}"/>
            </a:ext>
          </a:extLst>
        </xdr:cNvPr>
        <xdr:cNvSpPr/>
      </xdr:nvSpPr>
      <xdr:spPr>
        <a:xfrm>
          <a:off x="12763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xdr:rowOff>
    </xdr:from>
    <xdr:to>
      <xdr:col>71</xdr:col>
      <xdr:colOff>177800</xdr:colOff>
      <xdr:row>59</xdr:row>
      <xdr:rowOff>57150</xdr:rowOff>
    </xdr:to>
    <xdr:cxnSp macro="">
      <xdr:nvCxnSpPr>
        <xdr:cNvPr id="463" name="直線コネクタ 462">
          <a:extLst>
            <a:ext uri="{FF2B5EF4-FFF2-40B4-BE49-F238E27FC236}">
              <a16:creationId xmlns:a16="http://schemas.microsoft.com/office/drawing/2014/main" xmlns="" id="{0248EEA3-F0E4-4256-A8F8-BE98C30C6E50}"/>
            </a:ext>
          </a:extLst>
        </xdr:cNvPr>
        <xdr:cNvCxnSpPr/>
      </xdr:nvCxnSpPr>
      <xdr:spPr>
        <a:xfrm>
          <a:off x="12814300" y="101212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78757</xdr:rowOff>
    </xdr:from>
    <xdr:ext cx="405111" cy="259045"/>
    <xdr:sp macro="" textlink="">
      <xdr:nvSpPr>
        <xdr:cNvPr id="464" name="n_1aveValue【保健センター・保健所】&#10;有形固定資産減価償却率">
          <a:extLst>
            <a:ext uri="{FF2B5EF4-FFF2-40B4-BE49-F238E27FC236}">
              <a16:creationId xmlns:a16="http://schemas.microsoft.com/office/drawing/2014/main" xmlns="" id="{9C43A632-FF7A-49FD-92A8-96A34AF545E3}"/>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465" name="n_2aveValue【保健センター・保健所】&#10;有形固定資産減価償却率">
          <a:extLst>
            <a:ext uri="{FF2B5EF4-FFF2-40B4-BE49-F238E27FC236}">
              <a16:creationId xmlns:a16="http://schemas.microsoft.com/office/drawing/2014/main" xmlns="" id="{AA031234-0BE7-4577-BB7C-D2AB8A42F2C3}"/>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466" name="n_3aveValue【保健センター・保健所】&#10;有形固定資産減価償却率">
          <a:extLst>
            <a:ext uri="{FF2B5EF4-FFF2-40B4-BE49-F238E27FC236}">
              <a16:creationId xmlns:a16="http://schemas.microsoft.com/office/drawing/2014/main" xmlns="" id="{DEE87D9C-68C3-41FC-A617-022A9A120505}"/>
            </a:ext>
          </a:extLst>
        </xdr:cNvPr>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467" name="n_4aveValue【保健センター・保健所】&#10;有形固定資産減価償却率">
          <a:extLst>
            <a:ext uri="{FF2B5EF4-FFF2-40B4-BE49-F238E27FC236}">
              <a16:creationId xmlns:a16="http://schemas.microsoft.com/office/drawing/2014/main" xmlns="" id="{3F97ADAE-A7ED-4BF4-BE57-0BBE7ED330DA}"/>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30497</xdr:rowOff>
    </xdr:from>
    <xdr:ext cx="405111" cy="259045"/>
    <xdr:sp macro="" textlink="">
      <xdr:nvSpPr>
        <xdr:cNvPr id="468" name="n_1mainValue【保健センター・保健所】&#10;有形固定資産減価償却率">
          <a:extLst>
            <a:ext uri="{FF2B5EF4-FFF2-40B4-BE49-F238E27FC236}">
              <a16:creationId xmlns:a16="http://schemas.microsoft.com/office/drawing/2014/main" xmlns="" id="{6B8BC311-05B1-4A6E-AF59-261C5693F153}"/>
            </a:ext>
          </a:extLst>
        </xdr:cNvPr>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150512</xdr:rowOff>
    </xdr:from>
    <xdr:ext cx="405111" cy="259045"/>
    <xdr:sp macro="" textlink="">
      <xdr:nvSpPr>
        <xdr:cNvPr id="469" name="n_2mainValue【保健センター・保健所】&#10;有形固定資産減価償却率">
          <a:extLst>
            <a:ext uri="{FF2B5EF4-FFF2-40B4-BE49-F238E27FC236}">
              <a16:creationId xmlns:a16="http://schemas.microsoft.com/office/drawing/2014/main" xmlns="" id="{B13665A5-4292-4A7F-A619-3F90579C874F}"/>
            </a:ext>
          </a:extLst>
        </xdr:cNvPr>
        <xdr:cNvSpPr txBox="1"/>
      </xdr:nvSpPr>
      <xdr:spPr>
        <a:xfrm>
          <a:off x="14389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99077</xdr:rowOff>
    </xdr:from>
    <xdr:ext cx="405111" cy="259045"/>
    <xdr:sp macro="" textlink="">
      <xdr:nvSpPr>
        <xdr:cNvPr id="470" name="n_3mainValue【保健センター・保健所】&#10;有形固定資産減価償却率">
          <a:extLst>
            <a:ext uri="{FF2B5EF4-FFF2-40B4-BE49-F238E27FC236}">
              <a16:creationId xmlns:a16="http://schemas.microsoft.com/office/drawing/2014/main" xmlns="" id="{935BF547-AA8F-48AE-B25B-D73F30056D6F}"/>
            </a:ext>
          </a:extLst>
        </xdr:cNvPr>
        <xdr:cNvSpPr txBox="1"/>
      </xdr:nvSpPr>
      <xdr:spPr>
        <a:xfrm>
          <a:off x="13500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47642</xdr:rowOff>
    </xdr:from>
    <xdr:ext cx="405111" cy="259045"/>
    <xdr:sp macro="" textlink="">
      <xdr:nvSpPr>
        <xdr:cNvPr id="471" name="n_4mainValue【保健センター・保健所】&#10;有形固定資産減価償却率">
          <a:extLst>
            <a:ext uri="{FF2B5EF4-FFF2-40B4-BE49-F238E27FC236}">
              <a16:creationId xmlns:a16="http://schemas.microsoft.com/office/drawing/2014/main" xmlns="" id="{0E49FD9F-3F24-4636-8BEA-3D942C481F63}"/>
            </a:ext>
          </a:extLst>
        </xdr:cNvPr>
        <xdr:cNvSpPr txBox="1"/>
      </xdr:nvSpPr>
      <xdr:spPr>
        <a:xfrm>
          <a:off x="126117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xmlns="" id="{F96B26BB-E60F-46A3-A9E1-5A3540AC58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xmlns="" id="{6B25CA3D-C897-4167-BBB4-40CEFBC370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xmlns="" id="{A28E679A-B51A-4C0F-A26C-2A5FD32F220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xmlns="" id="{B4FEC206-3EA5-41FB-B5D3-DDD86D115F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xmlns="" id="{08F04E48-BA60-4BBC-B7A2-CA85410ACEF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xmlns="" id="{072F2DFA-E59E-4F59-9D9F-04D8EE5F365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xmlns="" id="{036449E1-9B4D-40D4-8831-97265FD2807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xmlns="" id="{CB92E46B-D101-400B-AFB3-E9A290A1406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xmlns="" id="{887C2013-D75E-496B-ABDC-1FA6285F61B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xmlns="" id="{622E6A57-2188-4D85-8B64-915B5EBA66A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xmlns="" id="{CD30A25E-66B6-400E-8FA8-F5AA8D6FF91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xmlns="" id="{F63792F9-3992-4429-BA2C-06D94230D80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xmlns="" id="{F4D14EA1-C268-4123-87E5-D7FA44AFA0C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xmlns="" id="{2F3A3605-DB3F-491B-96E9-03C9C160691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xmlns="" id="{5469E606-C304-4C32-B48F-DF9B015307A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xmlns="" id="{7E722722-49D2-44A8-919F-38FED572C3E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xmlns="" id="{0BCD8950-2D11-4932-A80D-730A846D554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xmlns="" id="{5D2869B8-1236-4F9F-8281-3B75A176EB8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xmlns="" id="{EDF7DCAE-A0A0-47E8-B678-924ADA3E3AE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xmlns="" id="{1CB932DA-ED0F-4B49-B486-D65D6A25BFE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xmlns="" id="{4C7E2566-DE2A-421A-98F7-C9B4330B336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xmlns="" id="{38956C8E-D8D6-48B9-96BD-1287F82F98B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xmlns="" id="{438B5490-5494-4805-AC08-C65ACF074EA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495" name="直線コネクタ 494">
          <a:extLst>
            <a:ext uri="{FF2B5EF4-FFF2-40B4-BE49-F238E27FC236}">
              <a16:creationId xmlns:a16="http://schemas.microsoft.com/office/drawing/2014/main" xmlns="" id="{27791E8B-4B25-4849-947B-F6BC83CAE1A9}"/>
            </a:ext>
          </a:extLst>
        </xdr:cNvPr>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xmlns="" id="{A9577951-6C6D-4FD8-BE60-159C090B451B}"/>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497" name="直線コネクタ 496">
          <a:extLst>
            <a:ext uri="{FF2B5EF4-FFF2-40B4-BE49-F238E27FC236}">
              <a16:creationId xmlns:a16="http://schemas.microsoft.com/office/drawing/2014/main" xmlns="" id="{F5A4D405-EBA0-47FD-884A-EEE8A75EA1B3}"/>
            </a:ext>
          </a:extLst>
        </xdr:cNvPr>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xmlns="" id="{08360CA4-A6C0-4669-A544-F02D4F1F6117}"/>
            </a:ext>
          </a:extLst>
        </xdr:cNvPr>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499" name="直線コネクタ 498">
          <a:extLst>
            <a:ext uri="{FF2B5EF4-FFF2-40B4-BE49-F238E27FC236}">
              <a16:creationId xmlns:a16="http://schemas.microsoft.com/office/drawing/2014/main" xmlns="" id="{BB3033FF-4A7E-4462-8171-F6B99256ACE3}"/>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xmlns="" id="{D1C7DFDC-0B5C-4A06-8095-64E5670C7647}"/>
            </a:ext>
          </a:extLst>
        </xdr:cNvPr>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501" name="フローチャート: 判断 500">
          <a:extLst>
            <a:ext uri="{FF2B5EF4-FFF2-40B4-BE49-F238E27FC236}">
              <a16:creationId xmlns:a16="http://schemas.microsoft.com/office/drawing/2014/main" xmlns="" id="{EFD2BADD-1042-4B90-A3D0-42821AF90782}"/>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02" name="フローチャート: 判断 501">
          <a:extLst>
            <a:ext uri="{FF2B5EF4-FFF2-40B4-BE49-F238E27FC236}">
              <a16:creationId xmlns:a16="http://schemas.microsoft.com/office/drawing/2014/main" xmlns="" id="{77EEE61E-CCC5-45D3-A1C6-E2E29B4428B5}"/>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503" name="フローチャート: 判断 502">
          <a:extLst>
            <a:ext uri="{FF2B5EF4-FFF2-40B4-BE49-F238E27FC236}">
              <a16:creationId xmlns:a16="http://schemas.microsoft.com/office/drawing/2014/main" xmlns="" id="{BA2EF293-5395-4C28-8032-C552773CDCF0}"/>
            </a:ext>
          </a:extLst>
        </xdr:cNvPr>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504" name="フローチャート: 判断 503">
          <a:extLst>
            <a:ext uri="{FF2B5EF4-FFF2-40B4-BE49-F238E27FC236}">
              <a16:creationId xmlns:a16="http://schemas.microsoft.com/office/drawing/2014/main" xmlns="" id="{91EE2333-B5EB-4319-9816-92AC2C9C7B9A}"/>
            </a:ext>
          </a:extLst>
        </xdr:cNvPr>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05" name="フローチャート: 判断 504">
          <a:extLst>
            <a:ext uri="{FF2B5EF4-FFF2-40B4-BE49-F238E27FC236}">
              <a16:creationId xmlns:a16="http://schemas.microsoft.com/office/drawing/2014/main" xmlns="" id="{E58B725D-AAE0-43A9-8A4F-2C16EC0ACCD5}"/>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CD8F52DC-8157-4495-A034-64C1618CC79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xmlns="" id="{7167B824-5596-413B-B480-7F9B3BF05A0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xmlns="" id="{0FA086A0-0387-4B5D-BC16-1A5244E2D3E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xmlns="" id="{990C7059-3912-4713-8317-763CC11262F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xmlns="" id="{D1B1DE84-5C47-407F-8C06-643463C968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52070</xdr:rowOff>
    </xdr:from>
    <xdr:to>
      <xdr:col>116</xdr:col>
      <xdr:colOff>114300</xdr:colOff>
      <xdr:row>62</xdr:row>
      <xdr:rowOff>153670</xdr:rowOff>
    </xdr:to>
    <xdr:sp macro="" textlink="">
      <xdr:nvSpPr>
        <xdr:cNvPr id="511" name="楕円 510">
          <a:extLst>
            <a:ext uri="{FF2B5EF4-FFF2-40B4-BE49-F238E27FC236}">
              <a16:creationId xmlns:a16="http://schemas.microsoft.com/office/drawing/2014/main" xmlns="" id="{2B487471-F78B-44F0-8970-4E87078D533D}"/>
            </a:ext>
          </a:extLst>
        </xdr:cNvPr>
        <xdr:cNvSpPr/>
      </xdr:nvSpPr>
      <xdr:spPr>
        <a:xfrm>
          <a:off x="22110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30497</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xmlns="" id="{FF665E7C-CAEF-44CB-A4C6-FEBA639F5EBC}"/>
            </a:ext>
          </a:extLst>
        </xdr:cNvPr>
        <xdr:cNvSpPr txBox="1"/>
      </xdr:nvSpPr>
      <xdr:spPr>
        <a:xfrm>
          <a:off x="22199600"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55880</xdr:rowOff>
    </xdr:from>
    <xdr:to>
      <xdr:col>112</xdr:col>
      <xdr:colOff>38100</xdr:colOff>
      <xdr:row>62</xdr:row>
      <xdr:rowOff>157480</xdr:rowOff>
    </xdr:to>
    <xdr:sp macro="" textlink="">
      <xdr:nvSpPr>
        <xdr:cNvPr id="513" name="楕円 512">
          <a:extLst>
            <a:ext uri="{FF2B5EF4-FFF2-40B4-BE49-F238E27FC236}">
              <a16:creationId xmlns:a16="http://schemas.microsoft.com/office/drawing/2014/main" xmlns="" id="{812AD0DB-8E55-41E8-B0AB-9FDFC2CFA5DC}"/>
            </a:ext>
          </a:extLst>
        </xdr:cNvPr>
        <xdr:cNvSpPr/>
      </xdr:nvSpPr>
      <xdr:spPr>
        <a:xfrm>
          <a:off x="21272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102870</xdr:rowOff>
    </xdr:from>
    <xdr:to>
      <xdr:col>116</xdr:col>
      <xdr:colOff>63500</xdr:colOff>
      <xdr:row>62</xdr:row>
      <xdr:rowOff>106680</xdr:rowOff>
    </xdr:to>
    <xdr:cxnSp macro="">
      <xdr:nvCxnSpPr>
        <xdr:cNvPr id="514" name="直線コネクタ 513">
          <a:extLst>
            <a:ext uri="{FF2B5EF4-FFF2-40B4-BE49-F238E27FC236}">
              <a16:creationId xmlns:a16="http://schemas.microsoft.com/office/drawing/2014/main" xmlns="" id="{A0E43FA1-933D-4B4C-844B-FB248EBDC515}"/>
            </a:ext>
          </a:extLst>
        </xdr:cNvPr>
        <xdr:cNvCxnSpPr/>
      </xdr:nvCxnSpPr>
      <xdr:spPr>
        <a:xfrm flipV="1">
          <a:off x="21323300" y="10732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515" name="楕円 514">
          <a:extLst>
            <a:ext uri="{FF2B5EF4-FFF2-40B4-BE49-F238E27FC236}">
              <a16:creationId xmlns:a16="http://schemas.microsoft.com/office/drawing/2014/main" xmlns="" id="{4AE886D7-2052-42D7-8C1F-C3BE4A3C2325}"/>
            </a:ext>
          </a:extLst>
        </xdr:cNvPr>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106680</xdr:rowOff>
    </xdr:from>
    <xdr:to>
      <xdr:col>111</xdr:col>
      <xdr:colOff>177800</xdr:colOff>
      <xdr:row>62</xdr:row>
      <xdr:rowOff>114300</xdr:rowOff>
    </xdr:to>
    <xdr:cxnSp macro="">
      <xdr:nvCxnSpPr>
        <xdr:cNvPr id="516" name="直線コネクタ 515">
          <a:extLst>
            <a:ext uri="{FF2B5EF4-FFF2-40B4-BE49-F238E27FC236}">
              <a16:creationId xmlns:a16="http://schemas.microsoft.com/office/drawing/2014/main" xmlns="" id="{9FE19332-CB63-47FB-94F8-7AB9FFB68C20}"/>
            </a:ext>
          </a:extLst>
        </xdr:cNvPr>
        <xdr:cNvCxnSpPr/>
      </xdr:nvCxnSpPr>
      <xdr:spPr>
        <a:xfrm flipV="1">
          <a:off x="20434300" y="1073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67310</xdr:rowOff>
    </xdr:from>
    <xdr:to>
      <xdr:col>102</xdr:col>
      <xdr:colOff>165100</xdr:colOff>
      <xdr:row>62</xdr:row>
      <xdr:rowOff>168910</xdr:rowOff>
    </xdr:to>
    <xdr:sp macro="" textlink="">
      <xdr:nvSpPr>
        <xdr:cNvPr id="517" name="楕円 516">
          <a:extLst>
            <a:ext uri="{FF2B5EF4-FFF2-40B4-BE49-F238E27FC236}">
              <a16:creationId xmlns:a16="http://schemas.microsoft.com/office/drawing/2014/main" xmlns="" id="{133B02D5-E901-4F51-9DF5-C8CF3DB31E56}"/>
            </a:ext>
          </a:extLst>
        </xdr:cNvPr>
        <xdr:cNvSpPr/>
      </xdr:nvSpPr>
      <xdr:spPr>
        <a:xfrm>
          <a:off x="19494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118110</xdr:rowOff>
    </xdr:to>
    <xdr:cxnSp macro="">
      <xdr:nvCxnSpPr>
        <xdr:cNvPr id="518" name="直線コネクタ 517">
          <a:extLst>
            <a:ext uri="{FF2B5EF4-FFF2-40B4-BE49-F238E27FC236}">
              <a16:creationId xmlns:a16="http://schemas.microsoft.com/office/drawing/2014/main" xmlns="" id="{004AA0EA-0991-4140-B8D9-E4685063C139}"/>
            </a:ext>
          </a:extLst>
        </xdr:cNvPr>
        <xdr:cNvCxnSpPr/>
      </xdr:nvCxnSpPr>
      <xdr:spPr>
        <a:xfrm flipV="1">
          <a:off x="19545300" y="1074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71120</xdr:rowOff>
    </xdr:from>
    <xdr:to>
      <xdr:col>98</xdr:col>
      <xdr:colOff>38100</xdr:colOff>
      <xdr:row>63</xdr:row>
      <xdr:rowOff>1270</xdr:rowOff>
    </xdr:to>
    <xdr:sp macro="" textlink="">
      <xdr:nvSpPr>
        <xdr:cNvPr id="519" name="楕円 518">
          <a:extLst>
            <a:ext uri="{FF2B5EF4-FFF2-40B4-BE49-F238E27FC236}">
              <a16:creationId xmlns:a16="http://schemas.microsoft.com/office/drawing/2014/main" xmlns="" id="{8C8999EC-2FF6-41DE-B652-8C8C57955F3F}"/>
            </a:ext>
          </a:extLst>
        </xdr:cNvPr>
        <xdr:cNvSpPr/>
      </xdr:nvSpPr>
      <xdr:spPr>
        <a:xfrm>
          <a:off x="18605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118110</xdr:rowOff>
    </xdr:from>
    <xdr:to>
      <xdr:col>102</xdr:col>
      <xdr:colOff>114300</xdr:colOff>
      <xdr:row>62</xdr:row>
      <xdr:rowOff>121920</xdr:rowOff>
    </xdr:to>
    <xdr:cxnSp macro="">
      <xdr:nvCxnSpPr>
        <xdr:cNvPr id="520" name="直線コネクタ 519">
          <a:extLst>
            <a:ext uri="{FF2B5EF4-FFF2-40B4-BE49-F238E27FC236}">
              <a16:creationId xmlns:a16="http://schemas.microsoft.com/office/drawing/2014/main" xmlns="" id="{F84E14AB-E139-4CB7-985D-8B3D3266BAF4}"/>
            </a:ext>
          </a:extLst>
        </xdr:cNvPr>
        <xdr:cNvCxnSpPr/>
      </xdr:nvCxnSpPr>
      <xdr:spPr>
        <a:xfrm flipV="1">
          <a:off x="18656300" y="1074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21" name="n_1aveValue【保健センター・保健所】&#10;一人当たり面積">
          <a:extLst>
            <a:ext uri="{FF2B5EF4-FFF2-40B4-BE49-F238E27FC236}">
              <a16:creationId xmlns:a16="http://schemas.microsoft.com/office/drawing/2014/main" xmlns="" id="{005BCCEF-1D99-4AAB-924B-597010B02138}"/>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522" name="n_2aveValue【保健センター・保健所】&#10;一人当たり面積">
          <a:extLst>
            <a:ext uri="{FF2B5EF4-FFF2-40B4-BE49-F238E27FC236}">
              <a16:creationId xmlns:a16="http://schemas.microsoft.com/office/drawing/2014/main" xmlns="" id="{234FFB8F-B9B4-4AB1-A4EB-1CA726115D0A}"/>
            </a:ext>
          </a:extLst>
        </xdr:cNvPr>
        <xdr:cNvSpPr txBox="1"/>
      </xdr:nvSpPr>
      <xdr:spPr>
        <a:xfrm>
          <a:off x="20199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523" name="n_3aveValue【保健センター・保健所】&#10;一人当たり面積">
          <a:extLst>
            <a:ext uri="{FF2B5EF4-FFF2-40B4-BE49-F238E27FC236}">
              <a16:creationId xmlns:a16="http://schemas.microsoft.com/office/drawing/2014/main" xmlns="" id="{9CBF8602-104E-463A-B6E3-DB8DB45E1A1E}"/>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524" name="n_4aveValue【保健センター・保健所】&#10;一人当たり面積">
          <a:extLst>
            <a:ext uri="{FF2B5EF4-FFF2-40B4-BE49-F238E27FC236}">
              <a16:creationId xmlns:a16="http://schemas.microsoft.com/office/drawing/2014/main" xmlns="" id="{00183E30-B76E-4274-8BC2-2BAFF69E73F5}"/>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148607</xdr:rowOff>
    </xdr:from>
    <xdr:ext cx="469744" cy="259045"/>
    <xdr:sp macro="" textlink="">
      <xdr:nvSpPr>
        <xdr:cNvPr id="525" name="n_1mainValue【保健センター・保健所】&#10;一人当たり面積">
          <a:extLst>
            <a:ext uri="{FF2B5EF4-FFF2-40B4-BE49-F238E27FC236}">
              <a16:creationId xmlns:a16="http://schemas.microsoft.com/office/drawing/2014/main" xmlns="" id="{FA1E1820-0285-4919-A8E8-8FC57C00613B}"/>
            </a:ext>
          </a:extLst>
        </xdr:cNvPr>
        <xdr:cNvSpPr txBox="1"/>
      </xdr:nvSpPr>
      <xdr:spPr>
        <a:xfrm>
          <a:off x="21075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526" name="n_2mainValue【保健センター・保健所】&#10;一人当たり面積">
          <a:extLst>
            <a:ext uri="{FF2B5EF4-FFF2-40B4-BE49-F238E27FC236}">
              <a16:creationId xmlns:a16="http://schemas.microsoft.com/office/drawing/2014/main" xmlns="" id="{A3AD1282-9440-4B33-A442-AF317146CC35}"/>
            </a:ext>
          </a:extLst>
        </xdr:cNvPr>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160037</xdr:rowOff>
    </xdr:from>
    <xdr:ext cx="469744" cy="259045"/>
    <xdr:sp macro="" textlink="">
      <xdr:nvSpPr>
        <xdr:cNvPr id="527" name="n_3mainValue【保健センター・保健所】&#10;一人当たり面積">
          <a:extLst>
            <a:ext uri="{FF2B5EF4-FFF2-40B4-BE49-F238E27FC236}">
              <a16:creationId xmlns:a16="http://schemas.microsoft.com/office/drawing/2014/main" xmlns="" id="{E4A22708-3D0C-457A-9BA1-2E4448D4E45B}"/>
            </a:ext>
          </a:extLst>
        </xdr:cNvPr>
        <xdr:cNvSpPr txBox="1"/>
      </xdr:nvSpPr>
      <xdr:spPr>
        <a:xfrm>
          <a:off x="19310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163847</xdr:rowOff>
    </xdr:from>
    <xdr:ext cx="469744" cy="259045"/>
    <xdr:sp macro="" textlink="">
      <xdr:nvSpPr>
        <xdr:cNvPr id="528" name="n_4mainValue【保健センター・保健所】&#10;一人当たり面積">
          <a:extLst>
            <a:ext uri="{FF2B5EF4-FFF2-40B4-BE49-F238E27FC236}">
              <a16:creationId xmlns:a16="http://schemas.microsoft.com/office/drawing/2014/main" xmlns="" id="{09BE209F-5FB0-4486-AFDB-EFD2C8F7368C}"/>
            </a:ext>
          </a:extLst>
        </xdr:cNvPr>
        <xdr:cNvSpPr txBox="1"/>
      </xdr:nvSpPr>
      <xdr:spPr>
        <a:xfrm>
          <a:off x="18421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xmlns="" id="{0C957E67-E630-44A0-8B0A-C3659F9FDCE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xmlns="" id="{B72C8751-905C-4875-AA3F-2120C17444B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xmlns="" id="{32A90212-C9EF-4843-A5DB-D2FE32DAC1C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xmlns="" id="{89A34271-E906-4A0D-91CF-F4C49703828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xmlns="" id="{C2E20617-5F17-4B38-B2DF-71C210605FC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xmlns="" id="{32D1514D-B141-42B8-A24B-0B1DF30549D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xmlns="" id="{784DF70C-7416-4C22-B13B-F6B6DDBA61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xmlns="" id="{82852979-99BD-4089-9C62-42EC765C820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xmlns="" id="{E6A16C91-B251-4397-BDF5-1E7CF4D0986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xmlns="" id="{612AD880-44E0-4157-951A-9E5B670B7E8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xmlns="" id="{127F72E0-EBC4-4331-8AEF-EA4DD076F67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xmlns="" id="{80115920-E7E6-4251-8678-DD50643E7E9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xmlns="" id="{2113142D-2960-4129-A63F-508CF0C17CA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xmlns="" id="{A21238DE-BB4B-4ADE-9AA9-39BB7B1FFA7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xmlns="" id="{60314D19-E6A0-4B8F-AEAB-E28BDA9C5B6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xmlns="" id="{663D25FC-192F-4A2B-84CE-B46366C17A4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xmlns="" id="{31F4EDFE-747C-4CB3-8D2C-E5327CF0D62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xmlns="" id="{1D1A4E53-286F-4AF5-99C3-5405D9E4C21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xmlns="" id="{8D862BEE-6307-4656-AB97-80A73C82B2C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xmlns="" id="{88A4C6C0-851F-448B-B859-8682224D55A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xmlns="" id="{8BD85021-FF06-4F9F-9C5C-AED874E1421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xmlns="" id="{5623B1E4-4394-4AF8-AFBD-404A455EBCB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xmlns="" id="{1FDBB7B8-9E4F-4289-88DF-82AB6CE6BC0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xmlns="" id="{3539A08B-5572-493C-A7DD-A1430D95FCD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553" name="直線コネクタ 552">
          <a:extLst>
            <a:ext uri="{FF2B5EF4-FFF2-40B4-BE49-F238E27FC236}">
              <a16:creationId xmlns:a16="http://schemas.microsoft.com/office/drawing/2014/main" xmlns="" id="{8668D4FC-68F6-4972-B3DF-414F044AC0D7}"/>
            </a:ext>
          </a:extLst>
        </xdr:cNvPr>
        <xdr:cNvCxnSpPr/>
      </xdr:nvCxnSpPr>
      <xdr:spPr>
        <a:xfrm flipV="1">
          <a:off x="16318864"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4" name="【消防施設】&#10;有形固定資産減価償却率最小値テキスト">
          <a:extLst>
            <a:ext uri="{FF2B5EF4-FFF2-40B4-BE49-F238E27FC236}">
              <a16:creationId xmlns:a16="http://schemas.microsoft.com/office/drawing/2014/main" xmlns="" id="{6156FA46-7679-4600-94A5-409702C496F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5" name="直線コネクタ 554">
          <a:extLst>
            <a:ext uri="{FF2B5EF4-FFF2-40B4-BE49-F238E27FC236}">
              <a16:creationId xmlns:a16="http://schemas.microsoft.com/office/drawing/2014/main" xmlns="" id="{CCB1EB5F-FD14-481D-9B32-13D0D092BA9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556" name="【消防施設】&#10;有形固定資産減価償却率最大値テキスト">
          <a:extLst>
            <a:ext uri="{FF2B5EF4-FFF2-40B4-BE49-F238E27FC236}">
              <a16:creationId xmlns:a16="http://schemas.microsoft.com/office/drawing/2014/main" xmlns="" id="{BA90E62E-B97E-42B1-8328-A2DB7675BF1F}"/>
            </a:ext>
          </a:extLst>
        </xdr:cNvPr>
        <xdr:cNvSpPr txBox="1"/>
      </xdr:nvSpPr>
      <xdr:spPr>
        <a:xfrm>
          <a:off x="16357600"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557" name="直線コネクタ 556">
          <a:extLst>
            <a:ext uri="{FF2B5EF4-FFF2-40B4-BE49-F238E27FC236}">
              <a16:creationId xmlns:a16="http://schemas.microsoft.com/office/drawing/2014/main" xmlns="" id="{83B9EDDC-2C5D-49CE-858B-7679A0974988}"/>
            </a:ext>
          </a:extLst>
        </xdr:cNvPr>
        <xdr:cNvCxnSpPr/>
      </xdr:nvCxnSpPr>
      <xdr:spPr>
        <a:xfrm>
          <a:off x="16230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558" name="【消防施設】&#10;有形固定資産減価償却率平均値テキスト">
          <a:extLst>
            <a:ext uri="{FF2B5EF4-FFF2-40B4-BE49-F238E27FC236}">
              <a16:creationId xmlns:a16="http://schemas.microsoft.com/office/drawing/2014/main" xmlns="" id="{6541E185-B86F-4744-A5A8-01D293B18865}"/>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559" name="フローチャート: 判断 558">
          <a:extLst>
            <a:ext uri="{FF2B5EF4-FFF2-40B4-BE49-F238E27FC236}">
              <a16:creationId xmlns:a16="http://schemas.microsoft.com/office/drawing/2014/main" xmlns="" id="{AA21A512-74D6-4ECB-AB3A-27EB21A92AD3}"/>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560" name="フローチャート: 判断 559">
          <a:extLst>
            <a:ext uri="{FF2B5EF4-FFF2-40B4-BE49-F238E27FC236}">
              <a16:creationId xmlns:a16="http://schemas.microsoft.com/office/drawing/2014/main" xmlns="" id="{B9D01071-D0F7-4116-B6A3-191DAC468143}"/>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561" name="フローチャート: 判断 560">
          <a:extLst>
            <a:ext uri="{FF2B5EF4-FFF2-40B4-BE49-F238E27FC236}">
              <a16:creationId xmlns:a16="http://schemas.microsoft.com/office/drawing/2014/main" xmlns="" id="{24999E97-BB78-4128-A134-D51974FB5E19}"/>
            </a:ext>
          </a:extLst>
        </xdr:cNvPr>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562" name="フローチャート: 判断 561">
          <a:extLst>
            <a:ext uri="{FF2B5EF4-FFF2-40B4-BE49-F238E27FC236}">
              <a16:creationId xmlns:a16="http://schemas.microsoft.com/office/drawing/2014/main" xmlns="" id="{78FE81C5-C990-4F77-B709-FF9D2779718C}"/>
            </a:ext>
          </a:extLst>
        </xdr:cNvPr>
        <xdr:cNvSpPr/>
      </xdr:nvSpPr>
      <xdr:spPr>
        <a:xfrm>
          <a:off x="13652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563" name="フローチャート: 判断 562">
          <a:extLst>
            <a:ext uri="{FF2B5EF4-FFF2-40B4-BE49-F238E27FC236}">
              <a16:creationId xmlns:a16="http://schemas.microsoft.com/office/drawing/2014/main" xmlns="" id="{173CFD26-7D0C-40F0-97C7-165C8E382B21}"/>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xmlns="" id="{BCC59C12-589F-4A56-A96D-A3E9426F9E1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xmlns="" id="{EDDEF45B-70E1-4561-8E70-39665955BF1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xmlns="" id="{254B3F26-7E52-4386-9680-0960D05844D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xmlns="" id="{85BC6F09-DF58-4602-B031-A59C7CEEDC4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xmlns="" id="{721CC99D-566A-491D-8E9E-8C98B5749B1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141605</xdr:rowOff>
    </xdr:from>
    <xdr:to>
      <xdr:col>85</xdr:col>
      <xdr:colOff>177800</xdr:colOff>
      <xdr:row>84</xdr:row>
      <xdr:rowOff>71755</xdr:rowOff>
    </xdr:to>
    <xdr:sp macro="" textlink="">
      <xdr:nvSpPr>
        <xdr:cNvPr id="569" name="楕円 568">
          <a:extLst>
            <a:ext uri="{FF2B5EF4-FFF2-40B4-BE49-F238E27FC236}">
              <a16:creationId xmlns:a16="http://schemas.microsoft.com/office/drawing/2014/main" xmlns="" id="{EB3BA06B-D488-4688-9963-625E69A34D30}"/>
            </a:ext>
          </a:extLst>
        </xdr:cNvPr>
        <xdr:cNvSpPr/>
      </xdr:nvSpPr>
      <xdr:spPr>
        <a:xfrm>
          <a:off x="16268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120032</xdr:rowOff>
    </xdr:from>
    <xdr:ext cx="405111" cy="259045"/>
    <xdr:sp macro="" textlink="">
      <xdr:nvSpPr>
        <xdr:cNvPr id="570" name="【消防施設】&#10;有形固定資産減価償却率該当値テキスト">
          <a:extLst>
            <a:ext uri="{FF2B5EF4-FFF2-40B4-BE49-F238E27FC236}">
              <a16:creationId xmlns:a16="http://schemas.microsoft.com/office/drawing/2014/main" xmlns="" id="{8FE5F6E2-BC3B-4061-8000-8CCA3B3425E6}"/>
            </a:ext>
          </a:extLst>
        </xdr:cNvPr>
        <xdr:cNvSpPr txBox="1"/>
      </xdr:nvSpPr>
      <xdr:spPr>
        <a:xfrm>
          <a:off x="16357600"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141605</xdr:rowOff>
    </xdr:from>
    <xdr:to>
      <xdr:col>81</xdr:col>
      <xdr:colOff>101600</xdr:colOff>
      <xdr:row>84</xdr:row>
      <xdr:rowOff>71755</xdr:rowOff>
    </xdr:to>
    <xdr:sp macro="" textlink="">
      <xdr:nvSpPr>
        <xdr:cNvPr id="571" name="楕円 570">
          <a:extLst>
            <a:ext uri="{FF2B5EF4-FFF2-40B4-BE49-F238E27FC236}">
              <a16:creationId xmlns:a16="http://schemas.microsoft.com/office/drawing/2014/main" xmlns="" id="{4DC58462-2F17-41E7-A2BE-2320861DC1F3}"/>
            </a:ext>
          </a:extLst>
        </xdr:cNvPr>
        <xdr:cNvSpPr/>
      </xdr:nvSpPr>
      <xdr:spPr>
        <a:xfrm>
          <a:off x="15430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20955</xdr:rowOff>
    </xdr:from>
    <xdr:to>
      <xdr:col>85</xdr:col>
      <xdr:colOff>127000</xdr:colOff>
      <xdr:row>84</xdr:row>
      <xdr:rowOff>20955</xdr:rowOff>
    </xdr:to>
    <xdr:cxnSp macro="">
      <xdr:nvCxnSpPr>
        <xdr:cNvPr id="572" name="直線コネクタ 571">
          <a:extLst>
            <a:ext uri="{FF2B5EF4-FFF2-40B4-BE49-F238E27FC236}">
              <a16:creationId xmlns:a16="http://schemas.microsoft.com/office/drawing/2014/main" xmlns="" id="{03EBC1CA-5879-41F8-8567-27BDA5941328}"/>
            </a:ext>
          </a:extLst>
        </xdr:cNvPr>
        <xdr:cNvCxnSpPr/>
      </xdr:nvCxnSpPr>
      <xdr:spPr>
        <a:xfrm>
          <a:off x="15481300" y="14422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130175</xdr:rowOff>
    </xdr:from>
    <xdr:to>
      <xdr:col>76</xdr:col>
      <xdr:colOff>165100</xdr:colOff>
      <xdr:row>84</xdr:row>
      <xdr:rowOff>60325</xdr:rowOff>
    </xdr:to>
    <xdr:sp macro="" textlink="">
      <xdr:nvSpPr>
        <xdr:cNvPr id="573" name="楕円 572">
          <a:extLst>
            <a:ext uri="{FF2B5EF4-FFF2-40B4-BE49-F238E27FC236}">
              <a16:creationId xmlns:a16="http://schemas.microsoft.com/office/drawing/2014/main" xmlns="" id="{65667233-5FD4-4F73-8E5B-AE16785E401D}"/>
            </a:ext>
          </a:extLst>
        </xdr:cNvPr>
        <xdr:cNvSpPr/>
      </xdr:nvSpPr>
      <xdr:spPr>
        <a:xfrm>
          <a:off x="1454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xdr:rowOff>
    </xdr:from>
    <xdr:to>
      <xdr:col>81</xdr:col>
      <xdr:colOff>50800</xdr:colOff>
      <xdr:row>84</xdr:row>
      <xdr:rowOff>20955</xdr:rowOff>
    </xdr:to>
    <xdr:cxnSp macro="">
      <xdr:nvCxnSpPr>
        <xdr:cNvPr id="574" name="直線コネクタ 573">
          <a:extLst>
            <a:ext uri="{FF2B5EF4-FFF2-40B4-BE49-F238E27FC236}">
              <a16:creationId xmlns:a16="http://schemas.microsoft.com/office/drawing/2014/main" xmlns="" id="{AE3EC9D6-A563-4017-B6E5-758C70B866B3}"/>
            </a:ext>
          </a:extLst>
        </xdr:cNvPr>
        <xdr:cNvCxnSpPr/>
      </xdr:nvCxnSpPr>
      <xdr:spPr>
        <a:xfrm>
          <a:off x="14592300" y="14411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109220</xdr:rowOff>
    </xdr:from>
    <xdr:to>
      <xdr:col>72</xdr:col>
      <xdr:colOff>38100</xdr:colOff>
      <xdr:row>84</xdr:row>
      <xdr:rowOff>39370</xdr:rowOff>
    </xdr:to>
    <xdr:sp macro="" textlink="">
      <xdr:nvSpPr>
        <xdr:cNvPr id="575" name="楕円 574">
          <a:extLst>
            <a:ext uri="{FF2B5EF4-FFF2-40B4-BE49-F238E27FC236}">
              <a16:creationId xmlns:a16="http://schemas.microsoft.com/office/drawing/2014/main" xmlns="" id="{09405FE3-2266-458E-93C9-857BAC10DA93}"/>
            </a:ext>
          </a:extLst>
        </xdr:cNvPr>
        <xdr:cNvSpPr/>
      </xdr:nvSpPr>
      <xdr:spPr>
        <a:xfrm>
          <a:off x="13652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160020</xdr:rowOff>
    </xdr:from>
    <xdr:to>
      <xdr:col>76</xdr:col>
      <xdr:colOff>114300</xdr:colOff>
      <xdr:row>84</xdr:row>
      <xdr:rowOff>9525</xdr:rowOff>
    </xdr:to>
    <xdr:cxnSp macro="">
      <xdr:nvCxnSpPr>
        <xdr:cNvPr id="576" name="直線コネクタ 575">
          <a:extLst>
            <a:ext uri="{FF2B5EF4-FFF2-40B4-BE49-F238E27FC236}">
              <a16:creationId xmlns:a16="http://schemas.microsoft.com/office/drawing/2014/main" xmlns="" id="{9E975221-9B98-4BAB-8C73-F5C960F894A2}"/>
            </a:ext>
          </a:extLst>
        </xdr:cNvPr>
        <xdr:cNvCxnSpPr/>
      </xdr:nvCxnSpPr>
      <xdr:spPr>
        <a:xfrm>
          <a:off x="13703300" y="143903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74930</xdr:rowOff>
    </xdr:from>
    <xdr:to>
      <xdr:col>67</xdr:col>
      <xdr:colOff>101600</xdr:colOff>
      <xdr:row>84</xdr:row>
      <xdr:rowOff>5080</xdr:rowOff>
    </xdr:to>
    <xdr:sp macro="" textlink="">
      <xdr:nvSpPr>
        <xdr:cNvPr id="577" name="楕円 576">
          <a:extLst>
            <a:ext uri="{FF2B5EF4-FFF2-40B4-BE49-F238E27FC236}">
              <a16:creationId xmlns:a16="http://schemas.microsoft.com/office/drawing/2014/main" xmlns="" id="{C4838CB9-A01C-4136-8C6B-034E9E8D08C7}"/>
            </a:ext>
          </a:extLst>
        </xdr:cNvPr>
        <xdr:cNvSpPr/>
      </xdr:nvSpPr>
      <xdr:spPr>
        <a:xfrm>
          <a:off x="12763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125730</xdr:rowOff>
    </xdr:from>
    <xdr:to>
      <xdr:col>71</xdr:col>
      <xdr:colOff>177800</xdr:colOff>
      <xdr:row>83</xdr:row>
      <xdr:rowOff>160020</xdr:rowOff>
    </xdr:to>
    <xdr:cxnSp macro="">
      <xdr:nvCxnSpPr>
        <xdr:cNvPr id="578" name="直線コネクタ 577">
          <a:extLst>
            <a:ext uri="{FF2B5EF4-FFF2-40B4-BE49-F238E27FC236}">
              <a16:creationId xmlns:a16="http://schemas.microsoft.com/office/drawing/2014/main" xmlns="" id="{47EF59DF-F6D4-45FE-9218-6CBDC26D01E2}"/>
            </a:ext>
          </a:extLst>
        </xdr:cNvPr>
        <xdr:cNvCxnSpPr/>
      </xdr:nvCxnSpPr>
      <xdr:spPr>
        <a:xfrm>
          <a:off x="12814300" y="14356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579" name="n_1aveValue【消防施設】&#10;有形固定資産減価償却率">
          <a:extLst>
            <a:ext uri="{FF2B5EF4-FFF2-40B4-BE49-F238E27FC236}">
              <a16:creationId xmlns:a16="http://schemas.microsoft.com/office/drawing/2014/main" xmlns="" id="{40073C72-0B6D-47A6-81A1-59804D959A42}"/>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21607</xdr:rowOff>
    </xdr:from>
    <xdr:ext cx="405111" cy="259045"/>
    <xdr:sp macro="" textlink="">
      <xdr:nvSpPr>
        <xdr:cNvPr id="580" name="n_2aveValue【消防施設】&#10;有形固定資産減価償却率">
          <a:extLst>
            <a:ext uri="{FF2B5EF4-FFF2-40B4-BE49-F238E27FC236}">
              <a16:creationId xmlns:a16="http://schemas.microsoft.com/office/drawing/2014/main" xmlns="" id="{438C7E9F-CCDB-42AE-B5FE-CB61B142A13A}"/>
            </a:ext>
          </a:extLst>
        </xdr:cNvPr>
        <xdr:cNvSpPr txBox="1"/>
      </xdr:nvSpPr>
      <xdr:spPr>
        <a:xfrm>
          <a:off x="14389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581" name="n_3aveValue【消防施設】&#10;有形固定資産減価償却率">
          <a:extLst>
            <a:ext uri="{FF2B5EF4-FFF2-40B4-BE49-F238E27FC236}">
              <a16:creationId xmlns:a16="http://schemas.microsoft.com/office/drawing/2014/main" xmlns="" id="{6A2A7E22-1FAB-480F-AC38-A103F9D48AE1}"/>
            </a:ext>
          </a:extLst>
        </xdr:cNvPr>
        <xdr:cNvSpPr txBox="1"/>
      </xdr:nvSpPr>
      <xdr:spPr>
        <a:xfrm>
          <a:off x="13500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582" name="n_4aveValue【消防施設】&#10;有形固定資産減価償却率">
          <a:extLst>
            <a:ext uri="{FF2B5EF4-FFF2-40B4-BE49-F238E27FC236}">
              <a16:creationId xmlns:a16="http://schemas.microsoft.com/office/drawing/2014/main" xmlns="" id="{C464FE9F-D090-4F80-B17D-B822B1455F10}"/>
            </a:ext>
          </a:extLst>
        </xdr:cNvPr>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62882</xdr:rowOff>
    </xdr:from>
    <xdr:ext cx="405111" cy="259045"/>
    <xdr:sp macro="" textlink="">
      <xdr:nvSpPr>
        <xdr:cNvPr id="583" name="n_1mainValue【消防施設】&#10;有形固定資産減価償却率">
          <a:extLst>
            <a:ext uri="{FF2B5EF4-FFF2-40B4-BE49-F238E27FC236}">
              <a16:creationId xmlns:a16="http://schemas.microsoft.com/office/drawing/2014/main" xmlns="" id="{657DC382-AB85-455F-A7A0-2BE16469186E}"/>
            </a:ext>
          </a:extLst>
        </xdr:cNvPr>
        <xdr:cNvSpPr txBox="1"/>
      </xdr:nvSpPr>
      <xdr:spPr>
        <a:xfrm>
          <a:off x="152660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51452</xdr:rowOff>
    </xdr:from>
    <xdr:ext cx="405111" cy="259045"/>
    <xdr:sp macro="" textlink="">
      <xdr:nvSpPr>
        <xdr:cNvPr id="584" name="n_2mainValue【消防施設】&#10;有形固定資産減価償却率">
          <a:extLst>
            <a:ext uri="{FF2B5EF4-FFF2-40B4-BE49-F238E27FC236}">
              <a16:creationId xmlns:a16="http://schemas.microsoft.com/office/drawing/2014/main" xmlns="" id="{51F9EE29-5246-4C6E-989F-60C119E28CA2}"/>
            </a:ext>
          </a:extLst>
        </xdr:cNvPr>
        <xdr:cNvSpPr txBox="1"/>
      </xdr:nvSpPr>
      <xdr:spPr>
        <a:xfrm>
          <a:off x="14389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30497</xdr:rowOff>
    </xdr:from>
    <xdr:ext cx="405111" cy="259045"/>
    <xdr:sp macro="" textlink="">
      <xdr:nvSpPr>
        <xdr:cNvPr id="585" name="n_3mainValue【消防施設】&#10;有形固定資産減価償却率">
          <a:extLst>
            <a:ext uri="{FF2B5EF4-FFF2-40B4-BE49-F238E27FC236}">
              <a16:creationId xmlns:a16="http://schemas.microsoft.com/office/drawing/2014/main" xmlns="" id="{A093B350-C214-4FAD-AFAF-E530ECC92A1E}"/>
            </a:ext>
          </a:extLst>
        </xdr:cNvPr>
        <xdr:cNvSpPr txBox="1"/>
      </xdr:nvSpPr>
      <xdr:spPr>
        <a:xfrm>
          <a:off x="13500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167657</xdr:rowOff>
    </xdr:from>
    <xdr:ext cx="405111" cy="259045"/>
    <xdr:sp macro="" textlink="">
      <xdr:nvSpPr>
        <xdr:cNvPr id="586" name="n_4mainValue【消防施設】&#10;有形固定資産減価償却率">
          <a:extLst>
            <a:ext uri="{FF2B5EF4-FFF2-40B4-BE49-F238E27FC236}">
              <a16:creationId xmlns:a16="http://schemas.microsoft.com/office/drawing/2014/main" xmlns="" id="{7080D8EE-2A7F-4D3B-A46E-16EA17A27DBA}"/>
            </a:ext>
          </a:extLst>
        </xdr:cNvPr>
        <xdr:cNvSpPr txBox="1"/>
      </xdr:nvSpPr>
      <xdr:spPr>
        <a:xfrm>
          <a:off x="12611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xmlns="" id="{281C02E8-51C0-4754-8E1C-B4A54AC998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xmlns="" id="{FE24B2B2-21B1-4AE9-A49B-E09506E912F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xmlns="" id="{545E5B15-5C36-4044-9A99-FDF8076003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xmlns="" id="{7382B62C-1198-435B-96E3-BD1C938063F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xmlns="" id="{BC93BD6A-4CF5-4DB0-8150-68807D82E4E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xmlns="" id="{EB20E6A5-3C72-49CF-A41C-CA639C6F1BB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xmlns="" id="{C9F77FA6-7A1A-489D-96AE-EC083D75A59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xmlns="" id="{539E87F3-DA49-404E-ACCA-F8AEA9C7F45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xmlns="" id="{1A246826-4800-43B2-828A-74FFA62A32D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xmlns="" id="{C90AC701-A5B2-4D57-B7E9-F204BAE6629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xmlns="" id="{7B8D1021-EB91-4A1F-A3C3-F56ED315750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xmlns="" id="{105BAB3F-A6CF-44D9-8F09-867066B7A4B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xmlns="" id="{B7D8F966-8E25-444F-A727-A1CE4A650F3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xmlns="" id="{E0D8E52E-29EF-450A-9124-804B6428F5B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xmlns="" id="{6E819E70-48E2-4DB4-ADF3-D879A0DA147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xmlns="" id="{0463EE31-4430-4345-9384-69937E1D583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xmlns="" id="{8711FF9D-B315-42B9-B8C6-CD6F492FBC8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xmlns="" id="{D6F1551B-D3B2-4D8E-8C90-5040AE5ABA6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xmlns="" id="{37F7D28E-6A2F-4C80-81C7-8AC8550520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xmlns="" id="{DB7BA541-48E5-493B-9E2A-8F6861B6519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xmlns="" id="{85C7389E-17AF-4B05-870A-19501D72F42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608" name="直線コネクタ 607">
          <a:extLst>
            <a:ext uri="{FF2B5EF4-FFF2-40B4-BE49-F238E27FC236}">
              <a16:creationId xmlns:a16="http://schemas.microsoft.com/office/drawing/2014/main" xmlns="" id="{797B2E8C-9B0F-40B5-A95F-3A1BF91F7633}"/>
            </a:ext>
          </a:extLst>
        </xdr:cNvPr>
        <xdr:cNvCxnSpPr/>
      </xdr:nvCxnSpPr>
      <xdr:spPr>
        <a:xfrm flipV="1">
          <a:off x="221608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09" name="【消防施設】&#10;一人当たり面積最小値テキスト">
          <a:extLst>
            <a:ext uri="{FF2B5EF4-FFF2-40B4-BE49-F238E27FC236}">
              <a16:creationId xmlns:a16="http://schemas.microsoft.com/office/drawing/2014/main" xmlns="" id="{AD812662-9D19-4C8B-80A8-385616304596}"/>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10" name="直線コネクタ 609">
          <a:extLst>
            <a:ext uri="{FF2B5EF4-FFF2-40B4-BE49-F238E27FC236}">
              <a16:creationId xmlns:a16="http://schemas.microsoft.com/office/drawing/2014/main" xmlns="" id="{28F3951A-D1E5-46DE-B4F5-098013D1ED39}"/>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611" name="【消防施設】&#10;一人当たり面積最大値テキスト">
          <a:extLst>
            <a:ext uri="{FF2B5EF4-FFF2-40B4-BE49-F238E27FC236}">
              <a16:creationId xmlns:a16="http://schemas.microsoft.com/office/drawing/2014/main" xmlns="" id="{2A55BFCA-5CFB-4D78-B30B-D2062A9EBCE6}"/>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612" name="直線コネクタ 611">
          <a:extLst>
            <a:ext uri="{FF2B5EF4-FFF2-40B4-BE49-F238E27FC236}">
              <a16:creationId xmlns:a16="http://schemas.microsoft.com/office/drawing/2014/main" xmlns="" id="{E43892D9-DB58-415B-8B71-BEBFAEC5C054}"/>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94759</xdr:rowOff>
    </xdr:from>
    <xdr:ext cx="469744" cy="259045"/>
    <xdr:sp macro="" textlink="">
      <xdr:nvSpPr>
        <xdr:cNvPr id="613" name="【消防施設】&#10;一人当たり面積平均値テキスト">
          <a:extLst>
            <a:ext uri="{FF2B5EF4-FFF2-40B4-BE49-F238E27FC236}">
              <a16:creationId xmlns:a16="http://schemas.microsoft.com/office/drawing/2014/main" xmlns="" id="{0D18A235-C45F-466A-BE7D-5C53BCA6708C}"/>
            </a:ext>
          </a:extLst>
        </xdr:cNvPr>
        <xdr:cNvSpPr txBox="1"/>
      </xdr:nvSpPr>
      <xdr:spPr>
        <a:xfrm>
          <a:off x="22199600" y="1432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614" name="フローチャート: 判断 613">
          <a:extLst>
            <a:ext uri="{FF2B5EF4-FFF2-40B4-BE49-F238E27FC236}">
              <a16:creationId xmlns:a16="http://schemas.microsoft.com/office/drawing/2014/main" xmlns="" id="{4A0953A5-AB91-4EA7-AF28-1078FC302573}"/>
            </a:ext>
          </a:extLst>
        </xdr:cNvPr>
        <xdr:cNvSpPr/>
      </xdr:nvSpPr>
      <xdr:spPr>
        <a:xfrm>
          <a:off x="221107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615" name="フローチャート: 判断 614">
          <a:extLst>
            <a:ext uri="{FF2B5EF4-FFF2-40B4-BE49-F238E27FC236}">
              <a16:creationId xmlns:a16="http://schemas.microsoft.com/office/drawing/2014/main" xmlns="" id="{48F9CF70-696E-4B0B-9765-7333E5894C03}"/>
            </a:ext>
          </a:extLst>
        </xdr:cNvPr>
        <xdr:cNvSpPr/>
      </xdr:nvSpPr>
      <xdr:spPr>
        <a:xfrm>
          <a:off x="21272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616" name="フローチャート: 判断 615">
          <a:extLst>
            <a:ext uri="{FF2B5EF4-FFF2-40B4-BE49-F238E27FC236}">
              <a16:creationId xmlns:a16="http://schemas.microsoft.com/office/drawing/2014/main" xmlns="" id="{A9804D16-2A12-458C-A1D4-73BE70B0AB81}"/>
            </a:ext>
          </a:extLst>
        </xdr:cNvPr>
        <xdr:cNvSpPr/>
      </xdr:nvSpPr>
      <xdr:spPr>
        <a:xfrm>
          <a:off x="20383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17" name="フローチャート: 判断 616">
          <a:extLst>
            <a:ext uri="{FF2B5EF4-FFF2-40B4-BE49-F238E27FC236}">
              <a16:creationId xmlns:a16="http://schemas.microsoft.com/office/drawing/2014/main" xmlns="" id="{DEF9994A-EEB2-41E5-997B-721492FD884B}"/>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618" name="フローチャート: 判断 617">
          <a:extLst>
            <a:ext uri="{FF2B5EF4-FFF2-40B4-BE49-F238E27FC236}">
              <a16:creationId xmlns:a16="http://schemas.microsoft.com/office/drawing/2014/main" xmlns="" id="{92AADF46-08AC-41EA-B0DB-83D71F6FCA08}"/>
            </a:ext>
          </a:extLst>
        </xdr:cNvPr>
        <xdr:cNvSpPr/>
      </xdr:nvSpPr>
      <xdr:spPr>
        <a:xfrm>
          <a:off x="18605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xmlns="" id="{2997CCB9-560C-4802-AC2A-3150B297379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xmlns="" id="{4B4E40C1-0DEF-48FC-B08B-59D094D29A7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xmlns="" id="{E6619126-469F-47FD-B531-C2329E3E412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xmlns="" id="{2387112C-A6FF-4A08-A0E5-3F01D86E3C6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xmlns="" id="{1C0CF9D5-8CC2-4D23-B5EE-598EA3C38FD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154178</xdr:rowOff>
    </xdr:from>
    <xdr:to>
      <xdr:col>116</xdr:col>
      <xdr:colOff>114300</xdr:colOff>
      <xdr:row>85</xdr:row>
      <xdr:rowOff>84328</xdr:rowOff>
    </xdr:to>
    <xdr:sp macro="" textlink="">
      <xdr:nvSpPr>
        <xdr:cNvPr id="624" name="楕円 623">
          <a:extLst>
            <a:ext uri="{FF2B5EF4-FFF2-40B4-BE49-F238E27FC236}">
              <a16:creationId xmlns:a16="http://schemas.microsoft.com/office/drawing/2014/main" xmlns="" id="{ECA57D21-2A32-47BD-B37D-6778E04DCDAD}"/>
            </a:ext>
          </a:extLst>
        </xdr:cNvPr>
        <xdr:cNvSpPr/>
      </xdr:nvSpPr>
      <xdr:spPr>
        <a:xfrm>
          <a:off x="221107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132605</xdr:rowOff>
    </xdr:from>
    <xdr:ext cx="469744" cy="259045"/>
    <xdr:sp macro="" textlink="">
      <xdr:nvSpPr>
        <xdr:cNvPr id="625" name="【消防施設】&#10;一人当たり面積該当値テキスト">
          <a:extLst>
            <a:ext uri="{FF2B5EF4-FFF2-40B4-BE49-F238E27FC236}">
              <a16:creationId xmlns:a16="http://schemas.microsoft.com/office/drawing/2014/main" xmlns="" id="{1E7D4EFA-164B-408C-80E1-D001FA2995B2}"/>
            </a:ext>
          </a:extLst>
        </xdr:cNvPr>
        <xdr:cNvSpPr txBox="1"/>
      </xdr:nvSpPr>
      <xdr:spPr>
        <a:xfrm>
          <a:off x="22199600"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145035</xdr:rowOff>
    </xdr:from>
    <xdr:to>
      <xdr:col>112</xdr:col>
      <xdr:colOff>38100</xdr:colOff>
      <xdr:row>85</xdr:row>
      <xdr:rowOff>75185</xdr:rowOff>
    </xdr:to>
    <xdr:sp macro="" textlink="">
      <xdr:nvSpPr>
        <xdr:cNvPr id="626" name="楕円 625">
          <a:extLst>
            <a:ext uri="{FF2B5EF4-FFF2-40B4-BE49-F238E27FC236}">
              <a16:creationId xmlns:a16="http://schemas.microsoft.com/office/drawing/2014/main" xmlns="" id="{1E424A53-9F7E-400F-BFD3-8FC9A9863AC2}"/>
            </a:ext>
          </a:extLst>
        </xdr:cNvPr>
        <xdr:cNvSpPr/>
      </xdr:nvSpPr>
      <xdr:spPr>
        <a:xfrm>
          <a:off x="21272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24385</xdr:rowOff>
    </xdr:from>
    <xdr:to>
      <xdr:col>116</xdr:col>
      <xdr:colOff>63500</xdr:colOff>
      <xdr:row>85</xdr:row>
      <xdr:rowOff>33528</xdr:rowOff>
    </xdr:to>
    <xdr:cxnSp macro="">
      <xdr:nvCxnSpPr>
        <xdr:cNvPr id="627" name="直線コネクタ 626">
          <a:extLst>
            <a:ext uri="{FF2B5EF4-FFF2-40B4-BE49-F238E27FC236}">
              <a16:creationId xmlns:a16="http://schemas.microsoft.com/office/drawing/2014/main" xmlns="" id="{1C275208-E466-4EF5-9542-951EE10A5F4D}"/>
            </a:ext>
          </a:extLst>
        </xdr:cNvPr>
        <xdr:cNvCxnSpPr/>
      </xdr:nvCxnSpPr>
      <xdr:spPr>
        <a:xfrm>
          <a:off x="21323300" y="1459763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628" name="楕円 627">
          <a:extLst>
            <a:ext uri="{FF2B5EF4-FFF2-40B4-BE49-F238E27FC236}">
              <a16:creationId xmlns:a16="http://schemas.microsoft.com/office/drawing/2014/main" xmlns="" id="{43295BAE-15BA-4A10-B53C-6BC027E5A2D7}"/>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24385</xdr:rowOff>
    </xdr:from>
    <xdr:to>
      <xdr:col>111</xdr:col>
      <xdr:colOff>177800</xdr:colOff>
      <xdr:row>85</xdr:row>
      <xdr:rowOff>26670</xdr:rowOff>
    </xdr:to>
    <xdr:cxnSp macro="">
      <xdr:nvCxnSpPr>
        <xdr:cNvPr id="629" name="直線コネクタ 628">
          <a:extLst>
            <a:ext uri="{FF2B5EF4-FFF2-40B4-BE49-F238E27FC236}">
              <a16:creationId xmlns:a16="http://schemas.microsoft.com/office/drawing/2014/main" xmlns="" id="{813CBF3B-4A2F-4ADE-9E15-8517703A61BA}"/>
            </a:ext>
          </a:extLst>
        </xdr:cNvPr>
        <xdr:cNvCxnSpPr/>
      </xdr:nvCxnSpPr>
      <xdr:spPr>
        <a:xfrm flipV="1">
          <a:off x="20434300" y="145976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163322</xdr:rowOff>
    </xdr:from>
    <xdr:to>
      <xdr:col>102</xdr:col>
      <xdr:colOff>165100</xdr:colOff>
      <xdr:row>85</xdr:row>
      <xdr:rowOff>93472</xdr:rowOff>
    </xdr:to>
    <xdr:sp macro="" textlink="">
      <xdr:nvSpPr>
        <xdr:cNvPr id="630" name="楕円 629">
          <a:extLst>
            <a:ext uri="{FF2B5EF4-FFF2-40B4-BE49-F238E27FC236}">
              <a16:creationId xmlns:a16="http://schemas.microsoft.com/office/drawing/2014/main" xmlns="" id="{2844CDD8-3703-46C5-8704-B5B2B4CFD808}"/>
            </a:ext>
          </a:extLst>
        </xdr:cNvPr>
        <xdr:cNvSpPr/>
      </xdr:nvSpPr>
      <xdr:spPr>
        <a:xfrm>
          <a:off x="19494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42672</xdr:rowOff>
    </xdr:to>
    <xdr:cxnSp macro="">
      <xdr:nvCxnSpPr>
        <xdr:cNvPr id="631" name="直線コネクタ 630">
          <a:extLst>
            <a:ext uri="{FF2B5EF4-FFF2-40B4-BE49-F238E27FC236}">
              <a16:creationId xmlns:a16="http://schemas.microsoft.com/office/drawing/2014/main" xmlns="" id="{CB4F9B6C-5584-4883-805E-34CA6662CD25}"/>
            </a:ext>
          </a:extLst>
        </xdr:cNvPr>
        <xdr:cNvCxnSpPr/>
      </xdr:nvCxnSpPr>
      <xdr:spPr>
        <a:xfrm flipV="1">
          <a:off x="19545300" y="145999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163322</xdr:rowOff>
    </xdr:from>
    <xdr:to>
      <xdr:col>98</xdr:col>
      <xdr:colOff>38100</xdr:colOff>
      <xdr:row>85</xdr:row>
      <xdr:rowOff>93472</xdr:rowOff>
    </xdr:to>
    <xdr:sp macro="" textlink="">
      <xdr:nvSpPr>
        <xdr:cNvPr id="632" name="楕円 631">
          <a:extLst>
            <a:ext uri="{FF2B5EF4-FFF2-40B4-BE49-F238E27FC236}">
              <a16:creationId xmlns:a16="http://schemas.microsoft.com/office/drawing/2014/main" xmlns="" id="{C8CA310A-CDE0-4AB0-AB66-8C35BE1A6BB8}"/>
            </a:ext>
          </a:extLst>
        </xdr:cNvPr>
        <xdr:cNvSpPr/>
      </xdr:nvSpPr>
      <xdr:spPr>
        <a:xfrm>
          <a:off x="18605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42672</xdr:rowOff>
    </xdr:from>
    <xdr:to>
      <xdr:col>102</xdr:col>
      <xdr:colOff>114300</xdr:colOff>
      <xdr:row>85</xdr:row>
      <xdr:rowOff>42672</xdr:rowOff>
    </xdr:to>
    <xdr:cxnSp macro="">
      <xdr:nvCxnSpPr>
        <xdr:cNvPr id="633" name="直線コネクタ 632">
          <a:extLst>
            <a:ext uri="{FF2B5EF4-FFF2-40B4-BE49-F238E27FC236}">
              <a16:creationId xmlns:a16="http://schemas.microsoft.com/office/drawing/2014/main" xmlns="" id="{B64D74D1-E067-4DC2-89F3-29607E15A64F}"/>
            </a:ext>
          </a:extLst>
        </xdr:cNvPr>
        <xdr:cNvCxnSpPr/>
      </xdr:nvCxnSpPr>
      <xdr:spPr>
        <a:xfrm>
          <a:off x="18656300" y="1461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13988</xdr:rowOff>
    </xdr:from>
    <xdr:ext cx="469744" cy="259045"/>
    <xdr:sp macro="" textlink="">
      <xdr:nvSpPr>
        <xdr:cNvPr id="634" name="n_1aveValue【消防施設】&#10;一人当たり面積">
          <a:extLst>
            <a:ext uri="{FF2B5EF4-FFF2-40B4-BE49-F238E27FC236}">
              <a16:creationId xmlns:a16="http://schemas.microsoft.com/office/drawing/2014/main" xmlns="" id="{9D20B161-A2D8-4DDF-A0EC-E5005F66F628}"/>
            </a:ext>
          </a:extLst>
        </xdr:cNvPr>
        <xdr:cNvSpPr txBox="1"/>
      </xdr:nvSpPr>
      <xdr:spPr>
        <a:xfrm>
          <a:off x="21075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27703</xdr:rowOff>
    </xdr:from>
    <xdr:ext cx="469744" cy="259045"/>
    <xdr:sp macro="" textlink="">
      <xdr:nvSpPr>
        <xdr:cNvPr id="635" name="n_2aveValue【消防施設】&#10;一人当たり面積">
          <a:extLst>
            <a:ext uri="{FF2B5EF4-FFF2-40B4-BE49-F238E27FC236}">
              <a16:creationId xmlns:a16="http://schemas.microsoft.com/office/drawing/2014/main" xmlns="" id="{9D75CA23-9CF3-49B4-B17F-2DDE4802AAC2}"/>
            </a:ext>
          </a:extLst>
        </xdr:cNvPr>
        <xdr:cNvSpPr txBox="1"/>
      </xdr:nvSpPr>
      <xdr:spPr>
        <a:xfrm>
          <a:off x="201994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36" name="n_3aveValue【消防施設】&#10;一人当たり面積">
          <a:extLst>
            <a:ext uri="{FF2B5EF4-FFF2-40B4-BE49-F238E27FC236}">
              <a16:creationId xmlns:a16="http://schemas.microsoft.com/office/drawing/2014/main" xmlns="" id="{9D702CE0-68BF-4A33-A2B2-2DBA9FE89E80}"/>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637" name="n_4aveValue【消防施設】&#10;一人当たり面積">
          <a:extLst>
            <a:ext uri="{FF2B5EF4-FFF2-40B4-BE49-F238E27FC236}">
              <a16:creationId xmlns:a16="http://schemas.microsoft.com/office/drawing/2014/main" xmlns="" id="{A346E59F-333A-41D1-998D-931EADB886CD}"/>
            </a:ext>
          </a:extLst>
        </xdr:cNvPr>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66312</xdr:rowOff>
    </xdr:from>
    <xdr:ext cx="469744" cy="259045"/>
    <xdr:sp macro="" textlink="">
      <xdr:nvSpPr>
        <xdr:cNvPr id="638" name="n_1mainValue【消防施設】&#10;一人当たり面積">
          <a:extLst>
            <a:ext uri="{FF2B5EF4-FFF2-40B4-BE49-F238E27FC236}">
              <a16:creationId xmlns:a16="http://schemas.microsoft.com/office/drawing/2014/main" xmlns="" id="{2042D24C-25A5-4F5F-9BB8-8F015E68AE85}"/>
            </a:ext>
          </a:extLst>
        </xdr:cNvPr>
        <xdr:cNvSpPr txBox="1"/>
      </xdr:nvSpPr>
      <xdr:spPr>
        <a:xfrm>
          <a:off x="210757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39" name="n_2mainValue【消防施設】&#10;一人当たり面積">
          <a:extLst>
            <a:ext uri="{FF2B5EF4-FFF2-40B4-BE49-F238E27FC236}">
              <a16:creationId xmlns:a16="http://schemas.microsoft.com/office/drawing/2014/main" xmlns="" id="{8E7D4430-51C2-4741-9196-753350ACCE4F}"/>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84599</xdr:rowOff>
    </xdr:from>
    <xdr:ext cx="469744" cy="259045"/>
    <xdr:sp macro="" textlink="">
      <xdr:nvSpPr>
        <xdr:cNvPr id="640" name="n_3mainValue【消防施設】&#10;一人当たり面積">
          <a:extLst>
            <a:ext uri="{FF2B5EF4-FFF2-40B4-BE49-F238E27FC236}">
              <a16:creationId xmlns:a16="http://schemas.microsoft.com/office/drawing/2014/main" xmlns="" id="{96B2406B-8B50-4F03-9299-EBFE6648FD6D}"/>
            </a:ext>
          </a:extLst>
        </xdr:cNvPr>
        <xdr:cNvSpPr txBox="1"/>
      </xdr:nvSpPr>
      <xdr:spPr>
        <a:xfrm>
          <a:off x="19310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84599</xdr:rowOff>
    </xdr:from>
    <xdr:ext cx="469744" cy="259045"/>
    <xdr:sp macro="" textlink="">
      <xdr:nvSpPr>
        <xdr:cNvPr id="641" name="n_4mainValue【消防施設】&#10;一人当たり面積">
          <a:extLst>
            <a:ext uri="{FF2B5EF4-FFF2-40B4-BE49-F238E27FC236}">
              <a16:creationId xmlns:a16="http://schemas.microsoft.com/office/drawing/2014/main" xmlns="" id="{97A417F5-A080-4397-894D-A9A18CDC20B5}"/>
            </a:ext>
          </a:extLst>
        </xdr:cNvPr>
        <xdr:cNvSpPr txBox="1"/>
      </xdr:nvSpPr>
      <xdr:spPr>
        <a:xfrm>
          <a:off x="18421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xmlns="" id="{EFB23D81-096F-4A6A-9286-7C5BE41CF89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xmlns="" id="{262EA483-E516-4114-B10C-2364E24F82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xmlns="" id="{047CD6E3-9505-4659-84A9-E82D13B998D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xmlns="" id="{73960108-1942-492D-ABD7-BE20FEE2D4C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xmlns="" id="{199D864D-E0BA-4500-9E55-39E8FAFE7B2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xmlns="" id="{9D675A38-0F4E-4FA4-A2F0-D6E6C9451E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xmlns="" id="{EFA8FD1C-AEF1-404D-B75A-2B9C6B76445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xmlns="" id="{579C58C3-58BB-4171-BF08-51D0BF4DA35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xmlns="" id="{72E56638-056D-4D5F-9233-9A3A6071F2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xmlns="" id="{201BCFFD-284D-4CC7-A53A-E8DEA9F4AA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xmlns="" id="{41A99DDE-D0EE-41BC-8A9D-017234A40E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xmlns="" id="{E8E5E3A8-DCCD-456E-96D7-4A4ED2BA036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xmlns="" id="{5C49936C-9530-4BA7-B242-4F80CE677C0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xmlns="" id="{BCA81D8E-20EB-4F0B-82F0-2A273B9153C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xmlns="" id="{0D21D94B-014B-4BB2-9C8E-E5D6AE86451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xmlns="" id="{93CA5AA2-8841-4E39-906B-5D4E6D46174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xmlns="" id="{10AE1D43-A06F-4F8C-9F69-7B727649204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xmlns="" id="{4FB831E5-C3D4-44E1-AAB2-FBD16A60E91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xmlns="" id="{07791607-EE42-4D55-BF70-F4957378AA1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xmlns="" id="{F4382705-4C27-4FB6-B46F-EFC007271A7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xmlns="" id="{843722FD-1C47-47C1-BB7D-2188044308C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xmlns="" id="{2189EC9C-03FC-4C62-A263-96FB2420F62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xmlns="" id="{7A6042F8-59D8-45A8-BDCE-6DBAB87F97F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xmlns="" id="{439703BD-0474-4663-ACC9-C1E8EF87159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xmlns="" id="{41D594DD-7A6D-4111-BF18-4CDBE2052FE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xmlns="" id="{68A1255A-444C-4A13-8D61-E3FFEDE8FE08}"/>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xmlns="" id="{9B817445-BE4C-4806-B954-12C75C94EED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xmlns="" id="{753F54E9-D28A-45F6-84C9-77F3079D4F0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70" name="【庁舎】&#10;有形固定資産減価償却率最大値テキスト">
          <a:extLst>
            <a:ext uri="{FF2B5EF4-FFF2-40B4-BE49-F238E27FC236}">
              <a16:creationId xmlns:a16="http://schemas.microsoft.com/office/drawing/2014/main" xmlns="" id="{5C0695F7-6C8B-4507-A573-6DB82617AD04}"/>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71" name="直線コネクタ 670">
          <a:extLst>
            <a:ext uri="{FF2B5EF4-FFF2-40B4-BE49-F238E27FC236}">
              <a16:creationId xmlns:a16="http://schemas.microsoft.com/office/drawing/2014/main" xmlns="" id="{85A377B7-4A28-4E8F-B7E4-89D99C6FE5FF}"/>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672" name="【庁舎】&#10;有形固定資産減価償却率平均値テキスト">
          <a:extLst>
            <a:ext uri="{FF2B5EF4-FFF2-40B4-BE49-F238E27FC236}">
              <a16:creationId xmlns:a16="http://schemas.microsoft.com/office/drawing/2014/main" xmlns="" id="{1089D0B3-32A6-4D4C-A392-A45E8C8C0C12}"/>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73" name="フローチャート: 判断 672">
          <a:extLst>
            <a:ext uri="{FF2B5EF4-FFF2-40B4-BE49-F238E27FC236}">
              <a16:creationId xmlns:a16="http://schemas.microsoft.com/office/drawing/2014/main" xmlns="" id="{11FA0784-F8D8-4BDE-9225-33BC15F0A96D}"/>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674" name="フローチャート: 判断 673">
          <a:extLst>
            <a:ext uri="{FF2B5EF4-FFF2-40B4-BE49-F238E27FC236}">
              <a16:creationId xmlns:a16="http://schemas.microsoft.com/office/drawing/2014/main" xmlns="" id="{E5315C3D-8979-4F26-A16C-DC9BE0398DDE}"/>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75" name="フローチャート: 判断 674">
          <a:extLst>
            <a:ext uri="{FF2B5EF4-FFF2-40B4-BE49-F238E27FC236}">
              <a16:creationId xmlns:a16="http://schemas.microsoft.com/office/drawing/2014/main" xmlns="" id="{D9D32B55-D54E-484C-9087-027AB444333B}"/>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76" name="フローチャート: 判断 675">
          <a:extLst>
            <a:ext uri="{FF2B5EF4-FFF2-40B4-BE49-F238E27FC236}">
              <a16:creationId xmlns:a16="http://schemas.microsoft.com/office/drawing/2014/main" xmlns="" id="{8B29250B-1024-4A49-9E76-903CED11D1F7}"/>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77" name="フローチャート: 判断 676">
          <a:extLst>
            <a:ext uri="{FF2B5EF4-FFF2-40B4-BE49-F238E27FC236}">
              <a16:creationId xmlns:a16="http://schemas.microsoft.com/office/drawing/2014/main" xmlns="" id="{ECA94A90-9FB8-44F0-A052-5B4073270A4C}"/>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B648C239-0B3D-4A24-809A-AEB5CE64656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DC0A8FED-F06A-4916-BC69-2A067605F61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676E1F66-BEC1-4769-9984-9FC8F88194A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B024B825-5338-4D35-8CA6-E5E5BEBF90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xmlns="" id="{BFB133A6-3612-42DB-A458-DA6B56B5AB9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164193</xdr:rowOff>
    </xdr:from>
    <xdr:to>
      <xdr:col>85</xdr:col>
      <xdr:colOff>177800</xdr:colOff>
      <xdr:row>108</xdr:row>
      <xdr:rowOff>94343</xdr:rowOff>
    </xdr:to>
    <xdr:sp macro="" textlink="">
      <xdr:nvSpPr>
        <xdr:cNvPr id="683" name="楕円 682">
          <a:extLst>
            <a:ext uri="{FF2B5EF4-FFF2-40B4-BE49-F238E27FC236}">
              <a16:creationId xmlns:a16="http://schemas.microsoft.com/office/drawing/2014/main" xmlns="" id="{02CE240B-8587-42DF-918A-49695E9050E5}"/>
            </a:ext>
          </a:extLst>
        </xdr:cNvPr>
        <xdr:cNvSpPr/>
      </xdr:nvSpPr>
      <xdr:spPr>
        <a:xfrm>
          <a:off x="16268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142620</xdr:rowOff>
    </xdr:from>
    <xdr:ext cx="405111" cy="259045"/>
    <xdr:sp macro="" textlink="">
      <xdr:nvSpPr>
        <xdr:cNvPr id="684" name="【庁舎】&#10;有形固定資産減価償却率該当値テキスト">
          <a:extLst>
            <a:ext uri="{FF2B5EF4-FFF2-40B4-BE49-F238E27FC236}">
              <a16:creationId xmlns:a16="http://schemas.microsoft.com/office/drawing/2014/main" xmlns="" id="{FD6725BC-026E-4709-89D7-262AD279D248}"/>
            </a:ext>
          </a:extLst>
        </xdr:cNvPr>
        <xdr:cNvSpPr txBox="1"/>
      </xdr:nvSpPr>
      <xdr:spPr>
        <a:xfrm>
          <a:off x="16357600"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129902</xdr:rowOff>
    </xdr:from>
    <xdr:to>
      <xdr:col>81</xdr:col>
      <xdr:colOff>101600</xdr:colOff>
      <xdr:row>108</xdr:row>
      <xdr:rowOff>60052</xdr:rowOff>
    </xdr:to>
    <xdr:sp macro="" textlink="">
      <xdr:nvSpPr>
        <xdr:cNvPr id="685" name="楕円 684">
          <a:extLst>
            <a:ext uri="{FF2B5EF4-FFF2-40B4-BE49-F238E27FC236}">
              <a16:creationId xmlns:a16="http://schemas.microsoft.com/office/drawing/2014/main" xmlns="" id="{245D9823-16BD-40CF-8564-98CBB1C58847}"/>
            </a:ext>
          </a:extLst>
        </xdr:cNvPr>
        <xdr:cNvSpPr/>
      </xdr:nvSpPr>
      <xdr:spPr>
        <a:xfrm>
          <a:off x="15430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9252</xdr:rowOff>
    </xdr:from>
    <xdr:to>
      <xdr:col>85</xdr:col>
      <xdr:colOff>127000</xdr:colOff>
      <xdr:row>108</xdr:row>
      <xdr:rowOff>43543</xdr:rowOff>
    </xdr:to>
    <xdr:cxnSp macro="">
      <xdr:nvCxnSpPr>
        <xdr:cNvPr id="686" name="直線コネクタ 685">
          <a:extLst>
            <a:ext uri="{FF2B5EF4-FFF2-40B4-BE49-F238E27FC236}">
              <a16:creationId xmlns:a16="http://schemas.microsoft.com/office/drawing/2014/main" xmlns="" id="{FA709097-DD0C-42F5-8FEA-B4922FE21FF2}"/>
            </a:ext>
          </a:extLst>
        </xdr:cNvPr>
        <xdr:cNvCxnSpPr/>
      </xdr:nvCxnSpPr>
      <xdr:spPr>
        <a:xfrm>
          <a:off x="15481300" y="185258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97245</xdr:rowOff>
    </xdr:from>
    <xdr:to>
      <xdr:col>76</xdr:col>
      <xdr:colOff>165100</xdr:colOff>
      <xdr:row>108</xdr:row>
      <xdr:rowOff>27395</xdr:rowOff>
    </xdr:to>
    <xdr:sp macro="" textlink="">
      <xdr:nvSpPr>
        <xdr:cNvPr id="687" name="楕円 686">
          <a:extLst>
            <a:ext uri="{FF2B5EF4-FFF2-40B4-BE49-F238E27FC236}">
              <a16:creationId xmlns:a16="http://schemas.microsoft.com/office/drawing/2014/main" xmlns="" id="{64824E17-6294-4449-AAF8-28829C45809C}"/>
            </a:ext>
          </a:extLst>
        </xdr:cNvPr>
        <xdr:cNvSpPr/>
      </xdr:nvSpPr>
      <xdr:spPr>
        <a:xfrm>
          <a:off x="14541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148045</xdr:rowOff>
    </xdr:from>
    <xdr:to>
      <xdr:col>81</xdr:col>
      <xdr:colOff>50800</xdr:colOff>
      <xdr:row>108</xdr:row>
      <xdr:rowOff>9252</xdr:rowOff>
    </xdr:to>
    <xdr:cxnSp macro="">
      <xdr:nvCxnSpPr>
        <xdr:cNvPr id="688" name="直線コネクタ 687">
          <a:extLst>
            <a:ext uri="{FF2B5EF4-FFF2-40B4-BE49-F238E27FC236}">
              <a16:creationId xmlns:a16="http://schemas.microsoft.com/office/drawing/2014/main" xmlns="" id="{7FD827C3-B1F5-4176-B530-AA218150526F}"/>
            </a:ext>
          </a:extLst>
        </xdr:cNvPr>
        <xdr:cNvCxnSpPr/>
      </xdr:nvCxnSpPr>
      <xdr:spPr>
        <a:xfrm>
          <a:off x="14592300" y="184931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62956</xdr:rowOff>
    </xdr:from>
    <xdr:to>
      <xdr:col>72</xdr:col>
      <xdr:colOff>38100</xdr:colOff>
      <xdr:row>107</xdr:row>
      <xdr:rowOff>164556</xdr:rowOff>
    </xdr:to>
    <xdr:sp macro="" textlink="">
      <xdr:nvSpPr>
        <xdr:cNvPr id="689" name="楕円 688">
          <a:extLst>
            <a:ext uri="{FF2B5EF4-FFF2-40B4-BE49-F238E27FC236}">
              <a16:creationId xmlns:a16="http://schemas.microsoft.com/office/drawing/2014/main" xmlns="" id="{AB70BAF9-5C19-4973-9F82-F59C12614E05}"/>
            </a:ext>
          </a:extLst>
        </xdr:cNvPr>
        <xdr:cNvSpPr/>
      </xdr:nvSpPr>
      <xdr:spPr>
        <a:xfrm>
          <a:off x="13652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113756</xdr:rowOff>
    </xdr:from>
    <xdr:to>
      <xdr:col>76</xdr:col>
      <xdr:colOff>114300</xdr:colOff>
      <xdr:row>107</xdr:row>
      <xdr:rowOff>148045</xdr:rowOff>
    </xdr:to>
    <xdr:cxnSp macro="">
      <xdr:nvCxnSpPr>
        <xdr:cNvPr id="690" name="直線コネクタ 689">
          <a:extLst>
            <a:ext uri="{FF2B5EF4-FFF2-40B4-BE49-F238E27FC236}">
              <a16:creationId xmlns:a16="http://schemas.microsoft.com/office/drawing/2014/main" xmlns="" id="{95CC6222-33E8-4072-96B9-45B5215DD8DA}"/>
            </a:ext>
          </a:extLst>
        </xdr:cNvPr>
        <xdr:cNvCxnSpPr/>
      </xdr:nvCxnSpPr>
      <xdr:spPr>
        <a:xfrm>
          <a:off x="13703300" y="1845890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30299</xdr:rowOff>
    </xdr:from>
    <xdr:to>
      <xdr:col>67</xdr:col>
      <xdr:colOff>101600</xdr:colOff>
      <xdr:row>107</xdr:row>
      <xdr:rowOff>131899</xdr:rowOff>
    </xdr:to>
    <xdr:sp macro="" textlink="">
      <xdr:nvSpPr>
        <xdr:cNvPr id="691" name="楕円 690">
          <a:extLst>
            <a:ext uri="{FF2B5EF4-FFF2-40B4-BE49-F238E27FC236}">
              <a16:creationId xmlns:a16="http://schemas.microsoft.com/office/drawing/2014/main" xmlns="" id="{094825CF-2AEF-4453-88BC-11A6AA12D3C7}"/>
            </a:ext>
          </a:extLst>
        </xdr:cNvPr>
        <xdr:cNvSpPr/>
      </xdr:nvSpPr>
      <xdr:spPr>
        <a:xfrm>
          <a:off x="12763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81099</xdr:rowOff>
    </xdr:from>
    <xdr:to>
      <xdr:col>71</xdr:col>
      <xdr:colOff>177800</xdr:colOff>
      <xdr:row>107</xdr:row>
      <xdr:rowOff>113756</xdr:rowOff>
    </xdr:to>
    <xdr:cxnSp macro="">
      <xdr:nvCxnSpPr>
        <xdr:cNvPr id="692" name="直線コネクタ 691">
          <a:extLst>
            <a:ext uri="{FF2B5EF4-FFF2-40B4-BE49-F238E27FC236}">
              <a16:creationId xmlns:a16="http://schemas.microsoft.com/office/drawing/2014/main" xmlns="" id="{78AEF576-A665-4FDE-AADA-9C9AC8855B65}"/>
            </a:ext>
          </a:extLst>
        </xdr:cNvPr>
        <xdr:cNvCxnSpPr/>
      </xdr:nvCxnSpPr>
      <xdr:spPr>
        <a:xfrm>
          <a:off x="12814300" y="184262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693" name="n_1aveValue【庁舎】&#10;有形固定資産減価償却率">
          <a:extLst>
            <a:ext uri="{FF2B5EF4-FFF2-40B4-BE49-F238E27FC236}">
              <a16:creationId xmlns:a16="http://schemas.microsoft.com/office/drawing/2014/main" xmlns="" id="{4483D6BA-C924-401B-BA44-E2B759897BA3}"/>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94" name="n_2aveValue【庁舎】&#10;有形固定資産減価償却率">
          <a:extLst>
            <a:ext uri="{FF2B5EF4-FFF2-40B4-BE49-F238E27FC236}">
              <a16:creationId xmlns:a16="http://schemas.microsoft.com/office/drawing/2014/main" xmlns="" id="{679A9204-DEBA-4B99-896C-9BCD53F82C62}"/>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695" name="n_3aveValue【庁舎】&#10;有形固定資産減価償却率">
          <a:extLst>
            <a:ext uri="{FF2B5EF4-FFF2-40B4-BE49-F238E27FC236}">
              <a16:creationId xmlns:a16="http://schemas.microsoft.com/office/drawing/2014/main" xmlns="" id="{43019949-1CA7-4D01-B797-C3F7B70F639C}"/>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696" name="n_4aveValue【庁舎】&#10;有形固定資産減価償却率">
          <a:extLst>
            <a:ext uri="{FF2B5EF4-FFF2-40B4-BE49-F238E27FC236}">
              <a16:creationId xmlns:a16="http://schemas.microsoft.com/office/drawing/2014/main" xmlns="" id="{1B755EB1-EB61-42AF-A924-5631A06853FF}"/>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51179</xdr:rowOff>
    </xdr:from>
    <xdr:ext cx="405111" cy="259045"/>
    <xdr:sp macro="" textlink="">
      <xdr:nvSpPr>
        <xdr:cNvPr id="697" name="n_1mainValue【庁舎】&#10;有形固定資産減価償却率">
          <a:extLst>
            <a:ext uri="{FF2B5EF4-FFF2-40B4-BE49-F238E27FC236}">
              <a16:creationId xmlns:a16="http://schemas.microsoft.com/office/drawing/2014/main" xmlns="" id="{4473DD3B-F957-4273-8AE9-686200E2D1FF}"/>
            </a:ext>
          </a:extLst>
        </xdr:cNvPr>
        <xdr:cNvSpPr txBox="1"/>
      </xdr:nvSpPr>
      <xdr:spPr>
        <a:xfrm>
          <a:off x="15266044" y="1856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18522</xdr:rowOff>
    </xdr:from>
    <xdr:ext cx="405111" cy="259045"/>
    <xdr:sp macro="" textlink="">
      <xdr:nvSpPr>
        <xdr:cNvPr id="698" name="n_2mainValue【庁舎】&#10;有形固定資産減価償却率">
          <a:extLst>
            <a:ext uri="{FF2B5EF4-FFF2-40B4-BE49-F238E27FC236}">
              <a16:creationId xmlns:a16="http://schemas.microsoft.com/office/drawing/2014/main" xmlns="" id="{BAFE5D8C-BBEF-44F2-B175-73F191B7BB6E}"/>
            </a:ext>
          </a:extLst>
        </xdr:cNvPr>
        <xdr:cNvSpPr txBox="1"/>
      </xdr:nvSpPr>
      <xdr:spPr>
        <a:xfrm>
          <a:off x="14389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155683</xdr:rowOff>
    </xdr:from>
    <xdr:ext cx="405111" cy="259045"/>
    <xdr:sp macro="" textlink="">
      <xdr:nvSpPr>
        <xdr:cNvPr id="699" name="n_3mainValue【庁舎】&#10;有形固定資産減価償却率">
          <a:extLst>
            <a:ext uri="{FF2B5EF4-FFF2-40B4-BE49-F238E27FC236}">
              <a16:creationId xmlns:a16="http://schemas.microsoft.com/office/drawing/2014/main" xmlns="" id="{671B57AD-C763-4752-931B-D0030C71DBA0}"/>
            </a:ext>
          </a:extLst>
        </xdr:cNvPr>
        <xdr:cNvSpPr txBox="1"/>
      </xdr:nvSpPr>
      <xdr:spPr>
        <a:xfrm>
          <a:off x="135007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123026</xdr:rowOff>
    </xdr:from>
    <xdr:ext cx="405111" cy="259045"/>
    <xdr:sp macro="" textlink="">
      <xdr:nvSpPr>
        <xdr:cNvPr id="700" name="n_4mainValue【庁舎】&#10;有形固定資産減価償却率">
          <a:extLst>
            <a:ext uri="{FF2B5EF4-FFF2-40B4-BE49-F238E27FC236}">
              <a16:creationId xmlns:a16="http://schemas.microsoft.com/office/drawing/2014/main" xmlns="" id="{0CEA9983-5A63-4793-BBF0-3365B800CDEC}"/>
            </a:ext>
          </a:extLst>
        </xdr:cNvPr>
        <xdr:cNvSpPr txBox="1"/>
      </xdr:nvSpPr>
      <xdr:spPr>
        <a:xfrm>
          <a:off x="126117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xmlns="" id="{0A4E1E49-9F08-45A2-839D-F3CCCBB6BAE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xmlns="" id="{7A8408A7-7A53-4DD7-9900-DEED37799D3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xmlns="" id="{B4E63E23-203C-49C0-B1B9-7E211EEC298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xmlns="" id="{C4F9FB3A-7E68-4F27-B7A1-DD31444B26E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xmlns="" id="{62757834-9093-4A21-AC45-551C4CBB5F3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xmlns="" id="{537C0ACB-CEAD-4D9E-B62A-D3F7816310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xmlns="" id="{C7FB8695-C8D6-4161-B828-3438A2899EC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xmlns="" id="{E91AD123-7331-438B-A9CA-E61F90F531B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xmlns="" id="{653B3D5B-E8A3-4E5F-A0BB-2F350DE3347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xmlns="" id="{4DEDDEDF-6B23-49AF-BCD6-DD108B254F0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xmlns="" id="{E76D3B2D-E393-44ED-BCD3-48C7BC3934C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xmlns="" id="{37F28FA3-590B-4725-BF2F-C63D6591C49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xmlns="" id="{9C427FE7-B32D-4719-A7AF-CBD2147EDB9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xmlns="" id="{1CEF3426-DB15-4402-A29E-868B38ACF12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xmlns="" id="{0AE9D92C-74BD-477C-82C7-6B5383B0DF5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xmlns="" id="{A78C9185-59E5-4AEA-96AA-3FD013A7328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xmlns="" id="{84CEC164-DC14-418C-8F3D-CCF0A19E137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xmlns="" id="{B0E00F7A-14DE-464F-8E0D-AC61CB7D7E1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xmlns="" id="{9EC589FA-1122-4DFE-BE64-7A6A1F5291A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xmlns="" id="{DD556B55-FCD4-4C4D-8997-B6BBA09E6F1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xmlns="" id="{39F287C7-996D-4981-BE7E-BE1B580E2CC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xmlns="" id="{C8F52084-8B7E-470B-A791-2DF08550853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xmlns="" id="{308FCB62-F445-487C-9C9D-627006A3FE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xmlns="" id="{AF86A367-7315-4682-9511-CF89B9FA52F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xmlns="" id="{24890926-3E82-4936-A3DC-2D64A9D45F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726" name="直線コネクタ 725">
          <a:extLst>
            <a:ext uri="{FF2B5EF4-FFF2-40B4-BE49-F238E27FC236}">
              <a16:creationId xmlns:a16="http://schemas.microsoft.com/office/drawing/2014/main" xmlns="" id="{09685886-973A-46A4-8955-D1407725494C}"/>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7" name="【庁舎】&#10;一人当たり面積最小値テキスト">
          <a:extLst>
            <a:ext uri="{FF2B5EF4-FFF2-40B4-BE49-F238E27FC236}">
              <a16:creationId xmlns:a16="http://schemas.microsoft.com/office/drawing/2014/main" xmlns="" id="{ED38D578-BB8A-46FF-9456-944AA0B5233D}"/>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8" name="直線コネクタ 727">
          <a:extLst>
            <a:ext uri="{FF2B5EF4-FFF2-40B4-BE49-F238E27FC236}">
              <a16:creationId xmlns:a16="http://schemas.microsoft.com/office/drawing/2014/main" xmlns="" id="{91B5781A-27F1-4EC0-ADAA-EAFBFD213775}"/>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729" name="【庁舎】&#10;一人当たり面積最大値テキスト">
          <a:extLst>
            <a:ext uri="{FF2B5EF4-FFF2-40B4-BE49-F238E27FC236}">
              <a16:creationId xmlns:a16="http://schemas.microsoft.com/office/drawing/2014/main" xmlns="" id="{643A687D-0E17-4C1F-8FA3-D499F45677CD}"/>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730" name="直線コネクタ 729">
          <a:extLst>
            <a:ext uri="{FF2B5EF4-FFF2-40B4-BE49-F238E27FC236}">
              <a16:creationId xmlns:a16="http://schemas.microsoft.com/office/drawing/2014/main" xmlns="" id="{88F4F430-9279-40EA-9A94-068D6A05EFE1}"/>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731" name="【庁舎】&#10;一人当たり面積平均値テキスト">
          <a:extLst>
            <a:ext uri="{FF2B5EF4-FFF2-40B4-BE49-F238E27FC236}">
              <a16:creationId xmlns:a16="http://schemas.microsoft.com/office/drawing/2014/main" xmlns="" id="{F30A6949-7178-4521-B92D-77C1632DE301}"/>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32" name="フローチャート: 判断 731">
          <a:extLst>
            <a:ext uri="{FF2B5EF4-FFF2-40B4-BE49-F238E27FC236}">
              <a16:creationId xmlns:a16="http://schemas.microsoft.com/office/drawing/2014/main" xmlns="" id="{F3026392-B1BE-48B6-ACBD-3CA4520C29A8}"/>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733" name="フローチャート: 判断 732">
          <a:extLst>
            <a:ext uri="{FF2B5EF4-FFF2-40B4-BE49-F238E27FC236}">
              <a16:creationId xmlns:a16="http://schemas.microsoft.com/office/drawing/2014/main" xmlns="" id="{80846F86-CB92-4137-A553-EB7841B3E1A5}"/>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734" name="フローチャート: 判断 733">
          <a:extLst>
            <a:ext uri="{FF2B5EF4-FFF2-40B4-BE49-F238E27FC236}">
              <a16:creationId xmlns:a16="http://schemas.microsoft.com/office/drawing/2014/main" xmlns="" id="{3F7AB534-D323-45A3-80F5-687644771DDB}"/>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735" name="フローチャート: 判断 734">
          <a:extLst>
            <a:ext uri="{FF2B5EF4-FFF2-40B4-BE49-F238E27FC236}">
              <a16:creationId xmlns:a16="http://schemas.microsoft.com/office/drawing/2014/main" xmlns="" id="{E44136D2-13A6-4902-8065-B089A4E62E1A}"/>
            </a:ext>
          </a:extLst>
        </xdr:cNvPr>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736" name="フローチャート: 判断 735">
          <a:extLst>
            <a:ext uri="{FF2B5EF4-FFF2-40B4-BE49-F238E27FC236}">
              <a16:creationId xmlns:a16="http://schemas.microsoft.com/office/drawing/2014/main" xmlns="" id="{BFF708CC-A859-479D-8429-E0F462332A3A}"/>
            </a:ext>
          </a:extLst>
        </xdr:cNvPr>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E46E9F5E-3282-4E66-8619-94386C08DD8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EEFD1A52-3240-4BB1-B5A5-9D0F1873E51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0F5814FA-39D6-4119-BA59-3F07D7B27A2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xmlns="" id="{3375DFE4-6D2E-45F9-A06D-D6AB49D7CFA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xmlns="" id="{C6D7F3C1-80A6-4E90-9A5C-78B451FCC81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170724</xdr:rowOff>
    </xdr:from>
    <xdr:to>
      <xdr:col>116</xdr:col>
      <xdr:colOff>114300</xdr:colOff>
      <xdr:row>107</xdr:row>
      <xdr:rowOff>100874</xdr:rowOff>
    </xdr:to>
    <xdr:sp macro="" textlink="">
      <xdr:nvSpPr>
        <xdr:cNvPr id="742" name="楕円 741">
          <a:extLst>
            <a:ext uri="{FF2B5EF4-FFF2-40B4-BE49-F238E27FC236}">
              <a16:creationId xmlns:a16="http://schemas.microsoft.com/office/drawing/2014/main" xmlns="" id="{4A057E0B-E68F-4501-B954-5B2FF8203D51}"/>
            </a:ext>
          </a:extLst>
        </xdr:cNvPr>
        <xdr:cNvSpPr/>
      </xdr:nvSpPr>
      <xdr:spPr>
        <a:xfrm>
          <a:off x="221107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85651</xdr:rowOff>
    </xdr:from>
    <xdr:ext cx="469744" cy="259045"/>
    <xdr:sp macro="" textlink="">
      <xdr:nvSpPr>
        <xdr:cNvPr id="743" name="【庁舎】&#10;一人当たり面積該当値テキスト">
          <a:extLst>
            <a:ext uri="{FF2B5EF4-FFF2-40B4-BE49-F238E27FC236}">
              <a16:creationId xmlns:a16="http://schemas.microsoft.com/office/drawing/2014/main" xmlns="" id="{D0104720-C671-4F26-A75F-FF301BB470AE}"/>
            </a:ext>
          </a:extLst>
        </xdr:cNvPr>
        <xdr:cNvSpPr txBox="1"/>
      </xdr:nvSpPr>
      <xdr:spPr>
        <a:xfrm>
          <a:off x="22199600" y="1825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2539</xdr:rowOff>
    </xdr:from>
    <xdr:to>
      <xdr:col>112</xdr:col>
      <xdr:colOff>38100</xdr:colOff>
      <xdr:row>107</xdr:row>
      <xdr:rowOff>104139</xdr:rowOff>
    </xdr:to>
    <xdr:sp macro="" textlink="">
      <xdr:nvSpPr>
        <xdr:cNvPr id="744" name="楕円 743">
          <a:extLst>
            <a:ext uri="{FF2B5EF4-FFF2-40B4-BE49-F238E27FC236}">
              <a16:creationId xmlns:a16="http://schemas.microsoft.com/office/drawing/2014/main" xmlns="" id="{85D9AFA1-0FF1-447B-B3AC-29090D4E215B}"/>
            </a:ext>
          </a:extLst>
        </xdr:cNvPr>
        <xdr:cNvSpPr/>
      </xdr:nvSpPr>
      <xdr:spPr>
        <a:xfrm>
          <a:off x="2127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50074</xdr:rowOff>
    </xdr:from>
    <xdr:to>
      <xdr:col>116</xdr:col>
      <xdr:colOff>63500</xdr:colOff>
      <xdr:row>107</xdr:row>
      <xdr:rowOff>53339</xdr:rowOff>
    </xdr:to>
    <xdr:cxnSp macro="">
      <xdr:nvCxnSpPr>
        <xdr:cNvPr id="745" name="直線コネクタ 744">
          <a:extLst>
            <a:ext uri="{FF2B5EF4-FFF2-40B4-BE49-F238E27FC236}">
              <a16:creationId xmlns:a16="http://schemas.microsoft.com/office/drawing/2014/main" xmlns="" id="{6056365F-094B-4661-97FC-5173F2CFBF39}"/>
            </a:ext>
          </a:extLst>
        </xdr:cNvPr>
        <xdr:cNvCxnSpPr/>
      </xdr:nvCxnSpPr>
      <xdr:spPr>
        <a:xfrm flipV="1">
          <a:off x="21323300" y="1839522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7438</xdr:rowOff>
    </xdr:from>
    <xdr:to>
      <xdr:col>107</xdr:col>
      <xdr:colOff>101600</xdr:colOff>
      <xdr:row>107</xdr:row>
      <xdr:rowOff>109038</xdr:rowOff>
    </xdr:to>
    <xdr:sp macro="" textlink="">
      <xdr:nvSpPr>
        <xdr:cNvPr id="746" name="楕円 745">
          <a:extLst>
            <a:ext uri="{FF2B5EF4-FFF2-40B4-BE49-F238E27FC236}">
              <a16:creationId xmlns:a16="http://schemas.microsoft.com/office/drawing/2014/main" xmlns="" id="{2A2DC059-6F3A-4ADD-8397-D0A73DAED6A4}"/>
            </a:ext>
          </a:extLst>
        </xdr:cNvPr>
        <xdr:cNvSpPr/>
      </xdr:nvSpPr>
      <xdr:spPr>
        <a:xfrm>
          <a:off x="20383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53339</xdr:rowOff>
    </xdr:from>
    <xdr:to>
      <xdr:col>111</xdr:col>
      <xdr:colOff>177800</xdr:colOff>
      <xdr:row>107</xdr:row>
      <xdr:rowOff>58238</xdr:rowOff>
    </xdr:to>
    <xdr:cxnSp macro="">
      <xdr:nvCxnSpPr>
        <xdr:cNvPr id="747" name="直線コネクタ 746">
          <a:extLst>
            <a:ext uri="{FF2B5EF4-FFF2-40B4-BE49-F238E27FC236}">
              <a16:creationId xmlns:a16="http://schemas.microsoft.com/office/drawing/2014/main" xmlns="" id="{B9C6BF6A-88F0-4200-BC0B-0DAF02D39EF7}"/>
            </a:ext>
          </a:extLst>
        </xdr:cNvPr>
        <xdr:cNvCxnSpPr/>
      </xdr:nvCxnSpPr>
      <xdr:spPr>
        <a:xfrm flipV="1">
          <a:off x="20434300" y="183984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748" name="楕円 747">
          <a:extLst>
            <a:ext uri="{FF2B5EF4-FFF2-40B4-BE49-F238E27FC236}">
              <a16:creationId xmlns:a16="http://schemas.microsoft.com/office/drawing/2014/main" xmlns="" id="{E41121CE-0C07-44C2-B8BA-91621D8FA4CA}"/>
            </a:ext>
          </a:extLst>
        </xdr:cNvPr>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58238</xdr:rowOff>
    </xdr:from>
    <xdr:to>
      <xdr:col>107</xdr:col>
      <xdr:colOff>50800</xdr:colOff>
      <xdr:row>107</xdr:row>
      <xdr:rowOff>64770</xdr:rowOff>
    </xdr:to>
    <xdr:cxnSp macro="">
      <xdr:nvCxnSpPr>
        <xdr:cNvPr id="749" name="直線コネクタ 748">
          <a:extLst>
            <a:ext uri="{FF2B5EF4-FFF2-40B4-BE49-F238E27FC236}">
              <a16:creationId xmlns:a16="http://schemas.microsoft.com/office/drawing/2014/main" xmlns="" id="{A47AFD1D-022F-4E8B-9CAA-534125D0ED5E}"/>
            </a:ext>
          </a:extLst>
        </xdr:cNvPr>
        <xdr:cNvCxnSpPr/>
      </xdr:nvCxnSpPr>
      <xdr:spPr>
        <a:xfrm flipV="1">
          <a:off x="19545300" y="184033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17236</xdr:rowOff>
    </xdr:from>
    <xdr:to>
      <xdr:col>98</xdr:col>
      <xdr:colOff>38100</xdr:colOff>
      <xdr:row>107</xdr:row>
      <xdr:rowOff>118836</xdr:rowOff>
    </xdr:to>
    <xdr:sp macro="" textlink="">
      <xdr:nvSpPr>
        <xdr:cNvPr id="750" name="楕円 749">
          <a:extLst>
            <a:ext uri="{FF2B5EF4-FFF2-40B4-BE49-F238E27FC236}">
              <a16:creationId xmlns:a16="http://schemas.microsoft.com/office/drawing/2014/main" xmlns="" id="{65F27E91-8E0C-4F0C-8FEB-4113F8205598}"/>
            </a:ext>
          </a:extLst>
        </xdr:cNvPr>
        <xdr:cNvSpPr/>
      </xdr:nvSpPr>
      <xdr:spPr>
        <a:xfrm>
          <a:off x="18605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68036</xdr:rowOff>
    </xdr:to>
    <xdr:cxnSp macro="">
      <xdr:nvCxnSpPr>
        <xdr:cNvPr id="751" name="直線コネクタ 750">
          <a:extLst>
            <a:ext uri="{FF2B5EF4-FFF2-40B4-BE49-F238E27FC236}">
              <a16:creationId xmlns:a16="http://schemas.microsoft.com/office/drawing/2014/main" xmlns="" id="{0A6719A6-FB49-41C0-B671-FA936081F9EF}"/>
            </a:ext>
          </a:extLst>
        </xdr:cNvPr>
        <xdr:cNvCxnSpPr/>
      </xdr:nvCxnSpPr>
      <xdr:spPr>
        <a:xfrm flipV="1">
          <a:off x="18656300" y="184099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68415</xdr:rowOff>
    </xdr:from>
    <xdr:ext cx="469744" cy="259045"/>
    <xdr:sp macro="" textlink="">
      <xdr:nvSpPr>
        <xdr:cNvPr id="752" name="n_1aveValue【庁舎】&#10;一人当たり面積">
          <a:extLst>
            <a:ext uri="{FF2B5EF4-FFF2-40B4-BE49-F238E27FC236}">
              <a16:creationId xmlns:a16="http://schemas.microsoft.com/office/drawing/2014/main" xmlns="" id="{7AB84FCF-E9F7-473E-9CB9-3FA471ACBD38}"/>
            </a:ext>
          </a:extLst>
        </xdr:cNvPr>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55353</xdr:rowOff>
    </xdr:from>
    <xdr:ext cx="469744" cy="259045"/>
    <xdr:sp macro="" textlink="">
      <xdr:nvSpPr>
        <xdr:cNvPr id="753" name="n_2aveValue【庁舎】&#10;一人当たり面積">
          <a:extLst>
            <a:ext uri="{FF2B5EF4-FFF2-40B4-BE49-F238E27FC236}">
              <a16:creationId xmlns:a16="http://schemas.microsoft.com/office/drawing/2014/main" xmlns="" id="{422C09B9-AF80-4059-8A8E-C99662052F61}"/>
            </a:ext>
          </a:extLst>
        </xdr:cNvPr>
        <xdr:cNvSpPr txBox="1"/>
      </xdr:nvSpPr>
      <xdr:spPr>
        <a:xfrm>
          <a:off x="20199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48821</xdr:rowOff>
    </xdr:from>
    <xdr:ext cx="469744" cy="259045"/>
    <xdr:sp macro="" textlink="">
      <xdr:nvSpPr>
        <xdr:cNvPr id="754" name="n_3aveValue【庁舎】&#10;一人当たり面積">
          <a:extLst>
            <a:ext uri="{FF2B5EF4-FFF2-40B4-BE49-F238E27FC236}">
              <a16:creationId xmlns:a16="http://schemas.microsoft.com/office/drawing/2014/main" xmlns="" id="{6725E0B2-A44F-4767-A20F-2606EA2BBC5F}"/>
            </a:ext>
          </a:extLst>
        </xdr:cNvPr>
        <xdr:cNvSpPr txBox="1"/>
      </xdr:nvSpPr>
      <xdr:spPr>
        <a:xfrm>
          <a:off x="19310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71682</xdr:rowOff>
    </xdr:from>
    <xdr:ext cx="469744" cy="259045"/>
    <xdr:sp macro="" textlink="">
      <xdr:nvSpPr>
        <xdr:cNvPr id="755" name="n_4aveValue【庁舎】&#10;一人当たり面積">
          <a:extLst>
            <a:ext uri="{FF2B5EF4-FFF2-40B4-BE49-F238E27FC236}">
              <a16:creationId xmlns:a16="http://schemas.microsoft.com/office/drawing/2014/main" xmlns="" id="{6341A9A5-774A-4EDD-80EB-6E54F3E5E925}"/>
            </a:ext>
          </a:extLst>
        </xdr:cNvPr>
        <xdr:cNvSpPr txBox="1"/>
      </xdr:nvSpPr>
      <xdr:spPr>
        <a:xfrm>
          <a:off x="18421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95266</xdr:rowOff>
    </xdr:from>
    <xdr:ext cx="469744" cy="259045"/>
    <xdr:sp macro="" textlink="">
      <xdr:nvSpPr>
        <xdr:cNvPr id="756" name="n_1mainValue【庁舎】&#10;一人当たり面積">
          <a:extLst>
            <a:ext uri="{FF2B5EF4-FFF2-40B4-BE49-F238E27FC236}">
              <a16:creationId xmlns:a16="http://schemas.microsoft.com/office/drawing/2014/main" xmlns="" id="{DD9439E4-B47E-4488-907F-78F9B2EA7EBC}"/>
            </a:ext>
          </a:extLst>
        </xdr:cNvPr>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100165</xdr:rowOff>
    </xdr:from>
    <xdr:ext cx="469744" cy="259045"/>
    <xdr:sp macro="" textlink="">
      <xdr:nvSpPr>
        <xdr:cNvPr id="757" name="n_2mainValue【庁舎】&#10;一人当たり面積">
          <a:extLst>
            <a:ext uri="{FF2B5EF4-FFF2-40B4-BE49-F238E27FC236}">
              <a16:creationId xmlns:a16="http://schemas.microsoft.com/office/drawing/2014/main" xmlns="" id="{CB9BA5D5-9412-4703-AC15-362F080DD0B6}"/>
            </a:ext>
          </a:extLst>
        </xdr:cNvPr>
        <xdr:cNvSpPr txBox="1"/>
      </xdr:nvSpPr>
      <xdr:spPr>
        <a:xfrm>
          <a:off x="20199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758" name="n_3mainValue【庁舎】&#10;一人当たり面積">
          <a:extLst>
            <a:ext uri="{FF2B5EF4-FFF2-40B4-BE49-F238E27FC236}">
              <a16:creationId xmlns:a16="http://schemas.microsoft.com/office/drawing/2014/main" xmlns="" id="{AE01995D-0324-4BB7-BA89-B833DC653CF2}"/>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109963</xdr:rowOff>
    </xdr:from>
    <xdr:ext cx="469744" cy="259045"/>
    <xdr:sp macro="" textlink="">
      <xdr:nvSpPr>
        <xdr:cNvPr id="759" name="n_4mainValue【庁舎】&#10;一人当たり面積">
          <a:extLst>
            <a:ext uri="{FF2B5EF4-FFF2-40B4-BE49-F238E27FC236}">
              <a16:creationId xmlns:a16="http://schemas.microsoft.com/office/drawing/2014/main" xmlns="" id="{A4124CD5-B00F-4D75-AA3F-094B3D38F860}"/>
            </a:ext>
          </a:extLst>
        </xdr:cNvPr>
        <xdr:cNvSpPr txBox="1"/>
      </xdr:nvSpPr>
      <xdr:spPr>
        <a:xfrm>
          <a:off x="18421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xmlns="" id="{CB4AFB0E-7E5E-4AB6-A092-CBD1FD2A123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xmlns="" id="{C47D2B26-D28F-4F8B-9698-063330362C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xmlns="" id="{33E3313C-67E3-4E32-993E-27667D0534D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すべての類型において、有形固定資産減価償却率が類似団体平均よりも高く推移している。庁舎については、庁舎の建替えを含む新庁舎等建設事業を進めており、令和６年度に移転予定のためその後は数値が低下する見通しである。他の施設については、公共施設等総合管理計画や個別施設計画に沿って適切に維持管理を進めていく必要が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15,172
14,939
35.60
9,424,226
8,690,759
715,023
4,998,696
13,616,675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人口の減少や高齢化に加え、年々増加する社会保障費などの財政需要に対応するための財源の確保も十分でなく、財政力指数は類似団体平均を下回っている。</a:t>
          </a:r>
        </a:p>
        <a:p>
          <a:r>
            <a:rPr lang="ja-JP" altLang="en-US" sz="1100">
              <a:effectLst/>
            </a:rPr>
            <a:t>財政基盤の強化を図るため、歳入面では、企業誘致や定住促進策に取り組み税収の向上を目指すとともに、歳出面では、ＤＸの推進など行政事務の更なる効率化を進め、財政の健全化を図る。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140305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3297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128815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3067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105833</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61582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2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本年度の経常収支比率は、退職手当やゴミ処理施設に係る一部事務組合負担金の減少などにより、前年度と比較して</a:t>
          </a:r>
          <a:r>
            <a:rPr kumimoji="1" lang="en-US" altLang="ja-JP" sz="1100">
              <a:solidFill>
                <a:schemeClr val="tx1"/>
              </a:solidFill>
              <a:effectLst/>
              <a:latin typeface="+mn-lt"/>
              <a:ea typeface="+mn-ea"/>
              <a:cs typeface="+mn-cs"/>
            </a:rPr>
            <a:t>1.9</a:t>
          </a:r>
          <a:r>
            <a:rPr kumimoji="1" lang="ja-JP" altLang="en-US" sz="1100">
              <a:solidFill>
                <a:schemeClr val="tx1"/>
              </a:solidFill>
              <a:effectLst/>
              <a:latin typeface="+mn-lt"/>
              <a:ea typeface="+mn-ea"/>
              <a:cs typeface="+mn-cs"/>
            </a:rPr>
            <a:t>ポイント減少した。</a:t>
          </a:r>
        </a:p>
        <a:p>
          <a:r>
            <a:rPr kumimoji="1" lang="ja-JP" altLang="en-US" sz="1100">
              <a:solidFill>
                <a:schemeClr val="tx1"/>
              </a:solidFill>
              <a:effectLst/>
              <a:latin typeface="+mn-lt"/>
              <a:ea typeface="+mn-ea"/>
              <a:cs typeface="+mn-cs"/>
            </a:rPr>
            <a:t>しかしながら、現在、大規模事業（新庁舎等建設事業・小学校統合事業）の取組を進めており、将来的に公債費負担の増加が見込まれるため、厳しい財政運営は続く見込みである。そのため、歳出面においては、第７次行財政改革（令和２年度～令和５年度）に基づき適正な人事管理を図るとともに、経常的経費の抑制を図りながら、財政の健全化を図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155194</xdr:rowOff>
    </xdr:from>
    <xdr:to>
      <xdr:col>23</xdr:col>
      <xdr:colOff>133350</xdr:colOff>
      <xdr:row>65</xdr:row>
      <xdr:rowOff>75438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114800" y="11127994"/>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75438</xdr:rowOff>
    </xdr:from>
    <xdr:to>
      <xdr:col>19</xdr:col>
      <xdr:colOff>133350</xdr:colOff>
      <xdr:row>67</xdr:row>
      <xdr:rowOff>7620</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1219688"/>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145288</xdr:rowOff>
    </xdr:from>
    <xdr:to>
      <xdr:col>15</xdr:col>
      <xdr:colOff>82550</xdr:colOff>
      <xdr:row>67</xdr:row>
      <xdr:rowOff>7620</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2336800" y="114609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116332</xdr:rowOff>
    </xdr:from>
    <xdr:to>
      <xdr:col>11</xdr:col>
      <xdr:colOff>31750</xdr:colOff>
      <xdr:row>66</xdr:row>
      <xdr:rowOff>145288</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1447800" y="114320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104394</xdr:rowOff>
    </xdr:from>
    <xdr:to>
      <xdr:col>23</xdr:col>
      <xdr:colOff>184150</xdr:colOff>
      <xdr:row>65</xdr:row>
      <xdr:rowOff>34544</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76471</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10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24638</xdr:rowOff>
    </xdr:from>
    <xdr:to>
      <xdr:col>19</xdr:col>
      <xdr:colOff>184150</xdr:colOff>
      <xdr:row>65</xdr:row>
      <xdr:rowOff>126238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111015</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128270</xdr:rowOff>
    </xdr:from>
    <xdr:to>
      <xdr:col>15</xdr:col>
      <xdr:colOff>133350</xdr:colOff>
      <xdr:row>67</xdr:row>
      <xdr:rowOff>58420</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43197</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94488</xdr:rowOff>
    </xdr:from>
    <xdr:to>
      <xdr:col>11</xdr:col>
      <xdr:colOff>82550</xdr:colOff>
      <xdr:row>67</xdr:row>
      <xdr:rowOff>24638</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9415</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49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65532</xdr:rowOff>
    </xdr:from>
    <xdr:to>
      <xdr:col>7</xdr:col>
      <xdr:colOff>31750</xdr:colOff>
      <xdr:row>66</xdr:row>
      <xdr:rowOff>167132</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151909</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人口１人当たり人件費・物件費等決算額は、退職手当の減少が影響し、前年度と比較して</a:t>
          </a:r>
          <a:r>
            <a:rPr kumimoji="1" lang="en-US" altLang="ja-JP" sz="1100">
              <a:solidFill>
                <a:schemeClr val="tx1"/>
              </a:solidFill>
              <a:effectLst/>
              <a:latin typeface="+mn-lt"/>
              <a:ea typeface="+mn-ea"/>
              <a:cs typeface="+mn-cs"/>
            </a:rPr>
            <a:t>7,479</a:t>
          </a:r>
          <a:r>
            <a:rPr kumimoji="1" lang="ja-JP" altLang="en-US" sz="1100">
              <a:solidFill>
                <a:schemeClr val="tx1"/>
              </a:solidFill>
              <a:effectLst/>
              <a:latin typeface="+mn-lt"/>
              <a:ea typeface="+mn-ea"/>
              <a:cs typeface="+mn-cs"/>
            </a:rPr>
            <a:t>円の減となった。</a:t>
          </a:r>
        </a:p>
        <a:p>
          <a:r>
            <a:rPr kumimoji="1" lang="ja-JP" altLang="en-US" sz="1100">
              <a:solidFill>
                <a:schemeClr val="tx1"/>
              </a:solidFill>
              <a:effectLst/>
              <a:latin typeface="+mn-lt"/>
              <a:ea typeface="+mn-ea"/>
              <a:cs typeface="+mn-cs"/>
            </a:rPr>
            <a:t>類似団体平均と比較しても下回っているが、これは、ゴミ処理施設、消防業務等を広域行政で対応しており、それらの負担金に含まれる人件費や物件費が含まれていないことが影響している。そのため、これらの経費を含め、歳出管理を徹底する必要があ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150402</xdr:rowOff>
    </xdr:from>
    <xdr:to>
      <xdr:col>23</xdr:col>
      <xdr:colOff>133350</xdr:colOff>
      <xdr:row>84</xdr:row>
      <xdr:rowOff>39108</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flipV="1">
          <a:off x="4114800" y="14380752"/>
          <a:ext cx="838200" cy="6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66798</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446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48178</xdr:rowOff>
    </xdr:from>
    <xdr:to>
      <xdr:col>19</xdr:col>
      <xdr:colOff>133350</xdr:colOff>
      <xdr:row>84</xdr:row>
      <xdr:rowOff>39108</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3225800" y="14278528"/>
          <a:ext cx="889000" cy="16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112199</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451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42210</xdr:rowOff>
    </xdr:from>
    <xdr:to>
      <xdr:col>15</xdr:col>
      <xdr:colOff>82550</xdr:colOff>
      <xdr:row>83</xdr:row>
      <xdr:rowOff>48178</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4101110"/>
          <a:ext cx="889000" cy="1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52229</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44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25833</xdr:rowOff>
    </xdr:from>
    <xdr:to>
      <xdr:col>11</xdr:col>
      <xdr:colOff>31750</xdr:colOff>
      <xdr:row>82</xdr:row>
      <xdr:rowOff>42210</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1447800" y="14084733"/>
          <a:ext cx="8890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117812</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99602</xdr:rowOff>
    </xdr:from>
    <xdr:to>
      <xdr:col>23</xdr:col>
      <xdr:colOff>184150</xdr:colOff>
      <xdr:row>84</xdr:row>
      <xdr:rowOff>29752</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43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116129</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417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159758</xdr:rowOff>
    </xdr:from>
    <xdr:to>
      <xdr:col>19</xdr:col>
      <xdr:colOff>184150</xdr:colOff>
      <xdr:row>84</xdr:row>
      <xdr:rowOff>89908</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439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100085</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415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168828</xdr:rowOff>
    </xdr:from>
    <xdr:to>
      <xdr:col>15</xdr:col>
      <xdr:colOff>133350</xdr:colOff>
      <xdr:row>83</xdr:row>
      <xdr:rowOff>98978</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42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109155</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399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162860</xdr:rowOff>
    </xdr:from>
    <xdr:to>
      <xdr:col>11</xdr:col>
      <xdr:colOff>82550</xdr:colOff>
      <xdr:row>82</xdr:row>
      <xdr:rowOff>93010</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40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103187</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381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146483</xdr:rowOff>
    </xdr:from>
    <xdr:to>
      <xdr:col>7</xdr:col>
      <xdr:colOff>31750</xdr:colOff>
      <xdr:row>82</xdr:row>
      <xdr:rowOff>76633</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403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86810</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80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職員構成の変動（採用・退職、階層変動）により、前年と比較して</a:t>
          </a:r>
          <a:r>
            <a:rPr kumimoji="1" lang="en-US" altLang="ja-JP" sz="1100">
              <a:solidFill>
                <a:schemeClr val="tx1"/>
              </a:solidFill>
              <a:effectLst/>
              <a:latin typeface="+mn-lt"/>
              <a:ea typeface="+mn-ea"/>
              <a:cs typeface="+mn-cs"/>
            </a:rPr>
            <a:t>0.6</a:t>
          </a:r>
          <a:r>
            <a:rPr kumimoji="1" lang="ja-JP" altLang="en-US" sz="1100">
              <a:solidFill>
                <a:schemeClr val="tx1"/>
              </a:solidFill>
              <a:effectLst/>
              <a:latin typeface="+mn-lt"/>
              <a:ea typeface="+mn-ea"/>
              <a:cs typeface="+mn-cs"/>
            </a:rPr>
            <a:t>ポイント下回った。今後も適正な給与水準を維持し、財政の健全化に努める。</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xmlns=""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xmlns="" id="{00000000-0008-0000-0300-0000FC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xmlns="" id="{00000000-0008-0000-0300-0000FE000000}"/>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146755</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6179800" y="142966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7" name="給与水準   （国との比較）平均値テキスト">
          <a:extLst>
            <a:ext uri="{FF2B5EF4-FFF2-40B4-BE49-F238E27FC236}">
              <a16:creationId xmlns:a16="http://schemas.microsoft.com/office/drawing/2014/main" xmlns="" id="{00000000-0008-0000-0300-000001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83</xdr:row>
      <xdr:rowOff>146755</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5290800" y="14377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84</xdr:row>
      <xdr:rowOff>15522</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4401800" y="143771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15522</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3512800" y="143637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5" name="楕円 274">
          <a:extLst>
            <a:ext uri="{FF2B5EF4-FFF2-40B4-BE49-F238E27FC236}">
              <a16:creationId xmlns:a16="http://schemas.microsoft.com/office/drawing/2014/main" xmlns="" id="{00000000-0008-0000-0300-000013010000}"/>
            </a:ext>
          </a:extLst>
        </xdr:cNvPr>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6" name="給与水準   （国との比較）該当値テキスト">
          <a:extLst>
            <a:ext uri="{FF2B5EF4-FFF2-40B4-BE49-F238E27FC236}">
              <a16:creationId xmlns:a16="http://schemas.microsoft.com/office/drawing/2014/main" xmlns="" id="{00000000-0008-0000-0300-000014010000}"/>
            </a:ext>
          </a:extLst>
        </xdr:cNvPr>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95955</xdr:rowOff>
    </xdr:from>
    <xdr:to>
      <xdr:col>77</xdr:col>
      <xdr:colOff>95250</xdr:colOff>
      <xdr:row>84</xdr:row>
      <xdr:rowOff>26105</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36282</xdr:rowOff>
    </xdr:from>
    <xdr:ext cx="7366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136172</xdr:rowOff>
    </xdr:from>
    <xdr:to>
      <xdr:col>68</xdr:col>
      <xdr:colOff>203200</xdr:colOff>
      <xdr:row>84</xdr:row>
      <xdr:rowOff>66322</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4351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全国平均及び類似団体平均を下回る状態が維持できている。今後も第７次行財政改革（令和２年度～令和５年度）に基づき適正な人事管理に努める。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xmlns=""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xmlns="" id="{00000000-0008-0000-0300-00003B010000}"/>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xmlns="" id="{00000000-0008-0000-0300-00003D010000}"/>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60113</xdr:rowOff>
    </xdr:from>
    <xdr:to>
      <xdr:col>81</xdr:col>
      <xdr:colOff>44450</xdr:colOff>
      <xdr:row>59</xdr:row>
      <xdr:rowOff>66816</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6179800" y="10175663"/>
          <a:ext cx="8382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65987</xdr:rowOff>
    </xdr:from>
    <xdr:ext cx="762000" cy="259045"/>
    <xdr:sp macro="" textlink="">
      <xdr:nvSpPr>
        <xdr:cNvPr id="320" name="定員管理の状況平均値テキスト">
          <a:extLst>
            <a:ext uri="{FF2B5EF4-FFF2-40B4-BE49-F238E27FC236}">
              <a16:creationId xmlns:a16="http://schemas.microsoft.com/office/drawing/2014/main" xmlns="" id="{00000000-0008-0000-0300-000040010000}"/>
            </a:ext>
          </a:extLst>
        </xdr:cNvPr>
        <xdr:cNvSpPr txBox="1"/>
      </xdr:nvSpPr>
      <xdr:spPr>
        <a:xfrm>
          <a:off x="17106900" y="10352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53411</xdr:rowOff>
    </xdr:from>
    <xdr:to>
      <xdr:col>77</xdr:col>
      <xdr:colOff>44450</xdr:colOff>
      <xdr:row>59</xdr:row>
      <xdr:rowOff>66816</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5290800" y="101689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793</xdr:rowOff>
    </xdr:from>
    <xdr:ext cx="7366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798800" y="1045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17215</xdr:rowOff>
    </xdr:from>
    <xdr:to>
      <xdr:col>72</xdr:col>
      <xdr:colOff>203200</xdr:colOff>
      <xdr:row>59</xdr:row>
      <xdr:rowOff>53411</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4401800" y="10132765"/>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168222</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909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167217</xdr:rowOff>
    </xdr:from>
    <xdr:to>
      <xdr:col>68</xdr:col>
      <xdr:colOff>152400</xdr:colOff>
      <xdr:row>59</xdr:row>
      <xdr:rowOff>17215</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3512800" y="10111317"/>
          <a:ext cx="889000" cy="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27604</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020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170903</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131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9313</xdr:rowOff>
    </xdr:from>
    <xdr:to>
      <xdr:col>81</xdr:col>
      <xdr:colOff>95250</xdr:colOff>
      <xdr:row>59</xdr:row>
      <xdr:rowOff>110913</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9672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25840</xdr:rowOff>
    </xdr:from>
    <xdr:ext cx="762000" cy="259045"/>
    <xdr:sp macro="" textlink="">
      <xdr:nvSpPr>
        <xdr:cNvPr id="339" name="定員管理の状況該当値テキスト">
          <a:extLst>
            <a:ext uri="{FF2B5EF4-FFF2-40B4-BE49-F238E27FC236}">
              <a16:creationId xmlns:a16="http://schemas.microsoft.com/office/drawing/2014/main" xmlns="" id="{00000000-0008-0000-0300-000053010000}"/>
            </a:ext>
          </a:extLst>
        </xdr:cNvPr>
        <xdr:cNvSpPr txBox="1"/>
      </xdr:nvSpPr>
      <xdr:spPr>
        <a:xfrm>
          <a:off x="17106900" y="99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16016</xdr:rowOff>
    </xdr:from>
    <xdr:to>
      <xdr:col>77</xdr:col>
      <xdr:colOff>95250</xdr:colOff>
      <xdr:row>59</xdr:row>
      <xdr:rowOff>117616</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129000" y="1013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127793</xdr:rowOff>
    </xdr:from>
    <xdr:ext cx="7366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798800" y="990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2611</xdr:rowOff>
    </xdr:from>
    <xdr:to>
      <xdr:col>73</xdr:col>
      <xdr:colOff>44450</xdr:colOff>
      <xdr:row>59</xdr:row>
      <xdr:rowOff>104211</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52400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114388</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909800" y="98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137865</xdr:rowOff>
    </xdr:from>
    <xdr:to>
      <xdr:col>68</xdr:col>
      <xdr:colOff>203200</xdr:colOff>
      <xdr:row>59</xdr:row>
      <xdr:rowOff>68015</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4351000" y="100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78192</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020800" y="98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116417</xdr:rowOff>
    </xdr:from>
    <xdr:to>
      <xdr:col>64</xdr:col>
      <xdr:colOff>152400</xdr:colOff>
      <xdr:row>59</xdr:row>
      <xdr:rowOff>46567</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3462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56744</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131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実質公債費比率は、前年と比較して</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ポイント減少しているが、類似団体平均を上回っている状態が続いている。</a:t>
          </a:r>
        </a:p>
        <a:p>
          <a:pPr eaLnBrk="1" fontAlgn="auto" latinLnBrk="0" hangingPunct="1"/>
          <a:r>
            <a:rPr kumimoji="1" lang="ja-JP" altLang="en-US" sz="1100">
              <a:solidFill>
                <a:schemeClr val="dk1"/>
              </a:solidFill>
              <a:effectLst/>
              <a:latin typeface="+mn-lt"/>
              <a:ea typeface="+mn-ea"/>
              <a:cs typeface="+mn-cs"/>
            </a:rPr>
            <a:t>今後も大規模事業（新庁舎等建設事業・小学校統合事業）の財源とする新発債の償還が見込まれていることから、既発債の償還状況を考慮しながら、計画性のある起債発行に努める。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xmlns="" id="{00000000-0008-0000-0300-00007801000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xmlns="" id="{00000000-0008-0000-0300-00007A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57573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6179800" y="72423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1" name="公債費負担の状況平均値テキスト">
          <a:extLst>
            <a:ext uri="{FF2B5EF4-FFF2-40B4-BE49-F238E27FC236}">
              <a16:creationId xmlns:a16="http://schemas.microsoft.com/office/drawing/2014/main" xmlns="" id="{00000000-0008-0000-0300-00007D010000}"/>
            </a:ext>
          </a:extLst>
        </xdr:cNvPr>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57573</xdr:rowOff>
    </xdr:from>
    <xdr:to>
      <xdr:col>77</xdr:col>
      <xdr:colOff>44450</xdr:colOff>
      <xdr:row>42</xdr:row>
      <xdr:rowOff>89746</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5290800" y="725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89746</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4401800" y="728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81704</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3512800" y="72745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0" name="公債費負担の状況該当値テキスト">
          <a:extLst>
            <a:ext uri="{FF2B5EF4-FFF2-40B4-BE49-F238E27FC236}">
              <a16:creationId xmlns:a16="http://schemas.microsoft.com/office/drawing/2014/main" xmlns="" id="{00000000-0008-0000-0300-000090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将来負担比率については、充当可能財源等が将来負担額を上回り、昨年度に引き続き該当しない。</a:t>
          </a:r>
        </a:p>
        <a:p>
          <a:r>
            <a:rPr kumimoji="1" lang="ja-JP" altLang="en-US" sz="1100">
              <a:solidFill>
                <a:schemeClr val="dk1"/>
              </a:solidFill>
              <a:effectLst/>
              <a:latin typeface="+mn-lt"/>
              <a:ea typeface="+mn-ea"/>
              <a:cs typeface="+mn-cs"/>
            </a:rPr>
            <a:t>しかしながら、くらて病院に係る設立法人等の負債額等見込額が増加していることや大規模事業（新庁舎等建設事業・小学校統合事業）の財源とする新発債の増加が見込まれていることから、新規事業の実施等については慎重かつ計画的に取り組み、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xmlns=""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xmlns="" id="{00000000-0008-0000-0300-0000B4010000}"/>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xmlns=""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xmlns=""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xmlns=""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123546</xdr:rowOff>
    </xdr:from>
    <xdr:to>
      <xdr:col>73</xdr:col>
      <xdr:colOff>44450</xdr:colOff>
      <xdr:row>15</xdr:row>
      <xdr:rowOff>53696</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35103</xdr:rowOff>
    </xdr:from>
    <xdr:to>
      <xdr:col>68</xdr:col>
      <xdr:colOff>203200</xdr:colOff>
      <xdr:row>15</xdr:row>
      <xdr:rowOff>136703</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15,172
14,939
35.60
9,424,226
8,690,759
715,023
4,998,696
13,616,675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人件費は、退職手当の減などにより前年度と比較して</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ポイント減少し、類似団体平均も下回っている。厳しい財政事情を考慮すると、今後も適正な給与水準を維持しなければならず、第７次行財政改革（令和２年度～令和５年度）に基づき適正な人事管理に努め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29028</xdr:rowOff>
    </xdr:from>
    <xdr:to>
      <xdr:col>24</xdr:col>
      <xdr:colOff>25400</xdr:colOff>
      <xdr:row>35</xdr:row>
      <xdr:rowOff>42636</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flipV="1">
          <a:off x="3987800" y="5858328"/>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42636</xdr:rowOff>
    </xdr:from>
    <xdr:to>
      <xdr:col>19</xdr:col>
      <xdr:colOff>187325</xdr:colOff>
      <xdr:row>35</xdr:row>
      <xdr:rowOff>107950</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flipV="1">
          <a:off x="3098800" y="604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620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137886</xdr:rowOff>
    </xdr:from>
    <xdr:to>
      <xdr:col>15</xdr:col>
      <xdr:colOff>98425</xdr:colOff>
      <xdr:row>35</xdr:row>
      <xdr:rowOff>107950</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a:off x="2209800" y="59671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167822</xdr:rowOff>
    </xdr:from>
    <xdr:to>
      <xdr:col>11</xdr:col>
      <xdr:colOff>9525</xdr:colOff>
      <xdr:row>34</xdr:row>
      <xdr:rowOff>137886</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a:off x="1320800" y="5825672"/>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102705</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149678</xdr:rowOff>
    </xdr:from>
    <xdr:to>
      <xdr:col>24</xdr:col>
      <xdr:colOff>76200</xdr:colOff>
      <xdr:row>34</xdr:row>
      <xdr:rowOff>79828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166205</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163286</xdr:rowOff>
    </xdr:from>
    <xdr:to>
      <xdr:col>20</xdr:col>
      <xdr:colOff>38100</xdr:colOff>
      <xdr:row>35</xdr:row>
      <xdr:rowOff>93436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103613</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5761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87086</xdr:rowOff>
    </xdr:from>
    <xdr:to>
      <xdr:col>11</xdr:col>
      <xdr:colOff>60325</xdr:colOff>
      <xdr:row>35</xdr:row>
      <xdr:rowOff>17236</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27413</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117022</xdr:rowOff>
    </xdr:from>
    <xdr:to>
      <xdr:col>6</xdr:col>
      <xdr:colOff>171450</xdr:colOff>
      <xdr:row>34</xdr:row>
      <xdr:rowOff>47172</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57349</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物件費は、前年と比較して</a:t>
          </a:r>
          <a:r>
            <a:rPr kumimoji="1" lang="en-US" altLang="ja-JP" sz="110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ポイント増加し、類似団体平均と同程度の水準にある。増加した主な要因は、近年の物価高により光熱水費が増加したことが影響している。今後も物価高が続くことが予想されるため、需用費や委託費などの歳出管理を徹底し、経費の抑制に努め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39370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931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130810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2931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130810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3007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146050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3007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80010</xdr:rowOff>
    </xdr:from>
    <xdr:to>
      <xdr:col>74</xdr:col>
      <xdr:colOff>31750</xdr:colOff>
      <xdr:row>18</xdr:row>
      <xdr:rowOff>10160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166387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扶助費は、前年と比較して</a:t>
          </a:r>
          <a:r>
            <a:rPr kumimoji="1" lang="en-US" altLang="ja-JP" sz="1100">
              <a:solidFill>
                <a:schemeClr val="tx1"/>
              </a:solidFill>
              <a:effectLst/>
              <a:latin typeface="+mn-lt"/>
              <a:ea typeface="+mn-ea"/>
              <a:cs typeface="+mn-cs"/>
            </a:rPr>
            <a:t>0.2</a:t>
          </a:r>
          <a:r>
            <a:rPr kumimoji="1" lang="ja-JP" altLang="en-US" sz="1100">
              <a:solidFill>
                <a:schemeClr val="tx1"/>
              </a:solidFill>
              <a:effectLst/>
              <a:latin typeface="+mn-lt"/>
              <a:ea typeface="+mn-ea"/>
              <a:cs typeface="+mn-cs"/>
            </a:rPr>
            <a:t>ポイント増加し、類似団体平均を上回る水準が続いている。近年では、障害福祉サービス給付費や障害児通所給付費が増加傾向にあるが、独自加算等は行っていないため、社会保障制度に基づき適正な給付に努め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135165</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3987800" y="98751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167822</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3098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57</xdr:row>
      <xdr:rowOff>167822</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a:off x="2209800" y="9940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167822</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a:off x="1320800" y="9842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その他（繰出金等）は、前年と比較して</a:t>
          </a:r>
          <a:r>
            <a:rPr kumimoji="1" lang="en-US" altLang="ja-JP" sz="1100">
              <a:solidFill>
                <a:schemeClr val="tx1"/>
              </a:solidFill>
              <a:effectLst/>
              <a:latin typeface="+mn-lt"/>
              <a:ea typeface="+mn-ea"/>
              <a:cs typeface="+mn-cs"/>
            </a:rPr>
            <a:t>0.2</a:t>
          </a:r>
          <a:r>
            <a:rPr kumimoji="1" lang="ja-JP" altLang="en-US" sz="1100">
              <a:solidFill>
                <a:schemeClr val="tx1"/>
              </a:solidFill>
              <a:effectLst/>
              <a:latin typeface="+mn-lt"/>
              <a:ea typeface="+mn-ea"/>
              <a:cs typeface="+mn-cs"/>
            </a:rPr>
            <a:t>ポイント減少し、類似団体平均を下回った。下水道事業が令和３年度から公営企業法を適用したため、その他の経常収支比率は令和２年度と比較して大幅に減少しているが、これは性質が補助費等に変わっただけである。国民健康保険事業会計への繰出金は、国の繰出基準に基づく支出のみであり、今後も明確な基準に基づく歳出管理に努め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58420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5671800" y="9644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58</xdr:row>
      <xdr:rowOff>88900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4782800" y="96596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104140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flipV="1">
          <a:off x="13893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104140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補助費等は、前年と比較して</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減少したものの、類似団体平均を上回る水準にある。類似団体を上回っている要因は、公立病院に対して国の繰出基準に基づき運営費負担金を支出していることが影響している。その他の補助金等については、公平性、公正性及び透明性を確保し、補助金支出の適正化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xmlns=""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xmlns=""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167822</xdr:rowOff>
    </xdr:from>
    <xdr:to>
      <xdr:col>82</xdr:col>
      <xdr:colOff>107950</xdr:colOff>
      <xdr:row>38</xdr:row>
      <xdr:rowOff>48623</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5671800" y="651147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30678</xdr:rowOff>
    </xdr:from>
    <xdr:ext cx="762000" cy="259045"/>
    <xdr:sp macro="" textlink="">
      <xdr:nvSpPr>
        <xdr:cNvPr id="317" name="補助費等平均値テキスト">
          <a:extLst>
            <a:ext uri="{FF2B5EF4-FFF2-40B4-BE49-F238E27FC236}">
              <a16:creationId xmlns:a16="http://schemas.microsoft.com/office/drawing/2014/main" xmlns="" id="{00000000-0008-0000-0400-00003D010000}"/>
            </a:ext>
          </a:extLst>
        </xdr:cNvPr>
        <xdr:cNvSpPr txBox="1"/>
      </xdr:nvSpPr>
      <xdr:spPr>
        <a:xfrm>
          <a:off x="16598900" y="6031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89444</xdr:rowOff>
    </xdr:from>
    <xdr:to>
      <xdr:col>78</xdr:col>
      <xdr:colOff>69850</xdr:colOff>
      <xdr:row>38</xdr:row>
      <xdr:rowOff>48623</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a:off x="14782800" y="643309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54083</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5883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89444</xdr:rowOff>
    </xdr:from>
    <xdr:to>
      <xdr:col>73</xdr:col>
      <xdr:colOff>180975</xdr:colOff>
      <xdr:row>37</xdr:row>
      <xdr:rowOff>122101</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flipV="1">
          <a:off x="13893800" y="64330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122101</xdr:rowOff>
    </xdr:from>
    <xdr:to>
      <xdr:col>69</xdr:col>
      <xdr:colOff>92075</xdr:colOff>
      <xdr:row>37</xdr:row>
      <xdr:rowOff>167822</xdr:rowOff>
    </xdr:to>
    <xdr:cxnSp macro="">
      <xdr:nvCxnSpPr>
        <xdr:cNvPr id="325" name="直線コネクタ 324">
          <a:extLst>
            <a:ext uri="{FF2B5EF4-FFF2-40B4-BE49-F238E27FC236}">
              <a16:creationId xmlns:a16="http://schemas.microsoft.com/office/drawing/2014/main" xmlns="" id="{00000000-0008-0000-0400-000045010000}"/>
            </a:ext>
          </a:extLst>
        </xdr:cNvPr>
        <xdr:cNvCxnSpPr/>
      </xdr:nvCxnSpPr>
      <xdr:spPr>
        <a:xfrm flipV="1">
          <a:off x="13004800" y="64657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xmlns=""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6459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89099</xdr:rowOff>
    </xdr:from>
    <xdr:ext cx="762000" cy="259045"/>
    <xdr:sp macro="" textlink="">
      <xdr:nvSpPr>
        <xdr:cNvPr id="336" name="補助費等該当値テキスト">
          <a:extLst>
            <a:ext uri="{FF2B5EF4-FFF2-40B4-BE49-F238E27FC236}">
              <a16:creationId xmlns:a16="http://schemas.microsoft.com/office/drawing/2014/main" xmlns="" id="{00000000-0008-0000-0400-000050010000}"/>
            </a:ext>
          </a:extLst>
        </xdr:cNvPr>
        <xdr:cNvSpPr txBox="1"/>
      </xdr:nvSpPr>
      <xdr:spPr>
        <a:xfrm>
          <a:off x="16598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169273</xdr:rowOff>
    </xdr:from>
    <xdr:to>
      <xdr:col>78</xdr:col>
      <xdr:colOff>120650</xdr:colOff>
      <xdr:row>38</xdr:row>
      <xdr:rowOff>99423</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5621000" y="65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84200</xdr:rowOff>
    </xdr:from>
    <xdr:ext cx="7366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5290800" y="659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38644</xdr:rowOff>
    </xdr:from>
    <xdr:to>
      <xdr:col>74</xdr:col>
      <xdr:colOff>31750</xdr:colOff>
      <xdr:row>37</xdr:row>
      <xdr:rowOff>140244</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4732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125021</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4401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71301</xdr:rowOff>
    </xdr:from>
    <xdr:to>
      <xdr:col>69</xdr:col>
      <xdr:colOff>142875</xdr:colOff>
      <xdr:row>38</xdr:row>
      <xdr:rowOff>1451</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38430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157678</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3512800" y="650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43" name="楕円 342">
          <a:extLst>
            <a:ext uri="{FF2B5EF4-FFF2-40B4-BE49-F238E27FC236}">
              <a16:creationId xmlns:a16="http://schemas.microsoft.com/office/drawing/2014/main" xmlns="" id="{00000000-0008-0000-0400-000057010000}"/>
            </a:ext>
          </a:extLst>
        </xdr:cNvPr>
        <xdr:cNvSpPr/>
      </xdr:nvSpPr>
      <xdr:spPr>
        <a:xfrm>
          <a:off x="12954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31949</xdr:rowOff>
    </xdr:from>
    <xdr:ext cx="762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12623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公債費は、令和２年度債の元金償還が開始されたことなどにより、前年度と比較して</a:t>
          </a:r>
          <a:r>
            <a:rPr kumimoji="1" lang="en-US" altLang="ja-JP" sz="110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ポイント増加し、類似団体平均を上回る水準が続いている。</a:t>
          </a:r>
        </a:p>
        <a:p>
          <a:r>
            <a:rPr kumimoji="1" lang="ja-JP" altLang="en-US" sz="1100">
              <a:solidFill>
                <a:schemeClr val="tx1"/>
              </a:solidFill>
              <a:effectLst/>
              <a:latin typeface="+mn-lt"/>
              <a:ea typeface="+mn-ea"/>
              <a:cs typeface="+mn-cs"/>
            </a:rPr>
            <a:t>今後も大規模事業（新庁舎等建設事業・小学校統合事業）の財源とする新発債の償還が見込まれていることから、既発債の償還状況を考慮しながら、本町の財政規模に応じた計画性のある起債発行に努める。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xmlns=""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xmlns=""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xmlns=""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26415</xdr:rowOff>
    </xdr:from>
    <xdr:to>
      <xdr:col>24</xdr:col>
      <xdr:colOff>25400</xdr:colOff>
      <xdr:row>78</xdr:row>
      <xdr:rowOff>40132</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3987800" y="133995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5" name="公債費平均値テキスト">
          <a:extLst>
            <a:ext uri="{FF2B5EF4-FFF2-40B4-BE49-F238E27FC236}">
              <a16:creationId xmlns:a16="http://schemas.microsoft.com/office/drawing/2014/main" xmlns="" id="{00000000-0008-0000-0400-000077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40132</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3098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40132</xdr:rowOff>
    </xdr:from>
    <xdr:to>
      <xdr:col>15</xdr:col>
      <xdr:colOff>98425</xdr:colOff>
      <xdr:row>78</xdr:row>
      <xdr:rowOff>58420</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2209800" y="13413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62992</xdr:rowOff>
    </xdr:to>
    <xdr:cxnSp macro="">
      <xdr:nvCxnSpPr>
        <xdr:cNvPr id="383" name="直線コネクタ 382">
          <a:extLst>
            <a:ext uri="{FF2B5EF4-FFF2-40B4-BE49-F238E27FC236}">
              <a16:creationId xmlns:a16="http://schemas.microsoft.com/office/drawing/2014/main" xmlns="" id="{00000000-0008-0000-0400-00007F010000}"/>
            </a:ext>
          </a:extLst>
        </xdr:cNvPr>
        <xdr:cNvCxnSpPr/>
      </xdr:nvCxnSpPr>
      <xdr:spPr>
        <a:xfrm flipV="1">
          <a:off x="1320800" y="134315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xmlns=""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160782</xdr:rowOff>
    </xdr:from>
    <xdr:to>
      <xdr:col>24</xdr:col>
      <xdr:colOff>76200</xdr:colOff>
      <xdr:row>78</xdr:row>
      <xdr:rowOff>90932</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132859</xdr:rowOff>
    </xdr:from>
    <xdr:ext cx="762000" cy="259045"/>
    <xdr:sp macro="" textlink="">
      <xdr:nvSpPr>
        <xdr:cNvPr id="394" name="公債費該当値テキスト">
          <a:extLst>
            <a:ext uri="{FF2B5EF4-FFF2-40B4-BE49-F238E27FC236}">
              <a16:creationId xmlns:a16="http://schemas.microsoft.com/office/drawing/2014/main" xmlns="" id="{00000000-0008-0000-0400-00008A010000}"/>
            </a:ext>
          </a:extLst>
        </xdr:cNvPr>
        <xdr:cNvSpPr txBox="1"/>
      </xdr:nvSpPr>
      <xdr:spPr>
        <a:xfrm>
          <a:off x="4914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401" name="楕円 400">
          <a:extLst>
            <a:ext uri="{FF2B5EF4-FFF2-40B4-BE49-F238E27FC236}">
              <a16:creationId xmlns:a16="http://schemas.microsoft.com/office/drawing/2014/main" xmlns="" id="{00000000-0008-0000-0400-000091010000}"/>
            </a:ext>
          </a:extLst>
        </xdr:cNvPr>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公債費以外は、前年と比較して</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ポイント減少したものの、類似団体平均を上回る水準にある。令和２年度と比較すると</a:t>
          </a:r>
          <a:r>
            <a:rPr kumimoji="1" lang="en-US" altLang="ja-JP" sz="1100">
              <a:solidFill>
                <a:schemeClr val="dk1"/>
              </a:solidFill>
              <a:effectLst/>
              <a:latin typeface="+mn-lt"/>
              <a:ea typeface="+mn-ea"/>
              <a:cs typeface="+mn-cs"/>
            </a:rPr>
            <a:t>7.6</a:t>
          </a:r>
          <a:r>
            <a:rPr kumimoji="1" lang="ja-JP" altLang="en-US" sz="1100">
              <a:solidFill>
                <a:schemeClr val="dk1"/>
              </a:solidFill>
              <a:effectLst/>
              <a:latin typeface="+mn-lt"/>
              <a:ea typeface="+mn-ea"/>
              <a:cs typeface="+mn-cs"/>
            </a:rPr>
            <a:t>ポイント減少しているが、これは普通交付税の増加に伴い当該比率の分母となる歳入（経常的一般財源等）の増加によるものである。歳出側の経常的一般財源等の額は、高い水準にあるため、歳出管理の適正化をより一層徹底し、経常経費の抑制に努め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xmlns=""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xmlns=""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xmlns=""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115570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5671800" y="13216637"/>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4" name="公債費以外平均値テキスト">
          <a:extLst>
            <a:ext uri="{FF2B5EF4-FFF2-40B4-BE49-F238E27FC236}">
              <a16:creationId xmlns:a16="http://schemas.microsoft.com/office/drawing/2014/main" xmlns="" id="{00000000-0008-0000-0400-0000B2010000}"/>
            </a:ext>
          </a:extLst>
        </xdr:cNvPr>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79</xdr:row>
      <xdr:rowOff>19558</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flipV="1">
          <a:off x="14782800" y="133172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79</xdr:row>
      <xdr:rowOff>19558</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a:off x="13893800" y="135138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78</xdr:row>
      <xdr:rowOff>140715</xdr:rowOff>
    </xdr:to>
    <xdr:cxnSp macro="">
      <xdr:nvCxnSpPr>
        <xdr:cNvPr id="442" name="直線コネクタ 441">
          <a:extLst>
            <a:ext uri="{FF2B5EF4-FFF2-40B4-BE49-F238E27FC236}">
              <a16:creationId xmlns:a16="http://schemas.microsoft.com/office/drawing/2014/main" xmlns="" id="{00000000-0008-0000-0400-0000BA010000}"/>
            </a:ext>
          </a:extLst>
        </xdr:cNvPr>
        <xdr:cNvCxnSpPr/>
      </xdr:nvCxnSpPr>
      <xdr:spPr>
        <a:xfrm>
          <a:off x="13004800" y="134818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107714</xdr:rowOff>
    </xdr:from>
    <xdr:ext cx="762000" cy="259045"/>
    <xdr:sp macro="" textlink="">
      <xdr:nvSpPr>
        <xdr:cNvPr id="453" name="公債費以外該当値テキスト">
          <a:extLst>
            <a:ext uri="{FF2B5EF4-FFF2-40B4-BE49-F238E27FC236}">
              <a16:creationId xmlns:a16="http://schemas.microsoft.com/office/drawing/2014/main" xmlns="" id="{00000000-0008-0000-0400-0000C5010000}"/>
            </a:ext>
          </a:extLst>
        </xdr:cNvPr>
        <xdr:cNvSpPr txBox="1"/>
      </xdr:nvSpPr>
      <xdr:spPr>
        <a:xfrm>
          <a:off x="165989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140208</xdr:rowOff>
    </xdr:from>
    <xdr:to>
      <xdr:col>74</xdr:col>
      <xdr:colOff>31750</xdr:colOff>
      <xdr:row>79</xdr:row>
      <xdr:rowOff>70358</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4732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55135</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4401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57913</xdr:rowOff>
    </xdr:from>
    <xdr:to>
      <xdr:col>65</xdr:col>
      <xdr:colOff>53975</xdr:colOff>
      <xdr:row>78</xdr:row>
      <xdr:rowOff>159513</xdr:rowOff>
    </xdr:to>
    <xdr:sp macro="" textlink="">
      <xdr:nvSpPr>
        <xdr:cNvPr id="460" name="楕円 459">
          <a:extLst>
            <a:ext uri="{FF2B5EF4-FFF2-40B4-BE49-F238E27FC236}">
              <a16:creationId xmlns:a16="http://schemas.microsoft.com/office/drawing/2014/main" xmlns="" id="{00000000-0008-0000-0400-0000CC010000}"/>
            </a:ext>
          </a:extLst>
        </xdr:cNvPr>
        <xdr:cNvSpPr/>
      </xdr:nvSpPr>
      <xdr:spPr>
        <a:xfrm>
          <a:off x="12954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144290</xdr:rowOff>
    </xdr:from>
    <xdr:ext cx="762000" cy="259045"/>
    <xdr:sp macro="" textlink="">
      <xdr:nvSpPr>
        <xdr:cNvPr id="461" name="テキスト ボックス 460">
          <a:extLst>
            <a:ext uri="{FF2B5EF4-FFF2-40B4-BE49-F238E27FC236}">
              <a16:creationId xmlns:a16="http://schemas.microsoft.com/office/drawing/2014/main" xmlns="" id="{00000000-0008-0000-0400-0000CD010000}"/>
            </a:ext>
          </a:extLst>
        </xdr:cNvPr>
        <xdr:cNvSpPr txBox="1"/>
      </xdr:nvSpPr>
      <xdr:spPr>
        <a:xfrm>
          <a:off x="12623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26708</xdr:rowOff>
    </xdr:from>
    <xdr:to>
      <xdr:col>29</xdr:col>
      <xdr:colOff>127000</xdr:colOff>
      <xdr:row>18</xdr:row>
      <xdr:rowOff>39561</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003800" y="3160433"/>
          <a:ext cx="647700" cy="1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793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23800</xdr:rowOff>
    </xdr:from>
    <xdr:to>
      <xdr:col>26</xdr:col>
      <xdr:colOff>50800</xdr:colOff>
      <xdr:row>18</xdr:row>
      <xdr:rowOff>26708</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4305300" y="3157525"/>
          <a:ext cx="698500" cy="2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116082</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3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23800</xdr:rowOff>
    </xdr:from>
    <xdr:to>
      <xdr:col>22</xdr:col>
      <xdr:colOff>114300</xdr:colOff>
      <xdr:row>18</xdr:row>
      <xdr:rowOff>123025</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157525"/>
          <a:ext cx="698500" cy="9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128439</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123025</xdr:rowOff>
    </xdr:from>
    <xdr:to>
      <xdr:col>18</xdr:col>
      <xdr:colOff>177800</xdr:colOff>
      <xdr:row>18</xdr:row>
      <xdr:rowOff>150609</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256750"/>
          <a:ext cx="698500" cy="2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118902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141813</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160211</xdr:rowOff>
    </xdr:from>
    <xdr:to>
      <xdr:col>29</xdr:col>
      <xdr:colOff>177800</xdr:colOff>
      <xdr:row>18</xdr:row>
      <xdr:rowOff>90361</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122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132288</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0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147358</xdr:rowOff>
    </xdr:from>
    <xdr:to>
      <xdr:col>26</xdr:col>
      <xdr:colOff>101600</xdr:colOff>
      <xdr:row>18</xdr:row>
      <xdr:rowOff>77508</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109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62285</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196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144450</xdr:rowOff>
    </xdr:from>
    <xdr:to>
      <xdr:col>22</xdr:col>
      <xdr:colOff>165100</xdr:colOff>
      <xdr:row>18</xdr:row>
      <xdr:rowOff>74600</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106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59377</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19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72225</xdr:rowOff>
    </xdr:from>
    <xdr:to>
      <xdr:col>19</xdr:col>
      <xdr:colOff>38100</xdr:colOff>
      <xdr:row>19</xdr:row>
      <xdr:rowOff>2375</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20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158602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2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99809</xdr:rowOff>
    </xdr:from>
    <xdr:to>
      <xdr:col>15</xdr:col>
      <xdr:colOff>101600</xdr:colOff>
      <xdr:row>19</xdr:row>
      <xdr:rowOff>29959</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233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14736</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31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xmlns=""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xmlns=""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xmlns=""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24861</xdr:rowOff>
    </xdr:from>
    <xdr:to>
      <xdr:col>29</xdr:col>
      <xdr:colOff>127000</xdr:colOff>
      <xdr:row>36</xdr:row>
      <xdr:rowOff>29090</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003800" y="6978111"/>
          <a:ext cx="647700" cy="4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9639</xdr:rowOff>
    </xdr:from>
    <xdr:ext cx="762000" cy="259045"/>
    <xdr:sp macro="" textlink="">
      <xdr:nvSpPr>
        <xdr:cNvPr id="111" name="人口1人当たり決算額の推移平均値テキスト445">
          <a:extLst>
            <a:ext uri="{FF2B5EF4-FFF2-40B4-BE49-F238E27FC236}">
              <a16:creationId xmlns:a16="http://schemas.microsoft.com/office/drawing/2014/main" xmlns="" id="{00000000-0008-0000-0500-00006F000000}"/>
            </a:ext>
          </a:extLst>
        </xdr:cNvPr>
        <xdr:cNvSpPr txBox="1"/>
      </xdr:nvSpPr>
      <xdr:spPr>
        <a:xfrm>
          <a:off x="5740400" y="6962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6414</xdr:rowOff>
    </xdr:from>
    <xdr:to>
      <xdr:col>26</xdr:col>
      <xdr:colOff>50800</xdr:colOff>
      <xdr:row>36</xdr:row>
      <xdr:rowOff>29090</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4305300" y="6959664"/>
          <a:ext cx="698500" cy="22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109702</xdr:rowOff>
    </xdr:from>
    <xdr:ext cx="7366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4622800" y="70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6414</xdr:rowOff>
    </xdr:from>
    <xdr:to>
      <xdr:col>22</xdr:col>
      <xdr:colOff>114300</xdr:colOff>
      <xdr:row>36</xdr:row>
      <xdr:rowOff>35080</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3606800" y="6959664"/>
          <a:ext cx="698500" cy="2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135488</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9243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35080</xdr:rowOff>
    </xdr:from>
    <xdr:to>
      <xdr:col>18</xdr:col>
      <xdr:colOff>177800</xdr:colOff>
      <xdr:row>36</xdr:row>
      <xdr:rowOff>44750</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2908300" y="6988330"/>
          <a:ext cx="698500" cy="9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116720</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2258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114137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527300" y="70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316961</xdr:rowOff>
    </xdr:from>
    <xdr:to>
      <xdr:col>29</xdr:col>
      <xdr:colOff>177800</xdr:colOff>
      <xdr:row>36</xdr:row>
      <xdr:rowOff>75661</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5600700" y="6927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162038</xdr:rowOff>
    </xdr:from>
    <xdr:ext cx="762000" cy="259045"/>
    <xdr:sp macro="" textlink="">
      <xdr:nvSpPr>
        <xdr:cNvPr id="130" name="人口1人当たり決算額の推移該当値テキスト445">
          <a:extLst>
            <a:ext uri="{FF2B5EF4-FFF2-40B4-BE49-F238E27FC236}">
              <a16:creationId xmlns:a16="http://schemas.microsoft.com/office/drawing/2014/main" xmlns="" id="{00000000-0008-0000-0500-000082000000}"/>
            </a:ext>
          </a:extLst>
        </xdr:cNvPr>
        <xdr:cNvSpPr txBox="1"/>
      </xdr:nvSpPr>
      <xdr:spPr>
        <a:xfrm>
          <a:off x="5740400" y="677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321190</xdr:rowOff>
    </xdr:from>
    <xdr:to>
      <xdr:col>26</xdr:col>
      <xdr:colOff>101600</xdr:colOff>
      <xdr:row>36</xdr:row>
      <xdr:rowOff>79890</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953000" y="6931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90067</xdr:rowOff>
    </xdr:from>
    <xdr:ext cx="7366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622800" y="6700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298514</xdr:rowOff>
    </xdr:from>
    <xdr:to>
      <xdr:col>22</xdr:col>
      <xdr:colOff>165100</xdr:colOff>
      <xdr:row>36</xdr:row>
      <xdr:rowOff>57214</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254500" y="6908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67391</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924300" y="66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327180</xdr:rowOff>
    </xdr:from>
    <xdr:to>
      <xdr:col>19</xdr:col>
      <xdr:colOff>38100</xdr:colOff>
      <xdr:row>36</xdr:row>
      <xdr:rowOff>85880</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3556000" y="693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96057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225800" y="670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336850</xdr:rowOff>
    </xdr:from>
    <xdr:to>
      <xdr:col>15</xdr:col>
      <xdr:colOff>101600</xdr:colOff>
      <xdr:row>36</xdr:row>
      <xdr:rowOff>95550</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2857500" y="6947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105727</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2527300" y="67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15,172
14,939
35.60
9,424,226
8,690,759
715,023
4,998,696
13,616,675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xmlns=""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xmlns=""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xmlns=""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xmlns=""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160603</xdr:rowOff>
    </xdr:from>
    <xdr:to>
      <xdr:col>24</xdr:col>
      <xdr:colOff>63500</xdr:colOff>
      <xdr:row>36</xdr:row>
      <xdr:rowOff>67834</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a:off x="3797300" y="6161353"/>
          <a:ext cx="838200" cy="7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54756</xdr:rowOff>
    </xdr:from>
    <xdr:ext cx="534377" cy="259045"/>
    <xdr:sp macro="" textlink="">
      <xdr:nvSpPr>
        <xdr:cNvPr id="66" name="人件費平均値テキスト">
          <a:extLst>
            <a:ext uri="{FF2B5EF4-FFF2-40B4-BE49-F238E27FC236}">
              <a16:creationId xmlns:a16="http://schemas.microsoft.com/office/drawing/2014/main" xmlns="" id="{00000000-0008-0000-0600-000042000000}"/>
            </a:ext>
          </a:extLst>
        </xdr:cNvPr>
        <xdr:cNvSpPr txBox="1"/>
      </xdr:nvSpPr>
      <xdr:spPr>
        <a:xfrm>
          <a:off x="4686300" y="5884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160603</xdr:rowOff>
    </xdr:from>
    <xdr:to>
      <xdr:col>19</xdr:col>
      <xdr:colOff>177800</xdr:colOff>
      <xdr:row>36</xdr:row>
      <xdr:rowOff>55732</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908300" y="6161353"/>
          <a:ext cx="889000" cy="6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151306</xdr:rowOff>
    </xdr:from>
    <xdr:ext cx="534377"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3530111" y="58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55732</xdr:rowOff>
    </xdr:from>
    <xdr:to>
      <xdr:col>15</xdr:col>
      <xdr:colOff>50800</xdr:colOff>
      <xdr:row>37</xdr:row>
      <xdr:rowOff>50946</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flipV="1">
          <a:off x="2019300" y="6227932"/>
          <a:ext cx="889000" cy="16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1244</xdr:rowOff>
    </xdr:from>
    <xdr:ext cx="534377"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2641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50946</xdr:rowOff>
    </xdr:from>
    <xdr:to>
      <xdr:col>10</xdr:col>
      <xdr:colOff>114300</xdr:colOff>
      <xdr:row>37</xdr:row>
      <xdr:rowOff>112782</xdr:rowOff>
    </xdr:to>
    <xdr:cxnSp macro="">
      <xdr:nvCxnSpPr>
        <xdr:cNvPr id="74" name="直線コネクタ 73">
          <a:extLst>
            <a:ext uri="{FF2B5EF4-FFF2-40B4-BE49-F238E27FC236}">
              <a16:creationId xmlns:a16="http://schemas.microsoft.com/office/drawing/2014/main" xmlns="" id="{00000000-0008-0000-0600-00004A000000}"/>
            </a:ext>
          </a:extLst>
        </xdr:cNvPr>
        <xdr:cNvCxnSpPr/>
      </xdr:nvCxnSpPr>
      <xdr:spPr>
        <a:xfrm flipV="1">
          <a:off x="1130300" y="6394596"/>
          <a:ext cx="889000" cy="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126917</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752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xmlns=""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142476</xdr:rowOff>
    </xdr:from>
    <xdr:ext cx="534377"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863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17034</xdr:rowOff>
    </xdr:from>
    <xdr:to>
      <xdr:col>24</xdr:col>
      <xdr:colOff>114300</xdr:colOff>
      <xdr:row>36</xdr:row>
      <xdr:rowOff>118634</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4584700" y="61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166911</xdr:rowOff>
    </xdr:from>
    <xdr:ext cx="534377" cy="259045"/>
    <xdr:sp macro="" textlink="">
      <xdr:nvSpPr>
        <xdr:cNvPr id="85" name="人件費該当値テキスト">
          <a:extLst>
            <a:ext uri="{FF2B5EF4-FFF2-40B4-BE49-F238E27FC236}">
              <a16:creationId xmlns:a16="http://schemas.microsoft.com/office/drawing/2014/main" xmlns="" id="{00000000-0008-0000-0600-000055000000}"/>
            </a:ext>
          </a:extLst>
        </xdr:cNvPr>
        <xdr:cNvSpPr txBox="1"/>
      </xdr:nvSpPr>
      <xdr:spPr>
        <a:xfrm>
          <a:off x="4686300" y="616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109803</xdr:rowOff>
    </xdr:from>
    <xdr:to>
      <xdr:col>20</xdr:col>
      <xdr:colOff>38100</xdr:colOff>
      <xdr:row>36</xdr:row>
      <xdr:rowOff>39953</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3746500" y="61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31080</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3530111" y="62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4932</xdr:rowOff>
    </xdr:from>
    <xdr:to>
      <xdr:col>15</xdr:col>
      <xdr:colOff>101600</xdr:colOff>
      <xdr:row>36</xdr:row>
      <xdr:rowOff>106532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2857500" y="61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97659</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2641111" y="62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146</xdr:rowOff>
    </xdr:from>
    <xdr:to>
      <xdr:col>10</xdr:col>
      <xdr:colOff>165100</xdr:colOff>
      <xdr:row>37</xdr:row>
      <xdr:rowOff>101746</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968500" y="63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92873</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1752111" y="64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61982</xdr:rowOff>
    </xdr:from>
    <xdr:to>
      <xdr:col>6</xdr:col>
      <xdr:colOff>38100</xdr:colOff>
      <xdr:row>37</xdr:row>
      <xdr:rowOff>163582</xdr:rowOff>
    </xdr:to>
    <xdr:sp macro="" textlink="">
      <xdr:nvSpPr>
        <xdr:cNvPr id="92" name="楕円 91">
          <a:extLst>
            <a:ext uri="{FF2B5EF4-FFF2-40B4-BE49-F238E27FC236}">
              <a16:creationId xmlns:a16="http://schemas.microsoft.com/office/drawing/2014/main" xmlns="" id="{00000000-0008-0000-0600-00005C000000}"/>
            </a:ext>
          </a:extLst>
        </xdr:cNvPr>
        <xdr:cNvSpPr/>
      </xdr:nvSpPr>
      <xdr:spPr>
        <a:xfrm>
          <a:off x="1079500" y="64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154709</xdr:rowOff>
    </xdr:from>
    <xdr:ext cx="534377" cy="259045"/>
    <xdr:sp macro="" textlink="">
      <xdr:nvSpPr>
        <xdr:cNvPr id="93" name="テキスト ボックス 92">
          <a:extLst>
            <a:ext uri="{FF2B5EF4-FFF2-40B4-BE49-F238E27FC236}">
              <a16:creationId xmlns:a16="http://schemas.microsoft.com/office/drawing/2014/main" xmlns="" id="{00000000-0008-0000-0600-00005D000000}"/>
            </a:ext>
          </a:extLst>
        </xdr:cNvPr>
        <xdr:cNvSpPr txBox="1"/>
      </xdr:nvSpPr>
      <xdr:spPr>
        <a:xfrm>
          <a:off x="863111" y="64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xmlns=""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xmlns=""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102336</xdr:rowOff>
    </xdr:from>
    <xdr:to>
      <xdr:col>24</xdr:col>
      <xdr:colOff>63500</xdr:colOff>
      <xdr:row>57</xdr:row>
      <xdr:rowOff>1575</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3797300" y="9703536"/>
          <a:ext cx="838200" cy="7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61206</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490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102336</xdr:rowOff>
    </xdr:from>
    <xdr:to>
      <xdr:col>19</xdr:col>
      <xdr:colOff>177800</xdr:colOff>
      <xdr:row>57</xdr:row>
      <xdr:rowOff>123609</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703536"/>
          <a:ext cx="889000" cy="19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123609</xdr:rowOff>
    </xdr:from>
    <xdr:to>
      <xdr:col>15</xdr:col>
      <xdr:colOff>50800</xdr:colOff>
      <xdr:row>58</xdr:row>
      <xdr:rowOff>63500</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9896259"/>
          <a:ext cx="889000" cy="1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154220</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5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63500</xdr:rowOff>
    </xdr:from>
    <xdr:to>
      <xdr:col>10</xdr:col>
      <xdr:colOff>114300</xdr:colOff>
      <xdr:row>58</xdr:row>
      <xdr:rowOff>109207</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10007600"/>
          <a:ext cx="889000" cy="4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20743</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6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122225</xdr:rowOff>
    </xdr:from>
    <xdr:to>
      <xdr:col>24</xdr:col>
      <xdr:colOff>114300</xdr:colOff>
      <xdr:row>57</xdr:row>
      <xdr:rowOff>52375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7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100652</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70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51536</xdr:rowOff>
    </xdr:from>
    <xdr:to>
      <xdr:col>20</xdr:col>
      <xdr:colOff>38100</xdr:colOff>
      <xdr:row>56</xdr:row>
      <xdr:rowOff>153136</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6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169663</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42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72809</xdr:rowOff>
    </xdr:from>
    <xdr:to>
      <xdr:col>15</xdr:col>
      <xdr:colOff>101600</xdr:colOff>
      <xdr:row>58</xdr:row>
      <xdr:rowOff>2959</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8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165536</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93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12700</xdr:rowOff>
    </xdr:from>
    <xdr:to>
      <xdr:col>10</xdr:col>
      <xdr:colOff>165100</xdr:colOff>
      <xdr:row>58</xdr:row>
      <xdr:rowOff>114300</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105427</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100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58407</xdr:rowOff>
    </xdr:from>
    <xdr:to>
      <xdr:col>6</xdr:col>
      <xdr:colOff>38100</xdr:colOff>
      <xdr:row>58</xdr:row>
      <xdr:rowOff>160007</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1000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151134</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1009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161142</xdr:rowOff>
    </xdr:from>
    <xdr:to>
      <xdr:col>24</xdr:col>
      <xdr:colOff>63500</xdr:colOff>
      <xdr:row>77</xdr:row>
      <xdr:rowOff>168001</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3797300" y="13362792"/>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161142</xdr:rowOff>
    </xdr:from>
    <xdr:to>
      <xdr:col>19</xdr:col>
      <xdr:colOff>177800</xdr:colOff>
      <xdr:row>78</xdr:row>
      <xdr:rowOff>47780</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908300" y="13362792"/>
          <a:ext cx="889000" cy="5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47780</xdr:rowOff>
    </xdr:from>
    <xdr:to>
      <xdr:col>15</xdr:col>
      <xdr:colOff>50800</xdr:colOff>
      <xdr:row>78</xdr:row>
      <xdr:rowOff>49288</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2019300" y="13420880"/>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151771</xdr:rowOff>
    </xdr:from>
    <xdr:to>
      <xdr:col>10</xdr:col>
      <xdr:colOff>114300</xdr:colOff>
      <xdr:row>78</xdr:row>
      <xdr:rowOff>49288</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a:off x="1130300" y="13353421"/>
          <a:ext cx="889000" cy="6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40832</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117201</xdr:rowOff>
    </xdr:from>
    <xdr:to>
      <xdr:col>24</xdr:col>
      <xdr:colOff>114300</xdr:colOff>
      <xdr:row>78</xdr:row>
      <xdr:rowOff>47351</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3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95628</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2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110342</xdr:rowOff>
    </xdr:from>
    <xdr:to>
      <xdr:col>20</xdr:col>
      <xdr:colOff>38100</xdr:colOff>
      <xdr:row>78</xdr:row>
      <xdr:rowOff>40492</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31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31619</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40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168430</xdr:rowOff>
    </xdr:from>
    <xdr:to>
      <xdr:col>15</xdr:col>
      <xdr:colOff>101600</xdr:colOff>
      <xdr:row>78</xdr:row>
      <xdr:rowOff>98580</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3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89707</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46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169938</xdr:rowOff>
    </xdr:from>
    <xdr:to>
      <xdr:col>10</xdr:col>
      <xdr:colOff>165100</xdr:colOff>
      <xdr:row>78</xdr:row>
      <xdr:rowOff>100088</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37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91215</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4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100971</xdr:rowOff>
    </xdr:from>
    <xdr:to>
      <xdr:col>6</xdr:col>
      <xdr:colOff>38100</xdr:colOff>
      <xdr:row>78</xdr:row>
      <xdr:rowOff>31121</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3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47648</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07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28575</xdr:rowOff>
    </xdr:from>
    <xdr:to>
      <xdr:col>24</xdr:col>
      <xdr:colOff>63500</xdr:colOff>
      <xdr:row>94</xdr:row>
      <xdr:rowOff>16332</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3797300" y="15973425"/>
          <a:ext cx="838200" cy="1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23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28575</xdr:rowOff>
    </xdr:from>
    <xdr:to>
      <xdr:col>19</xdr:col>
      <xdr:colOff>177800</xdr:colOff>
      <xdr:row>95</xdr:row>
      <xdr:rowOff>50800</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5973425"/>
          <a:ext cx="889000" cy="36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109757</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530111" y="162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46622</xdr:rowOff>
    </xdr:from>
    <xdr:to>
      <xdr:col>15</xdr:col>
      <xdr:colOff>50800</xdr:colOff>
      <xdr:row>95</xdr:row>
      <xdr:rowOff>50800</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2019300" y="16334372"/>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66336</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5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46622</xdr:rowOff>
    </xdr:from>
    <xdr:to>
      <xdr:col>10</xdr:col>
      <xdr:colOff>114300</xdr:colOff>
      <xdr:row>95</xdr:row>
      <xdr:rowOff>127039</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334372"/>
          <a:ext cx="889000" cy="8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63110</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52111" y="165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96931</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136982</xdr:rowOff>
    </xdr:from>
    <xdr:to>
      <xdr:col>24</xdr:col>
      <xdr:colOff>114300</xdr:colOff>
      <xdr:row>94</xdr:row>
      <xdr:rowOff>67132</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08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159859</xdr:rowOff>
    </xdr:from>
    <xdr:ext cx="534377"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59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149225</xdr:rowOff>
    </xdr:from>
    <xdr:to>
      <xdr:col>20</xdr:col>
      <xdr:colOff>38100</xdr:colOff>
      <xdr:row>93</xdr:row>
      <xdr:rowOff>79375</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59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95902</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497795" y="1569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0</xdr:rowOff>
    </xdr:from>
    <xdr:to>
      <xdr:col>15</xdr:col>
      <xdr:colOff>101600</xdr:colOff>
      <xdr:row>95</xdr:row>
      <xdr:rowOff>101600</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2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118127</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41111" y="160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167272</xdr:rowOff>
    </xdr:from>
    <xdr:to>
      <xdr:col>10</xdr:col>
      <xdr:colOff>165100</xdr:colOff>
      <xdr:row>95</xdr:row>
      <xdr:rowOff>97422</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2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113949</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52111" y="1605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76239</xdr:rowOff>
    </xdr:from>
    <xdr:to>
      <xdr:col>6</xdr:col>
      <xdr:colOff>38100</xdr:colOff>
      <xdr:row>96</xdr:row>
      <xdr:rowOff>6389</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36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22916</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61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8689</xdr:rowOff>
    </xdr:from>
    <xdr:to>
      <xdr:col>55</xdr:col>
      <xdr:colOff>0</xdr:colOff>
      <xdr:row>36</xdr:row>
      <xdr:rowOff>63855</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9639300" y="6180889"/>
          <a:ext cx="838200" cy="5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139788</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140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154824</xdr:rowOff>
    </xdr:from>
    <xdr:to>
      <xdr:col>50</xdr:col>
      <xdr:colOff>114300</xdr:colOff>
      <xdr:row>36</xdr:row>
      <xdr:rowOff>63855</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8750300" y="5812674"/>
          <a:ext cx="889000" cy="42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127316</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154824</xdr:rowOff>
    </xdr:from>
    <xdr:to>
      <xdr:col>45</xdr:col>
      <xdr:colOff>177800</xdr:colOff>
      <xdr:row>37</xdr:row>
      <xdr:rowOff>6312</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7861300" y="5812674"/>
          <a:ext cx="889000" cy="53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50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153773</xdr:rowOff>
    </xdr:from>
    <xdr:to>
      <xdr:col>41</xdr:col>
      <xdr:colOff>50800</xdr:colOff>
      <xdr:row>37</xdr:row>
      <xdr:rowOff>6312</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6972300" y="6325973"/>
          <a:ext cx="889000" cy="2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129339</xdr:rowOff>
    </xdr:from>
    <xdr:to>
      <xdr:col>55</xdr:col>
      <xdr:colOff>50800</xdr:colOff>
      <xdr:row>36</xdr:row>
      <xdr:rowOff>59489</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1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152216</xdr:rowOff>
    </xdr:from>
    <xdr:ext cx="599010"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59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13055</xdr:rowOff>
    </xdr:from>
    <xdr:to>
      <xdr:col>50</xdr:col>
      <xdr:colOff>165100</xdr:colOff>
      <xdr:row>36</xdr:row>
      <xdr:rowOff>114655</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61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131182</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72111" y="596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104024</xdr:rowOff>
    </xdr:from>
    <xdr:to>
      <xdr:col>46</xdr:col>
      <xdr:colOff>38100</xdr:colOff>
      <xdr:row>34</xdr:row>
      <xdr:rowOff>34174</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57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25301</xdr:rowOff>
    </xdr:from>
    <xdr:ext cx="59901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50795" y="58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126962</xdr:rowOff>
    </xdr:from>
    <xdr:to>
      <xdr:col>41</xdr:col>
      <xdr:colOff>101600</xdr:colOff>
      <xdr:row>37</xdr:row>
      <xdr:rowOff>57112</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2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48239</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63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102973</xdr:rowOff>
    </xdr:from>
    <xdr:to>
      <xdr:col>36</xdr:col>
      <xdr:colOff>165100</xdr:colOff>
      <xdr:row>37</xdr:row>
      <xdr:rowOff>33123</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27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49650</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605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xmlns=""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xmlns=""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xmlns=""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102012</xdr:rowOff>
    </xdr:from>
    <xdr:to>
      <xdr:col>55</xdr:col>
      <xdr:colOff>0</xdr:colOff>
      <xdr:row>57</xdr:row>
      <xdr:rowOff>101821</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9639300" y="8674512"/>
          <a:ext cx="838200" cy="119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49" name="普通建設事業費平均値テキスト">
          <a:extLst>
            <a:ext uri="{FF2B5EF4-FFF2-40B4-BE49-F238E27FC236}">
              <a16:creationId xmlns:a16="http://schemas.microsoft.com/office/drawing/2014/main" xmlns="" id="{00000000-0008-0000-0600-00005D010000}"/>
            </a:ext>
          </a:extLst>
        </xdr:cNvPr>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102012</xdr:rowOff>
    </xdr:from>
    <xdr:to>
      <xdr:col>50</xdr:col>
      <xdr:colOff>114300</xdr:colOff>
      <xdr:row>53</xdr:row>
      <xdr:rowOff>61885</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8750300" y="8674512"/>
          <a:ext cx="889000" cy="47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18460</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9372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61885</xdr:rowOff>
    </xdr:from>
    <xdr:to>
      <xdr:col>45</xdr:col>
      <xdr:colOff>177800</xdr:colOff>
      <xdr:row>57</xdr:row>
      <xdr:rowOff>20996</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7861300" y="9148735"/>
          <a:ext cx="889000" cy="64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38768</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8483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20996</xdr:rowOff>
    </xdr:from>
    <xdr:to>
      <xdr:col>41</xdr:col>
      <xdr:colOff>50800</xdr:colOff>
      <xdr:row>58</xdr:row>
      <xdr:rowOff>19167</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flipV="1">
          <a:off x="6972300" y="9793646"/>
          <a:ext cx="889000" cy="16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131101</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594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51021</xdr:rowOff>
    </xdr:from>
    <xdr:to>
      <xdr:col>55</xdr:col>
      <xdr:colOff>50800</xdr:colOff>
      <xdr:row>57</xdr:row>
      <xdr:rowOff>152621</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10426700" y="982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29448</xdr:rowOff>
    </xdr:from>
    <xdr:ext cx="534377" cy="259045"/>
    <xdr:sp macro="" textlink="">
      <xdr:nvSpPr>
        <xdr:cNvPr id="368" name="普通建設事業費該当値テキスト">
          <a:extLst>
            <a:ext uri="{FF2B5EF4-FFF2-40B4-BE49-F238E27FC236}">
              <a16:creationId xmlns:a16="http://schemas.microsoft.com/office/drawing/2014/main" xmlns="" id="{00000000-0008-0000-0600-000070010000}"/>
            </a:ext>
          </a:extLst>
        </xdr:cNvPr>
        <xdr:cNvSpPr txBox="1"/>
      </xdr:nvSpPr>
      <xdr:spPr>
        <a:xfrm>
          <a:off x="10528300" y="980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51212</xdr:rowOff>
    </xdr:from>
    <xdr:to>
      <xdr:col>50</xdr:col>
      <xdr:colOff>165100</xdr:colOff>
      <xdr:row>50</xdr:row>
      <xdr:rowOff>152812</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9588500" y="862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169339</xdr:rowOff>
    </xdr:from>
    <xdr:ext cx="59901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9339795" y="839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11085</xdr:rowOff>
    </xdr:from>
    <xdr:to>
      <xdr:col>46</xdr:col>
      <xdr:colOff>38100</xdr:colOff>
      <xdr:row>53</xdr:row>
      <xdr:rowOff>112685</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8699500" y="90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129212</xdr:rowOff>
    </xdr:from>
    <xdr:ext cx="59901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8450795" y="887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141646</xdr:rowOff>
    </xdr:from>
    <xdr:to>
      <xdr:col>41</xdr:col>
      <xdr:colOff>101600</xdr:colOff>
      <xdr:row>57</xdr:row>
      <xdr:rowOff>71796</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7810500" y="97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62923</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7594111" y="98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139817</xdr:rowOff>
    </xdr:from>
    <xdr:to>
      <xdr:col>36</xdr:col>
      <xdr:colOff>165100</xdr:colOff>
      <xdr:row>58</xdr:row>
      <xdr:rowOff>69967</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6921500" y="99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61094</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6705111" y="1000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xmlns=""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xmlns=""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xmlns="" id="{00000000-0008-0000-06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163361</xdr:rowOff>
    </xdr:from>
    <xdr:to>
      <xdr:col>55</xdr:col>
      <xdr:colOff>0</xdr:colOff>
      <xdr:row>79</xdr:row>
      <xdr:rowOff>26676</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9639300" y="13536461"/>
          <a:ext cx="838200" cy="3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6" name="普通建設事業費 （ うち新規整備　）平均値テキスト">
          <a:extLst>
            <a:ext uri="{FF2B5EF4-FFF2-40B4-BE49-F238E27FC236}">
              <a16:creationId xmlns:a16="http://schemas.microsoft.com/office/drawing/2014/main" xmlns="" id="{00000000-0008-0000-0600-000096010000}"/>
            </a:ext>
          </a:extLst>
        </xdr:cNvPr>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90494</xdr:rowOff>
    </xdr:from>
    <xdr:to>
      <xdr:col>50</xdr:col>
      <xdr:colOff>114300</xdr:colOff>
      <xdr:row>78</xdr:row>
      <xdr:rowOff>163361</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8750300" y="13463594"/>
          <a:ext cx="889000" cy="7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90494</xdr:rowOff>
    </xdr:from>
    <xdr:to>
      <xdr:col>45</xdr:col>
      <xdr:colOff>177800</xdr:colOff>
      <xdr:row>78</xdr:row>
      <xdr:rowOff>165436</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7861300" y="13463594"/>
          <a:ext cx="889000" cy="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165436</xdr:rowOff>
    </xdr:from>
    <xdr:to>
      <xdr:col>41</xdr:col>
      <xdr:colOff>50800</xdr:colOff>
      <xdr:row>79</xdr:row>
      <xdr:rowOff>18008</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6972300" y="13538536"/>
          <a:ext cx="889000" cy="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43807</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05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147326</xdr:rowOff>
    </xdr:from>
    <xdr:to>
      <xdr:col>55</xdr:col>
      <xdr:colOff>50800</xdr:colOff>
      <xdr:row>79</xdr:row>
      <xdr:rowOff>77476</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5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62253</xdr:rowOff>
    </xdr:from>
    <xdr:ext cx="378565"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43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112561</xdr:rowOff>
    </xdr:from>
    <xdr:to>
      <xdr:col>50</xdr:col>
      <xdr:colOff>165100</xdr:colOff>
      <xdr:row>79</xdr:row>
      <xdr:rowOff>42711</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4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33838</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404428" y="1357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39694</xdr:rowOff>
    </xdr:from>
    <xdr:to>
      <xdr:col>46</xdr:col>
      <xdr:colOff>38100</xdr:colOff>
      <xdr:row>78</xdr:row>
      <xdr:rowOff>141294</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4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132421</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515428" y="1350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114636</xdr:rowOff>
    </xdr:from>
    <xdr:to>
      <xdr:col>41</xdr:col>
      <xdr:colOff>101600</xdr:colOff>
      <xdr:row>79</xdr:row>
      <xdr:rowOff>44786</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48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35913</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626428" y="1358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138658</xdr:rowOff>
    </xdr:from>
    <xdr:to>
      <xdr:col>36</xdr:col>
      <xdr:colOff>165100</xdr:colOff>
      <xdr:row>79</xdr:row>
      <xdr:rowOff>68808</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6921500" y="13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59935</xdr:rowOff>
    </xdr:from>
    <xdr:ext cx="469744"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737428" y="136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xmlns=""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xmlns="" id="{00000000-0008-0000-06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xmlns="" id="{00000000-0008-0000-06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73698</xdr:rowOff>
    </xdr:from>
    <xdr:to>
      <xdr:col>55</xdr:col>
      <xdr:colOff>0</xdr:colOff>
      <xdr:row>97</xdr:row>
      <xdr:rowOff>3733</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9639300" y="16532898"/>
          <a:ext cx="838200" cy="10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3" name="普通建設事業費 （ うち更新整備　）平均値テキスト">
          <a:extLst>
            <a:ext uri="{FF2B5EF4-FFF2-40B4-BE49-F238E27FC236}">
              <a16:creationId xmlns:a16="http://schemas.microsoft.com/office/drawing/2014/main" xmlns="" id="{00000000-0008-0000-0600-0000CF010000}"/>
            </a:ext>
          </a:extLst>
        </xdr:cNvPr>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158407</xdr:rowOff>
    </xdr:from>
    <xdr:to>
      <xdr:col>50</xdr:col>
      <xdr:colOff>114300</xdr:colOff>
      <xdr:row>96</xdr:row>
      <xdr:rowOff>73698</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8750300" y="16446157"/>
          <a:ext cx="889000" cy="8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158407</xdr:rowOff>
    </xdr:from>
    <xdr:to>
      <xdr:col>45</xdr:col>
      <xdr:colOff>177800</xdr:colOff>
      <xdr:row>96</xdr:row>
      <xdr:rowOff>126721</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7861300" y="16446157"/>
          <a:ext cx="889000" cy="13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126721</xdr:rowOff>
    </xdr:from>
    <xdr:to>
      <xdr:col>41</xdr:col>
      <xdr:colOff>50800</xdr:colOff>
      <xdr:row>98</xdr:row>
      <xdr:rowOff>11316</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flipV="1">
          <a:off x="6972300" y="16585921"/>
          <a:ext cx="889000" cy="22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124383</xdr:rowOff>
    </xdr:from>
    <xdr:to>
      <xdr:col>55</xdr:col>
      <xdr:colOff>50800</xdr:colOff>
      <xdr:row>97</xdr:row>
      <xdr:rowOff>54533</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10426700" y="1658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102810</xdr:rowOff>
    </xdr:from>
    <xdr:ext cx="534377" cy="259045"/>
    <xdr:sp macro="" textlink="">
      <xdr:nvSpPr>
        <xdr:cNvPr id="482" name="普通建設事業費 （ うち更新整備　）該当値テキスト">
          <a:extLst>
            <a:ext uri="{FF2B5EF4-FFF2-40B4-BE49-F238E27FC236}">
              <a16:creationId xmlns:a16="http://schemas.microsoft.com/office/drawing/2014/main" xmlns="" id="{00000000-0008-0000-0600-0000E2010000}"/>
            </a:ext>
          </a:extLst>
        </xdr:cNvPr>
        <xdr:cNvSpPr txBox="1"/>
      </xdr:nvSpPr>
      <xdr:spPr>
        <a:xfrm>
          <a:off x="10528300" y="1656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22898</xdr:rowOff>
    </xdr:from>
    <xdr:to>
      <xdr:col>50</xdr:col>
      <xdr:colOff>165100</xdr:colOff>
      <xdr:row>96</xdr:row>
      <xdr:rowOff>124498</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9588500" y="164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115625</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9372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107607</xdr:rowOff>
    </xdr:from>
    <xdr:to>
      <xdr:col>46</xdr:col>
      <xdr:colOff>38100</xdr:colOff>
      <xdr:row>96</xdr:row>
      <xdr:rowOff>37757</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8699500" y="1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28884</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8483111" y="164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75921</xdr:rowOff>
    </xdr:from>
    <xdr:to>
      <xdr:col>41</xdr:col>
      <xdr:colOff>101600</xdr:colOff>
      <xdr:row>97</xdr:row>
      <xdr:rowOff>6071</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7810500" y="165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168648</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7594111" y="166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131966</xdr:rowOff>
    </xdr:from>
    <xdr:to>
      <xdr:col>36</xdr:col>
      <xdr:colOff>165100</xdr:colOff>
      <xdr:row>98</xdr:row>
      <xdr:rowOff>62116</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6921500" y="167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53243</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6705111" y="1685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xmlns=""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xmlns=""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xmlns="" id="{00000000-0008-0000-0600-000005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43535</xdr:rowOff>
    </xdr:from>
    <xdr:to>
      <xdr:col>85</xdr:col>
      <xdr:colOff>127000</xdr:colOff>
      <xdr:row>39</xdr:row>
      <xdr:rowOff>43764</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flipV="1">
          <a:off x="15481300" y="6730085"/>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a:extLst>
            <a:ext uri="{FF2B5EF4-FFF2-40B4-BE49-F238E27FC236}">
              <a16:creationId xmlns:a16="http://schemas.microsoft.com/office/drawing/2014/main" xmlns="" id="{00000000-0008-0000-0600-000008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43244</xdr:rowOff>
    </xdr:from>
    <xdr:to>
      <xdr:col>81</xdr:col>
      <xdr:colOff>50800</xdr:colOff>
      <xdr:row>39</xdr:row>
      <xdr:rowOff>43764</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4592300" y="6729794"/>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43244</xdr:rowOff>
    </xdr:from>
    <xdr:to>
      <xdr:col>76</xdr:col>
      <xdr:colOff>114300</xdr:colOff>
      <xdr:row>39</xdr:row>
      <xdr:rowOff>44056</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3703300" y="6729794"/>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24371</xdr:rowOff>
    </xdr:from>
    <xdr:to>
      <xdr:col>71</xdr:col>
      <xdr:colOff>177800</xdr:colOff>
      <xdr:row>39</xdr:row>
      <xdr:rowOff>44056</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2814300" y="6710921"/>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164185</xdr:rowOff>
    </xdr:from>
    <xdr:to>
      <xdr:col>85</xdr:col>
      <xdr:colOff>177800</xdr:colOff>
      <xdr:row>39</xdr:row>
      <xdr:rowOff>94335</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62687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313932" cy="259045"/>
    <xdr:sp macro="" textlink="">
      <xdr:nvSpPr>
        <xdr:cNvPr id="539" name="災害復旧事業費該当値テキスト">
          <a:extLst>
            <a:ext uri="{FF2B5EF4-FFF2-40B4-BE49-F238E27FC236}">
              <a16:creationId xmlns:a16="http://schemas.microsoft.com/office/drawing/2014/main" xmlns="" id="{00000000-0008-0000-0600-00001B020000}"/>
            </a:ext>
          </a:extLst>
        </xdr:cNvPr>
        <xdr:cNvSpPr txBox="1"/>
      </xdr:nvSpPr>
      <xdr:spPr>
        <a:xfrm>
          <a:off x="16370300" y="6602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164414</xdr:rowOff>
    </xdr:from>
    <xdr:to>
      <xdr:col>81</xdr:col>
      <xdr:colOff>101600</xdr:colOff>
      <xdr:row>39</xdr:row>
      <xdr:rowOff>94564</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5430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85691</xdr:rowOff>
    </xdr:from>
    <xdr:ext cx="313932"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5324333" y="6772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163894</xdr:rowOff>
    </xdr:from>
    <xdr:to>
      <xdr:col>76</xdr:col>
      <xdr:colOff>165100</xdr:colOff>
      <xdr:row>39</xdr:row>
      <xdr:rowOff>94044</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4541500" y="66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85171</xdr:rowOff>
    </xdr:from>
    <xdr:ext cx="313932"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4435333" y="6771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164706</xdr:rowOff>
    </xdr:from>
    <xdr:to>
      <xdr:col>72</xdr:col>
      <xdr:colOff>38100</xdr:colOff>
      <xdr:row>39</xdr:row>
      <xdr:rowOff>94856</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3652500" y="66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85983</xdr:rowOff>
    </xdr:from>
    <xdr:ext cx="313932"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3546333" y="6772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145021</xdr:rowOff>
    </xdr:from>
    <xdr:to>
      <xdr:col>67</xdr:col>
      <xdr:colOff>101600</xdr:colOff>
      <xdr:row>39</xdr:row>
      <xdr:rowOff>75171</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2763500" y="66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66298</xdr:rowOff>
    </xdr:from>
    <xdr:ext cx="469744"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579428" y="675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xmlns=""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xmlns=""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xmlns=""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xmlns=""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xmlns=""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xmlns=""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xmlns="" id="{00000000-0008-0000-0600-00006D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xmlns="" id="{00000000-0008-0000-0600-00006F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10305</xdr:rowOff>
    </xdr:from>
    <xdr:to>
      <xdr:col>85</xdr:col>
      <xdr:colOff>127000</xdr:colOff>
      <xdr:row>76</xdr:row>
      <xdr:rowOff>72118</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5481300" y="13040505"/>
          <a:ext cx="8382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53314</xdr:rowOff>
    </xdr:from>
    <xdr:ext cx="534377" cy="259045"/>
    <xdr:sp macro="" textlink="">
      <xdr:nvSpPr>
        <xdr:cNvPr id="626" name="公債費平均値テキスト">
          <a:extLst>
            <a:ext uri="{FF2B5EF4-FFF2-40B4-BE49-F238E27FC236}">
              <a16:creationId xmlns:a16="http://schemas.microsoft.com/office/drawing/2014/main" xmlns="" id="{00000000-0008-0000-0600-000072020000}"/>
            </a:ext>
          </a:extLst>
        </xdr:cNvPr>
        <xdr:cNvSpPr txBox="1"/>
      </xdr:nvSpPr>
      <xdr:spPr>
        <a:xfrm>
          <a:off x="16370300" y="13083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72118</xdr:rowOff>
    </xdr:from>
    <xdr:to>
      <xdr:col>81</xdr:col>
      <xdr:colOff>50800</xdr:colOff>
      <xdr:row>76</xdr:row>
      <xdr:rowOff>98696</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4592300" y="13102318"/>
          <a:ext cx="8890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13439</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14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98696</xdr:rowOff>
    </xdr:from>
    <xdr:to>
      <xdr:col>76</xdr:col>
      <xdr:colOff>114300</xdr:colOff>
      <xdr:row>76</xdr:row>
      <xdr:rowOff>113159</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3703300" y="13128896"/>
          <a:ext cx="8890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32328</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4325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102622</xdr:rowOff>
    </xdr:from>
    <xdr:to>
      <xdr:col>71</xdr:col>
      <xdr:colOff>177800</xdr:colOff>
      <xdr:row>76</xdr:row>
      <xdr:rowOff>113159</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2814300" y="13132822"/>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31383</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436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24609</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547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130955</xdr:rowOff>
    </xdr:from>
    <xdr:to>
      <xdr:col>85</xdr:col>
      <xdr:colOff>177800</xdr:colOff>
      <xdr:row>76</xdr:row>
      <xdr:rowOff>61105</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6268700" y="129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153832</xdr:rowOff>
    </xdr:from>
    <xdr:ext cx="534377" cy="259045"/>
    <xdr:sp macro="" textlink="">
      <xdr:nvSpPr>
        <xdr:cNvPr id="645" name="公債費該当値テキスト">
          <a:extLst>
            <a:ext uri="{FF2B5EF4-FFF2-40B4-BE49-F238E27FC236}">
              <a16:creationId xmlns:a16="http://schemas.microsoft.com/office/drawing/2014/main" xmlns="" id="{00000000-0008-0000-0600-000085020000}"/>
            </a:ext>
          </a:extLst>
        </xdr:cNvPr>
        <xdr:cNvSpPr txBox="1"/>
      </xdr:nvSpPr>
      <xdr:spPr>
        <a:xfrm>
          <a:off x="16370300" y="128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21318</xdr:rowOff>
    </xdr:from>
    <xdr:to>
      <xdr:col>81</xdr:col>
      <xdr:colOff>101600</xdr:colOff>
      <xdr:row>76</xdr:row>
      <xdr:rowOff>122918</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5430500" y="130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139445</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14111" y="1282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47896</xdr:rowOff>
    </xdr:from>
    <xdr:to>
      <xdr:col>76</xdr:col>
      <xdr:colOff>165100</xdr:colOff>
      <xdr:row>76</xdr:row>
      <xdr:rowOff>149496</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4541500" y="1307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166024</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285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62359</xdr:rowOff>
    </xdr:from>
    <xdr:to>
      <xdr:col>72</xdr:col>
      <xdr:colOff>38100</xdr:colOff>
      <xdr:row>76</xdr:row>
      <xdr:rowOff>163959</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3652500" y="130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9037</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36111" y="1286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51822</xdr:rowOff>
    </xdr:from>
    <xdr:to>
      <xdr:col>67</xdr:col>
      <xdr:colOff>101600</xdr:colOff>
      <xdr:row>76</xdr:row>
      <xdr:rowOff>153422</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2763500" y="130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169948</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47111" y="1285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xmlns=""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xmlns="" id="{00000000-0008-0000-0600-0000A6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xmlns="" id="{00000000-0008-0000-0600-0000A8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53924</xdr:rowOff>
    </xdr:from>
    <xdr:to>
      <xdr:col>85</xdr:col>
      <xdr:colOff>127000</xdr:colOff>
      <xdr:row>97</xdr:row>
      <xdr:rowOff>103987</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5481300" y="16684574"/>
          <a:ext cx="8382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83" name="積立金平均値テキスト">
          <a:extLst>
            <a:ext uri="{FF2B5EF4-FFF2-40B4-BE49-F238E27FC236}">
              <a16:creationId xmlns:a16="http://schemas.microsoft.com/office/drawing/2014/main" xmlns="" id="{00000000-0008-0000-0600-0000AB020000}"/>
            </a:ext>
          </a:extLst>
        </xdr:cNvPr>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53924</xdr:rowOff>
    </xdr:from>
    <xdr:to>
      <xdr:col>81</xdr:col>
      <xdr:colOff>50800</xdr:colOff>
      <xdr:row>98</xdr:row>
      <xdr:rowOff>125857</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4592300" y="16684574"/>
          <a:ext cx="889000" cy="24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42304</xdr:rowOff>
    </xdr:from>
    <xdr:to>
      <xdr:col>76</xdr:col>
      <xdr:colOff>114300</xdr:colOff>
      <xdr:row>98</xdr:row>
      <xdr:rowOff>125857</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3703300" y="16844404"/>
          <a:ext cx="8890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19050</xdr:rowOff>
    </xdr:from>
    <xdr:to>
      <xdr:col>71</xdr:col>
      <xdr:colOff>177800</xdr:colOff>
      <xdr:row>98</xdr:row>
      <xdr:rowOff>42304</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a:off x="12814300" y="16821150"/>
          <a:ext cx="889000" cy="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147311</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436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53187</xdr:rowOff>
    </xdr:from>
    <xdr:to>
      <xdr:col>85</xdr:col>
      <xdr:colOff>177800</xdr:colOff>
      <xdr:row>97</xdr:row>
      <xdr:rowOff>154787</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6268700" y="1668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31614</xdr:rowOff>
    </xdr:from>
    <xdr:ext cx="534377" cy="259045"/>
    <xdr:sp macro="" textlink="">
      <xdr:nvSpPr>
        <xdr:cNvPr id="702" name="積立金該当値テキスト">
          <a:extLst>
            <a:ext uri="{FF2B5EF4-FFF2-40B4-BE49-F238E27FC236}">
              <a16:creationId xmlns:a16="http://schemas.microsoft.com/office/drawing/2014/main" xmlns="" id="{00000000-0008-0000-0600-0000BE020000}"/>
            </a:ext>
          </a:extLst>
        </xdr:cNvPr>
        <xdr:cNvSpPr txBox="1"/>
      </xdr:nvSpPr>
      <xdr:spPr>
        <a:xfrm>
          <a:off x="16370300" y="1666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3124</xdr:rowOff>
    </xdr:from>
    <xdr:to>
      <xdr:col>81</xdr:col>
      <xdr:colOff>101600</xdr:colOff>
      <xdr:row>97</xdr:row>
      <xdr:rowOff>104724</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5430500" y="166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95851</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5214111" y="1672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75057</xdr:rowOff>
    </xdr:from>
    <xdr:to>
      <xdr:col>76</xdr:col>
      <xdr:colOff>165100</xdr:colOff>
      <xdr:row>99</xdr:row>
      <xdr:rowOff>5207</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4541500" y="168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167784</xdr:rowOff>
    </xdr:from>
    <xdr:ext cx="469744"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357428" y="1696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162954</xdr:rowOff>
    </xdr:from>
    <xdr:to>
      <xdr:col>72</xdr:col>
      <xdr:colOff>38100</xdr:colOff>
      <xdr:row>98</xdr:row>
      <xdr:rowOff>93104</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3652500" y="167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84231</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436111" y="168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139700</xdr:rowOff>
    </xdr:from>
    <xdr:to>
      <xdr:col>67</xdr:col>
      <xdr:colOff>101600</xdr:colOff>
      <xdr:row>98</xdr:row>
      <xdr:rowOff>69850</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276350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60977</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2547111" y="168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xmlns=""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xmlns=""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a:extLst>
            <a:ext uri="{FF2B5EF4-FFF2-40B4-BE49-F238E27FC236}">
              <a16:creationId xmlns:a16="http://schemas.microsoft.com/office/drawing/2014/main" xmlns="" id="{00000000-0008-0000-0600-0000E1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52908</xdr:rowOff>
    </xdr:from>
    <xdr:to>
      <xdr:col>116</xdr:col>
      <xdr:colOff>63500</xdr:colOff>
      <xdr:row>37</xdr:row>
      <xdr:rowOff>163932</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1323300" y="6396558"/>
          <a:ext cx="838200" cy="1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131792</xdr:rowOff>
    </xdr:from>
    <xdr:ext cx="469744" cy="259045"/>
    <xdr:sp macro="" textlink="">
      <xdr:nvSpPr>
        <xdr:cNvPr id="740" name="投資及び出資金平均値テキスト">
          <a:extLst>
            <a:ext uri="{FF2B5EF4-FFF2-40B4-BE49-F238E27FC236}">
              <a16:creationId xmlns:a16="http://schemas.microsoft.com/office/drawing/2014/main" xmlns="" id="{00000000-0008-0000-0600-0000E4020000}"/>
            </a:ext>
          </a:extLst>
        </xdr:cNvPr>
        <xdr:cNvSpPr txBox="1"/>
      </xdr:nvSpPr>
      <xdr:spPr>
        <a:xfrm>
          <a:off x="22212300" y="6475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163932</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flipV="1">
          <a:off x="20434300" y="6507582"/>
          <a:ext cx="889000" cy="22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113199</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088428" y="662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2108</xdr:rowOff>
    </xdr:from>
    <xdr:to>
      <xdr:col>116</xdr:col>
      <xdr:colOff>114300</xdr:colOff>
      <xdr:row>37</xdr:row>
      <xdr:rowOff>103708</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2110700" y="63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24985</xdr:rowOff>
    </xdr:from>
    <xdr:ext cx="469744" cy="259045"/>
    <xdr:sp macro="" textlink="">
      <xdr:nvSpPr>
        <xdr:cNvPr id="759" name="投資及び出資金該当値テキスト">
          <a:extLst>
            <a:ext uri="{FF2B5EF4-FFF2-40B4-BE49-F238E27FC236}">
              <a16:creationId xmlns:a16="http://schemas.microsoft.com/office/drawing/2014/main" xmlns="" id="{00000000-0008-0000-0600-0000F7020000}"/>
            </a:ext>
          </a:extLst>
        </xdr:cNvPr>
        <xdr:cNvSpPr txBox="1"/>
      </xdr:nvSpPr>
      <xdr:spPr>
        <a:xfrm>
          <a:off x="22212300" y="619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113131</xdr:rowOff>
    </xdr:from>
    <xdr:to>
      <xdr:col>112</xdr:col>
      <xdr:colOff>38100</xdr:colOff>
      <xdr:row>38</xdr:row>
      <xdr:rowOff>43281</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1272500" y="64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59808</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088428" y="623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xmlns=""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43438</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2159595" y="9987538"/>
          <a:ext cx="1269" cy="22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134869</xdr:rowOff>
    </xdr:from>
    <xdr:ext cx="249299" cy="259045"/>
    <xdr:sp macro="" textlink="">
      <xdr:nvSpPr>
        <xdr:cNvPr id="794" name="貸付金最小値テキスト">
          <a:extLst>
            <a:ext uri="{FF2B5EF4-FFF2-40B4-BE49-F238E27FC236}">
              <a16:creationId xmlns:a16="http://schemas.microsoft.com/office/drawing/2014/main" xmlns="" id="{00000000-0008-0000-0600-00001A030000}"/>
            </a:ext>
          </a:extLst>
        </xdr:cNvPr>
        <xdr:cNvSpPr txBox="1"/>
      </xdr:nvSpPr>
      <xdr:spPr>
        <a:xfrm>
          <a:off x="22212300" y="10250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161565</xdr:rowOff>
    </xdr:from>
    <xdr:ext cx="534377" cy="259045"/>
    <xdr:sp macro="" textlink="">
      <xdr:nvSpPr>
        <xdr:cNvPr id="796" name="貸付金最大値テキスト">
          <a:extLst>
            <a:ext uri="{FF2B5EF4-FFF2-40B4-BE49-F238E27FC236}">
              <a16:creationId xmlns:a16="http://schemas.microsoft.com/office/drawing/2014/main" xmlns="" id="{00000000-0008-0000-0600-00001C030000}"/>
            </a:ext>
          </a:extLst>
        </xdr:cNvPr>
        <xdr:cNvSpPr txBox="1"/>
      </xdr:nvSpPr>
      <xdr:spPr>
        <a:xfrm>
          <a:off x="22212300" y="976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43438</xdr:rowOff>
    </xdr:from>
    <xdr:to>
      <xdr:col>116</xdr:col>
      <xdr:colOff>152400</xdr:colOff>
      <xdr:row>58</xdr:row>
      <xdr:rowOff>43438</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2072600" y="998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28437</xdr:rowOff>
    </xdr:from>
    <xdr:to>
      <xdr:col>116</xdr:col>
      <xdr:colOff>63500</xdr:colOff>
      <xdr:row>59</xdr:row>
      <xdr:rowOff>51808</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1323300" y="8600937"/>
          <a:ext cx="838200" cy="15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7869</xdr:rowOff>
    </xdr:from>
    <xdr:ext cx="469744" cy="259045"/>
    <xdr:sp macro="" textlink="">
      <xdr:nvSpPr>
        <xdr:cNvPr id="799" name="貸付金平均値テキスト">
          <a:extLst>
            <a:ext uri="{FF2B5EF4-FFF2-40B4-BE49-F238E27FC236}">
              <a16:creationId xmlns:a16="http://schemas.microsoft.com/office/drawing/2014/main" xmlns="" id="{00000000-0008-0000-0600-00001F030000}"/>
            </a:ext>
          </a:extLst>
        </xdr:cNvPr>
        <xdr:cNvSpPr txBox="1"/>
      </xdr:nvSpPr>
      <xdr:spPr>
        <a:xfrm>
          <a:off x="22212300" y="10123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29442</xdr:rowOff>
    </xdr:from>
    <xdr:to>
      <xdr:col>116</xdr:col>
      <xdr:colOff>114300</xdr:colOff>
      <xdr:row>59</xdr:row>
      <xdr:rowOff>131042</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2110700" y="101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28437</xdr:rowOff>
    </xdr:from>
    <xdr:to>
      <xdr:col>111</xdr:col>
      <xdr:colOff>177800</xdr:colOff>
      <xdr:row>54</xdr:row>
      <xdr:rowOff>118800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20434300" y="8600937"/>
          <a:ext cx="889000" cy="77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1836</xdr:rowOff>
    </xdr:from>
    <xdr:to>
      <xdr:col>112</xdr:col>
      <xdr:colOff>38100</xdr:colOff>
      <xdr:row>59</xdr:row>
      <xdr:rowOff>103436</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12725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94563</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088428" y="1021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118800</xdr:rowOff>
    </xdr:from>
    <xdr:to>
      <xdr:col>107</xdr:col>
      <xdr:colOff>50800</xdr:colOff>
      <xdr:row>59</xdr:row>
      <xdr:rowOff>13937</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19545300" y="9377100"/>
          <a:ext cx="889000" cy="7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9097</xdr:rowOff>
    </xdr:from>
    <xdr:to>
      <xdr:col>107</xdr:col>
      <xdr:colOff>101600</xdr:colOff>
      <xdr:row>59</xdr:row>
      <xdr:rowOff>110697</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0383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101824</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199428" y="102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13937</xdr:rowOff>
    </xdr:from>
    <xdr:to>
      <xdr:col>102</xdr:col>
      <xdr:colOff>114300</xdr:colOff>
      <xdr:row>59</xdr:row>
      <xdr:rowOff>87035</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flipV="1">
          <a:off x="18656300" y="10129487"/>
          <a:ext cx="889000" cy="7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29246</xdr:rowOff>
    </xdr:from>
    <xdr:to>
      <xdr:col>102</xdr:col>
      <xdr:colOff>165100</xdr:colOff>
      <xdr:row>59</xdr:row>
      <xdr:rowOff>130846</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9494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121973</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10428" y="10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23662</xdr:rowOff>
    </xdr:from>
    <xdr:to>
      <xdr:col>98</xdr:col>
      <xdr:colOff>38100</xdr:colOff>
      <xdr:row>59</xdr:row>
      <xdr:rowOff>125262</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18605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141789</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21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1008</xdr:rowOff>
    </xdr:from>
    <xdr:to>
      <xdr:col>116</xdr:col>
      <xdr:colOff>114300</xdr:colOff>
      <xdr:row>59</xdr:row>
      <xdr:rowOff>102608</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2110700" y="101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131835</xdr:rowOff>
    </xdr:from>
    <xdr:ext cx="469744" cy="259045"/>
    <xdr:sp macro="" textlink="">
      <xdr:nvSpPr>
        <xdr:cNvPr id="818" name="貸付金該当値テキスト">
          <a:extLst>
            <a:ext uri="{FF2B5EF4-FFF2-40B4-BE49-F238E27FC236}">
              <a16:creationId xmlns:a16="http://schemas.microsoft.com/office/drawing/2014/main" xmlns="" id="{00000000-0008-0000-0600-000032030000}"/>
            </a:ext>
          </a:extLst>
        </xdr:cNvPr>
        <xdr:cNvSpPr txBox="1"/>
      </xdr:nvSpPr>
      <xdr:spPr>
        <a:xfrm>
          <a:off x="22212300" y="99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49</xdr:row>
      <xdr:rowOff>149087</xdr:rowOff>
    </xdr:from>
    <xdr:to>
      <xdr:col>112</xdr:col>
      <xdr:colOff>38100</xdr:colOff>
      <xdr:row>50</xdr:row>
      <xdr:rowOff>79237</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1272500" y="85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48</xdr:row>
      <xdr:rowOff>95764</xdr:rowOff>
    </xdr:from>
    <xdr:ext cx="599010"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1023795" y="832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68000</xdr:rowOff>
    </xdr:from>
    <xdr:to>
      <xdr:col>107</xdr:col>
      <xdr:colOff>101600</xdr:colOff>
      <xdr:row>54</xdr:row>
      <xdr:rowOff>169600</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0383500" y="93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14677</xdr:rowOff>
    </xdr:from>
    <xdr:ext cx="534377"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0167111" y="91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134587</xdr:rowOff>
    </xdr:from>
    <xdr:to>
      <xdr:col>102</xdr:col>
      <xdr:colOff>165100</xdr:colOff>
      <xdr:row>59</xdr:row>
      <xdr:rowOff>64737</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9494500" y="100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81264</xdr:rowOff>
    </xdr:from>
    <xdr:ext cx="469744"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9310428" y="98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36235</xdr:rowOff>
    </xdr:from>
    <xdr:to>
      <xdr:col>98</xdr:col>
      <xdr:colOff>38100</xdr:colOff>
      <xdr:row>59</xdr:row>
      <xdr:rowOff>137835</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18605500" y="1015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128962</xdr:rowOff>
    </xdr:from>
    <xdr:ext cx="469744"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421428" y="1024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xmlns=""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54" name="繰出金最小値テキスト">
          <a:extLst>
            <a:ext uri="{FF2B5EF4-FFF2-40B4-BE49-F238E27FC236}">
              <a16:creationId xmlns:a16="http://schemas.microsoft.com/office/drawing/2014/main" xmlns="" id="{00000000-0008-0000-0600-000056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6" name="繰出金最大値テキスト">
          <a:extLst>
            <a:ext uri="{FF2B5EF4-FFF2-40B4-BE49-F238E27FC236}">
              <a16:creationId xmlns:a16="http://schemas.microsoft.com/office/drawing/2014/main" xmlns="" id="{00000000-0008-0000-0600-000058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88886</xdr:rowOff>
    </xdr:from>
    <xdr:to>
      <xdr:col>116</xdr:col>
      <xdr:colOff>63500</xdr:colOff>
      <xdr:row>76</xdr:row>
      <xdr:rowOff>103287</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21323300" y="13119086"/>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33972</xdr:rowOff>
    </xdr:from>
    <xdr:ext cx="534377" cy="259045"/>
    <xdr:sp macro="" textlink="">
      <xdr:nvSpPr>
        <xdr:cNvPr id="859" name="繰出金平均値テキスト">
          <a:extLst>
            <a:ext uri="{FF2B5EF4-FFF2-40B4-BE49-F238E27FC236}">
              <a16:creationId xmlns:a16="http://schemas.microsoft.com/office/drawing/2014/main" xmlns="" id="{00000000-0008-0000-0600-00005B030000}"/>
            </a:ext>
          </a:extLst>
        </xdr:cNvPr>
        <xdr:cNvSpPr txBox="1"/>
      </xdr:nvSpPr>
      <xdr:spPr>
        <a:xfrm>
          <a:off x="22212300" y="128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59200</xdr:rowOff>
    </xdr:from>
    <xdr:to>
      <xdr:col>111</xdr:col>
      <xdr:colOff>177800</xdr:colOff>
      <xdr:row>76</xdr:row>
      <xdr:rowOff>88886</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20434300" y="12917950"/>
          <a:ext cx="889000" cy="20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59200</xdr:rowOff>
    </xdr:from>
    <xdr:to>
      <xdr:col>107</xdr:col>
      <xdr:colOff>50800</xdr:colOff>
      <xdr:row>75</xdr:row>
      <xdr:rowOff>61372</xdr:rowOff>
    </xdr:to>
    <xdr:cxnSp macro="">
      <xdr:nvCxnSpPr>
        <xdr:cNvPr id="864" name="直線コネクタ 863">
          <a:extLst>
            <a:ext uri="{FF2B5EF4-FFF2-40B4-BE49-F238E27FC236}">
              <a16:creationId xmlns:a16="http://schemas.microsoft.com/office/drawing/2014/main" xmlns="" id="{00000000-0008-0000-0600-000060030000}"/>
            </a:ext>
          </a:extLst>
        </xdr:cNvPr>
        <xdr:cNvCxnSpPr/>
      </xdr:nvCxnSpPr>
      <xdr:spPr>
        <a:xfrm flipV="1">
          <a:off x="19545300" y="1291795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107022</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0167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22983</xdr:rowOff>
    </xdr:from>
    <xdr:to>
      <xdr:col>102</xdr:col>
      <xdr:colOff>114300</xdr:colOff>
      <xdr:row>75</xdr:row>
      <xdr:rowOff>61372</xdr:rowOff>
    </xdr:to>
    <xdr:cxnSp macro="">
      <xdr:nvCxnSpPr>
        <xdr:cNvPr id="867" name="直線コネクタ 866">
          <a:extLst>
            <a:ext uri="{FF2B5EF4-FFF2-40B4-BE49-F238E27FC236}">
              <a16:creationId xmlns:a16="http://schemas.microsoft.com/office/drawing/2014/main" xmlns="" id="{00000000-0008-0000-0600-000063030000}"/>
            </a:ext>
          </a:extLst>
        </xdr:cNvPr>
        <xdr:cNvCxnSpPr/>
      </xdr:nvCxnSpPr>
      <xdr:spPr>
        <a:xfrm>
          <a:off x="18656300" y="12881733"/>
          <a:ext cx="889000" cy="3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156318</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278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70" name="フローチャート: 判断 869">
          <a:extLst>
            <a:ext uri="{FF2B5EF4-FFF2-40B4-BE49-F238E27FC236}">
              <a16:creationId xmlns:a16="http://schemas.microsoft.com/office/drawing/2014/main" xmlns="" id="{00000000-0008-0000-0600-000066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38262</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389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52487</xdr:rowOff>
    </xdr:from>
    <xdr:to>
      <xdr:col>116</xdr:col>
      <xdr:colOff>114300</xdr:colOff>
      <xdr:row>76</xdr:row>
      <xdr:rowOff>154087</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2110700" y="1308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30914</xdr:rowOff>
    </xdr:from>
    <xdr:ext cx="534377" cy="259045"/>
    <xdr:sp macro="" textlink="">
      <xdr:nvSpPr>
        <xdr:cNvPr id="878" name="繰出金該当値テキスト">
          <a:extLst>
            <a:ext uri="{FF2B5EF4-FFF2-40B4-BE49-F238E27FC236}">
              <a16:creationId xmlns:a16="http://schemas.microsoft.com/office/drawing/2014/main" xmlns="" id="{00000000-0008-0000-0600-00006E030000}"/>
            </a:ext>
          </a:extLst>
        </xdr:cNvPr>
        <xdr:cNvSpPr txBox="1"/>
      </xdr:nvSpPr>
      <xdr:spPr>
        <a:xfrm>
          <a:off x="22212300" y="1306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38086</xdr:rowOff>
    </xdr:from>
    <xdr:to>
      <xdr:col>112</xdr:col>
      <xdr:colOff>38100</xdr:colOff>
      <xdr:row>76</xdr:row>
      <xdr:rowOff>139686</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1272500" y="130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130813</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1056111" y="131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8400</xdr:rowOff>
    </xdr:from>
    <xdr:to>
      <xdr:col>107</xdr:col>
      <xdr:colOff>101600</xdr:colOff>
      <xdr:row>75</xdr:row>
      <xdr:rowOff>110000</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20383500" y="128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126527</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20167111" y="1264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10572</xdr:rowOff>
    </xdr:from>
    <xdr:to>
      <xdr:col>102</xdr:col>
      <xdr:colOff>165100</xdr:colOff>
      <xdr:row>75</xdr:row>
      <xdr:rowOff>112172</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19494500" y="128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128699</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9278111" y="126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143633</xdr:rowOff>
    </xdr:from>
    <xdr:to>
      <xdr:col>98</xdr:col>
      <xdr:colOff>38100</xdr:colOff>
      <xdr:row>75</xdr:row>
      <xdr:rowOff>73783</xdr:rowOff>
    </xdr:to>
    <xdr:sp macro="" textlink="">
      <xdr:nvSpPr>
        <xdr:cNvPr id="885" name="楕円 884">
          <a:extLst>
            <a:ext uri="{FF2B5EF4-FFF2-40B4-BE49-F238E27FC236}">
              <a16:creationId xmlns:a16="http://schemas.microsoft.com/office/drawing/2014/main" xmlns="" id="{00000000-0008-0000-0600-000075030000}"/>
            </a:ext>
          </a:extLst>
        </xdr:cNvPr>
        <xdr:cNvSpPr/>
      </xdr:nvSpPr>
      <xdr:spPr>
        <a:xfrm>
          <a:off x="18605500" y="1283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90310</xdr:rowOff>
    </xdr:from>
    <xdr:ext cx="534377"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389111" y="1260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xmlns=""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xmlns=""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xmlns=""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xmlns=""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xmlns=""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xmlns=""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xmlns=""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xmlns=""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tx1"/>
              </a:solidFill>
              <a:effectLst/>
              <a:latin typeface="+mn-lt"/>
              <a:ea typeface="+mn-ea"/>
              <a:cs typeface="+mn-cs"/>
            </a:rPr>
            <a:t>歳出決算総額は、住民一人当たり</a:t>
          </a:r>
          <a:r>
            <a:rPr kumimoji="1" lang="en-US" altLang="ja-JP" sz="1100">
              <a:solidFill>
                <a:schemeClr val="tx1"/>
              </a:solidFill>
              <a:effectLst/>
              <a:latin typeface="+mn-lt"/>
              <a:ea typeface="+mn-ea"/>
              <a:cs typeface="+mn-cs"/>
            </a:rPr>
            <a:t>572,816</a:t>
          </a:r>
          <a:r>
            <a:rPr kumimoji="1" lang="ja-JP" altLang="en-US" sz="1100">
              <a:solidFill>
                <a:schemeClr val="tx1"/>
              </a:solidFill>
              <a:effectLst/>
              <a:latin typeface="+mn-lt"/>
              <a:ea typeface="+mn-ea"/>
              <a:cs typeface="+mn-cs"/>
            </a:rPr>
            <a:t>円となっている。</a:t>
          </a:r>
        </a:p>
        <a:p>
          <a:pPr eaLnBrk="1" fontAlgn="auto" latinLnBrk="0" hangingPunct="1"/>
          <a:r>
            <a:rPr kumimoji="1" lang="ja-JP" altLang="en-US" sz="1100">
              <a:solidFill>
                <a:schemeClr val="tx1"/>
              </a:solidFill>
              <a:effectLst/>
              <a:latin typeface="+mn-lt"/>
              <a:ea typeface="+mn-ea"/>
              <a:cs typeface="+mn-cs"/>
            </a:rPr>
            <a:t>主な構成項目では、人件費は、退職手当組合に加入していないため、各年度の退職手当の増減の影響を受けやすいが、退職手当基金を活用し負担の平準化を図っている。</a:t>
          </a:r>
        </a:p>
        <a:p>
          <a:pPr eaLnBrk="1" fontAlgn="auto" latinLnBrk="0" hangingPunct="1"/>
          <a:r>
            <a:rPr kumimoji="1" lang="ja-JP" altLang="en-US" sz="1100">
              <a:solidFill>
                <a:schemeClr val="tx1"/>
              </a:solidFill>
              <a:effectLst/>
              <a:latin typeface="+mn-lt"/>
              <a:ea typeface="+mn-ea"/>
              <a:cs typeface="+mn-cs"/>
            </a:rPr>
            <a:t>普通建設事業費は、大規模事業（新庁舎等建設事業・小学校統合事業）の実施により令和９年度まで高い水準で推移することが見込まれる。</a:t>
          </a:r>
        </a:p>
        <a:p>
          <a:pPr eaLnBrk="1" fontAlgn="auto" latinLnBrk="0" hangingPunct="1"/>
          <a:r>
            <a:rPr kumimoji="1" lang="ja-JP" altLang="en-US" sz="1100">
              <a:solidFill>
                <a:schemeClr val="tx1"/>
              </a:solidFill>
              <a:effectLst/>
              <a:latin typeface="+mn-lt"/>
              <a:ea typeface="+mn-ea"/>
              <a:cs typeface="+mn-cs"/>
            </a:rPr>
            <a:t>投資及び出資金は、下水道事業会計の資金不足相当額を支出してるものである。今後は、公営企業の独立採算の原則を踏まえ、料金の見直しについて検討することが必要である。</a:t>
          </a:r>
        </a:p>
        <a:p>
          <a:pPr eaLnBrk="1" fontAlgn="auto" latinLnBrk="0" hangingPunct="1"/>
          <a:r>
            <a:rPr kumimoji="1" lang="ja-JP" altLang="en-US" sz="1100">
              <a:solidFill>
                <a:schemeClr val="tx1"/>
              </a:solidFill>
              <a:effectLst/>
              <a:latin typeface="+mn-lt"/>
              <a:ea typeface="+mn-ea"/>
              <a:cs typeface="+mn-cs"/>
            </a:rPr>
            <a:t>貸付金は、地方独立行政法人（くらて病院）への転貸債であり、名年度の事業量に応じて所要額を支出している。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15,172
14,939
35.60
9,424,226
8,690,759
715,023
4,998,696
13,616,675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36830</xdr:rowOff>
    </xdr:from>
    <xdr:to>
      <xdr:col>24</xdr:col>
      <xdr:colOff>63500</xdr:colOff>
      <xdr:row>34</xdr:row>
      <xdr:rowOff>41075</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866130"/>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27033</xdr:rowOff>
    </xdr:from>
    <xdr:to>
      <xdr:col>19</xdr:col>
      <xdr:colOff>177800</xdr:colOff>
      <xdr:row>34</xdr:row>
      <xdr:rowOff>41075</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5856333"/>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9072</xdr:rowOff>
    </xdr:from>
    <xdr:to>
      <xdr:col>15</xdr:col>
      <xdr:colOff>50800</xdr:colOff>
      <xdr:row>34</xdr:row>
      <xdr:rowOff>27033</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583837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127090</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95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9072</xdr:rowOff>
    </xdr:from>
    <xdr:to>
      <xdr:col>10</xdr:col>
      <xdr:colOff>114300</xdr:colOff>
      <xdr:row>34</xdr:row>
      <xdr:rowOff>55118</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5838372"/>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78757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115986</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157480</xdr:rowOff>
    </xdr:from>
    <xdr:to>
      <xdr:col>24</xdr:col>
      <xdr:colOff>114300</xdr:colOff>
      <xdr:row>34</xdr:row>
      <xdr:rowOff>87630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8907</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6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161725</xdr:rowOff>
    </xdr:from>
    <xdr:to>
      <xdr:col>20</xdr:col>
      <xdr:colOff>38100</xdr:colOff>
      <xdr:row>34</xdr:row>
      <xdr:rowOff>91875</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8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108402</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59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147683</xdr:rowOff>
    </xdr:from>
    <xdr:to>
      <xdr:col>15</xdr:col>
      <xdr:colOff>101600</xdr:colOff>
      <xdr:row>34</xdr:row>
      <xdr:rowOff>77833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94360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58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129722</xdr:rowOff>
    </xdr:from>
    <xdr:to>
      <xdr:col>10</xdr:col>
      <xdr:colOff>165100</xdr:colOff>
      <xdr:row>34</xdr:row>
      <xdr:rowOff>59872</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7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76399</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xdr:rowOff>
    </xdr:from>
    <xdr:to>
      <xdr:col>6</xdr:col>
      <xdr:colOff>38100</xdr:colOff>
      <xdr:row>34</xdr:row>
      <xdr:rowOff>105918</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122445</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39733</xdr:rowOff>
    </xdr:from>
    <xdr:to>
      <xdr:col>24</xdr:col>
      <xdr:colOff>63500</xdr:colOff>
      <xdr:row>55</xdr:row>
      <xdr:rowOff>152410</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469483"/>
          <a:ext cx="838200" cy="1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34996</xdr:rowOff>
    </xdr:from>
    <xdr:to>
      <xdr:col>19</xdr:col>
      <xdr:colOff>177800</xdr:colOff>
      <xdr:row>55</xdr:row>
      <xdr:rowOff>39733</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293296"/>
          <a:ext cx="889000" cy="17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138330</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56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34996</xdr:rowOff>
    </xdr:from>
    <xdr:to>
      <xdr:col>15</xdr:col>
      <xdr:colOff>50800</xdr:colOff>
      <xdr:row>56</xdr:row>
      <xdr:rowOff>143097</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293296"/>
          <a:ext cx="889000" cy="45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143097</xdr:rowOff>
    </xdr:from>
    <xdr:to>
      <xdr:col>10</xdr:col>
      <xdr:colOff>114300</xdr:colOff>
      <xdr:row>57</xdr:row>
      <xdr:rowOff>3948</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744297"/>
          <a:ext cx="889000" cy="3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101610</xdr:rowOff>
    </xdr:from>
    <xdr:to>
      <xdr:col>24</xdr:col>
      <xdr:colOff>114300</xdr:colOff>
      <xdr:row>56</xdr:row>
      <xdr:rowOff>31760</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5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80037</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50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160383</xdr:rowOff>
    </xdr:from>
    <xdr:to>
      <xdr:col>20</xdr:col>
      <xdr:colOff>38100</xdr:colOff>
      <xdr:row>55</xdr:row>
      <xdr:rowOff>90533</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4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107060</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919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155646</xdr:rowOff>
    </xdr:from>
    <xdr:to>
      <xdr:col>15</xdr:col>
      <xdr:colOff>101600</xdr:colOff>
      <xdr:row>54</xdr:row>
      <xdr:rowOff>85796</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24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76923</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33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92297</xdr:rowOff>
    </xdr:from>
    <xdr:to>
      <xdr:col>10</xdr:col>
      <xdr:colOff>165100</xdr:colOff>
      <xdr:row>57</xdr:row>
      <xdr:rowOff>22447</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6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13574</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78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124598</xdr:rowOff>
    </xdr:from>
    <xdr:to>
      <xdr:col>6</xdr:col>
      <xdr:colOff>38100</xdr:colOff>
      <xdr:row>57</xdr:row>
      <xdr:rowOff>54748</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7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45875</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8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155016</xdr:rowOff>
    </xdr:from>
    <xdr:to>
      <xdr:col>24</xdr:col>
      <xdr:colOff>63500</xdr:colOff>
      <xdr:row>75</xdr:row>
      <xdr:rowOff>112943</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2842316"/>
          <a:ext cx="838200" cy="12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155016</xdr:rowOff>
    </xdr:from>
    <xdr:to>
      <xdr:col>19</xdr:col>
      <xdr:colOff>177800</xdr:colOff>
      <xdr:row>75</xdr:row>
      <xdr:rowOff>74821</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842316"/>
          <a:ext cx="889000" cy="9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74821</xdr:rowOff>
    </xdr:from>
    <xdr:to>
      <xdr:col>15</xdr:col>
      <xdr:colOff>50800</xdr:colOff>
      <xdr:row>76</xdr:row>
      <xdr:rowOff>138241</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2933571"/>
          <a:ext cx="889000" cy="2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117250</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138241</xdr:rowOff>
    </xdr:from>
    <xdr:to>
      <xdr:col>10</xdr:col>
      <xdr:colOff>114300</xdr:colOff>
      <xdr:row>76</xdr:row>
      <xdr:rowOff>170104</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168441"/>
          <a:ext cx="889000" cy="3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163806</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52708</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62143</xdr:rowOff>
    </xdr:from>
    <xdr:to>
      <xdr:col>24</xdr:col>
      <xdr:colOff>114300</xdr:colOff>
      <xdr:row>75</xdr:row>
      <xdr:rowOff>163742</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9208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85020</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77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104216</xdr:rowOff>
    </xdr:from>
    <xdr:to>
      <xdr:col>20</xdr:col>
      <xdr:colOff>38100</xdr:colOff>
      <xdr:row>75</xdr:row>
      <xdr:rowOff>34366</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7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50893</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56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24021</xdr:rowOff>
    </xdr:from>
    <xdr:to>
      <xdr:col>15</xdr:col>
      <xdr:colOff>101600</xdr:colOff>
      <xdr:row>75</xdr:row>
      <xdr:rowOff>125621</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8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142148</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6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87441</xdr:rowOff>
    </xdr:from>
    <xdr:to>
      <xdr:col>10</xdr:col>
      <xdr:colOff>165100</xdr:colOff>
      <xdr:row>77</xdr:row>
      <xdr:rowOff>17591</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1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34118</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119304</xdr:rowOff>
    </xdr:from>
    <xdr:to>
      <xdr:col>6</xdr:col>
      <xdr:colOff>38100</xdr:colOff>
      <xdr:row>77</xdr:row>
      <xdr:rowOff>49454</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1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65981</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92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152326</xdr:rowOff>
    </xdr:from>
    <xdr:to>
      <xdr:col>24</xdr:col>
      <xdr:colOff>62865</xdr:colOff>
      <xdr:row>98</xdr:row>
      <xdr:rowOff>106477</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6268626"/>
          <a:ext cx="1270" cy="63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110304</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106477</xdr:rowOff>
    </xdr:from>
    <xdr:to>
      <xdr:col>24</xdr:col>
      <xdr:colOff>152400</xdr:colOff>
      <xdr:row>98</xdr:row>
      <xdr:rowOff>106477</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0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99003</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604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152326</xdr:rowOff>
    </xdr:from>
    <xdr:to>
      <xdr:col>24</xdr:col>
      <xdr:colOff>152400</xdr:colOff>
      <xdr:row>94</xdr:row>
      <xdr:rowOff>152326</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626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31683</xdr:rowOff>
    </xdr:from>
    <xdr:to>
      <xdr:col>24</xdr:col>
      <xdr:colOff>63500</xdr:colOff>
      <xdr:row>97</xdr:row>
      <xdr:rowOff>82344</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5633633"/>
          <a:ext cx="838200" cy="107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90488</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72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112061</xdr:rowOff>
    </xdr:from>
    <xdr:to>
      <xdr:col>24</xdr:col>
      <xdr:colOff>114300</xdr:colOff>
      <xdr:row>98</xdr:row>
      <xdr:rowOff>42211</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74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31683</xdr:rowOff>
    </xdr:from>
    <xdr:to>
      <xdr:col>19</xdr:col>
      <xdr:colOff>177800</xdr:colOff>
      <xdr:row>94</xdr:row>
      <xdr:rowOff>85221</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5633633"/>
          <a:ext cx="889000" cy="56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109367</xdr:rowOff>
    </xdr:from>
    <xdr:to>
      <xdr:col>20</xdr:col>
      <xdr:colOff>38100</xdr:colOff>
      <xdr:row>98</xdr:row>
      <xdr:rowOff>39517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30644</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83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85221</xdr:rowOff>
    </xdr:from>
    <xdr:to>
      <xdr:col>15</xdr:col>
      <xdr:colOff>50800</xdr:colOff>
      <xdr:row>97</xdr:row>
      <xdr:rowOff>124673</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201521"/>
          <a:ext cx="889000" cy="55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140297</xdr:rowOff>
    </xdr:from>
    <xdr:to>
      <xdr:col>15</xdr:col>
      <xdr:colOff>101600</xdr:colOff>
      <xdr:row>98</xdr:row>
      <xdr:rowOff>70447</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61574</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86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124673</xdr:rowOff>
    </xdr:from>
    <xdr:to>
      <xdr:col>10</xdr:col>
      <xdr:colOff>114300</xdr:colOff>
      <xdr:row>98</xdr:row>
      <xdr:rowOff>5958</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755323"/>
          <a:ext cx="889000" cy="5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152744</xdr:rowOff>
    </xdr:from>
    <xdr:to>
      <xdr:col>10</xdr:col>
      <xdr:colOff>165100</xdr:colOff>
      <xdr:row>98</xdr:row>
      <xdr:rowOff>82894</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74021</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8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151399</xdr:rowOff>
    </xdr:from>
    <xdr:to>
      <xdr:col>6</xdr:col>
      <xdr:colOff>38100</xdr:colOff>
      <xdr:row>98</xdr:row>
      <xdr:rowOff>81549</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72676</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8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31544</xdr:rowOff>
    </xdr:from>
    <xdr:to>
      <xdr:col>24</xdr:col>
      <xdr:colOff>114300</xdr:colOff>
      <xdr:row>97</xdr:row>
      <xdr:rowOff>133144</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66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54421</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51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152333</xdr:rowOff>
    </xdr:from>
    <xdr:to>
      <xdr:col>20</xdr:col>
      <xdr:colOff>38100</xdr:colOff>
      <xdr:row>91</xdr:row>
      <xdr:rowOff>82483</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55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99010</xdr:rowOff>
    </xdr:from>
    <xdr:ext cx="59901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497795" y="1535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34421</xdr:rowOff>
    </xdr:from>
    <xdr:to>
      <xdr:col>15</xdr:col>
      <xdr:colOff>101600</xdr:colOff>
      <xdr:row>94</xdr:row>
      <xdr:rowOff>136021</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15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152548</xdr:rowOff>
    </xdr:from>
    <xdr:ext cx="59901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08795" y="1592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73873</xdr:rowOff>
    </xdr:from>
    <xdr:to>
      <xdr:col>10</xdr:col>
      <xdr:colOff>165100</xdr:colOff>
      <xdr:row>98</xdr:row>
      <xdr:rowOff>4023</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70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20550</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4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126608</xdr:rowOff>
    </xdr:from>
    <xdr:to>
      <xdr:col>6</xdr:col>
      <xdr:colOff>38100</xdr:colOff>
      <xdr:row>98</xdr:row>
      <xdr:rowOff>56758</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7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73285</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53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117526</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8750300" y="663262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117526</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7861300" y="663262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66726</xdr:rowOff>
    </xdr:from>
    <xdr:to>
      <xdr:col>46</xdr:col>
      <xdr:colOff>38100</xdr:colOff>
      <xdr:row>38</xdr:row>
      <xdr:rowOff>168326</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159453</xdr:rowOff>
    </xdr:from>
    <xdr:ext cx="313932"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93333" y="6674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4059</xdr:rowOff>
    </xdr:from>
    <xdr:to>
      <xdr:col>55</xdr:col>
      <xdr:colOff>0</xdr:colOff>
      <xdr:row>58</xdr:row>
      <xdr:rowOff>13415</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9639300" y="9948159"/>
          <a:ext cx="8382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4059</xdr:rowOff>
    </xdr:from>
    <xdr:to>
      <xdr:col>50</xdr:col>
      <xdr:colOff>114300</xdr:colOff>
      <xdr:row>58</xdr:row>
      <xdr:rowOff>66107</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8750300" y="994815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59184</xdr:rowOff>
    </xdr:from>
    <xdr:to>
      <xdr:col>45</xdr:col>
      <xdr:colOff>177800</xdr:colOff>
      <xdr:row>58</xdr:row>
      <xdr:rowOff>66107</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7861300" y="10003284"/>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6932</xdr:rowOff>
    </xdr:from>
    <xdr:to>
      <xdr:col>41</xdr:col>
      <xdr:colOff>50800</xdr:colOff>
      <xdr:row>58</xdr:row>
      <xdr:rowOff>59184</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6972300" y="9951032"/>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134065</xdr:rowOff>
    </xdr:from>
    <xdr:to>
      <xdr:col>55</xdr:col>
      <xdr:colOff>50800</xdr:colOff>
      <xdr:row>58</xdr:row>
      <xdr:rowOff>64215</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99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112492</xdr:rowOff>
    </xdr:from>
    <xdr:ext cx="534377"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8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124709</xdr:rowOff>
    </xdr:from>
    <xdr:to>
      <xdr:col>50</xdr:col>
      <xdr:colOff>165100</xdr:colOff>
      <xdr:row>58</xdr:row>
      <xdr:rowOff>54859</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989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45986</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372111" y="999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15307</xdr:rowOff>
    </xdr:from>
    <xdr:to>
      <xdr:col>46</xdr:col>
      <xdr:colOff>38100</xdr:colOff>
      <xdr:row>58</xdr:row>
      <xdr:rowOff>116907</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99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108034</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483111" y="1005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8384</xdr:rowOff>
    </xdr:from>
    <xdr:to>
      <xdr:col>41</xdr:col>
      <xdr:colOff>101600</xdr:colOff>
      <xdr:row>58</xdr:row>
      <xdr:rowOff>109984</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995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101111</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594111" y="100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127582</xdr:rowOff>
    </xdr:from>
    <xdr:to>
      <xdr:col>36</xdr:col>
      <xdr:colOff>165100</xdr:colOff>
      <xdr:row>58</xdr:row>
      <xdr:rowOff>57732</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99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48859</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05111" y="999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162316</xdr:rowOff>
    </xdr:from>
    <xdr:to>
      <xdr:col>55</xdr:col>
      <xdr:colOff>0</xdr:colOff>
      <xdr:row>79</xdr:row>
      <xdr:rowOff>40830</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9639300" y="13535416"/>
          <a:ext cx="838200" cy="4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105263</xdr:rowOff>
    </xdr:from>
    <xdr:to>
      <xdr:col>50</xdr:col>
      <xdr:colOff>114300</xdr:colOff>
      <xdr:row>79</xdr:row>
      <xdr:rowOff>40830</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8750300" y="13478363"/>
          <a:ext cx="889000" cy="10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105263</xdr:rowOff>
    </xdr:from>
    <xdr:to>
      <xdr:col>45</xdr:col>
      <xdr:colOff>177800</xdr:colOff>
      <xdr:row>79</xdr:row>
      <xdr:rowOff>63658</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7861300" y="13478363"/>
          <a:ext cx="8890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59167</xdr:rowOff>
    </xdr:from>
    <xdr:to>
      <xdr:col>41</xdr:col>
      <xdr:colOff>50800</xdr:colOff>
      <xdr:row>79</xdr:row>
      <xdr:rowOff>63658</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6972300" y="13603717"/>
          <a:ext cx="889000" cy="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111516</xdr:rowOff>
    </xdr:from>
    <xdr:to>
      <xdr:col>55</xdr:col>
      <xdr:colOff>50800</xdr:colOff>
      <xdr:row>79</xdr:row>
      <xdr:rowOff>41666</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48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26443</xdr:rowOff>
    </xdr:from>
    <xdr:ext cx="469744" cy="259045"/>
    <xdr:sp macro=""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33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161480</xdr:rowOff>
    </xdr:from>
    <xdr:to>
      <xdr:col>50</xdr:col>
      <xdr:colOff>165100</xdr:colOff>
      <xdr:row>79</xdr:row>
      <xdr:rowOff>91630</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82757</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404428" y="1362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54463</xdr:rowOff>
    </xdr:from>
    <xdr:to>
      <xdr:col>46</xdr:col>
      <xdr:colOff>38100</xdr:colOff>
      <xdr:row>78</xdr:row>
      <xdr:rowOff>156063</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4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147190</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483111" y="1352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12858</xdr:rowOff>
    </xdr:from>
    <xdr:to>
      <xdr:col>41</xdr:col>
      <xdr:colOff>101600</xdr:colOff>
      <xdr:row>79</xdr:row>
      <xdr:rowOff>114458</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5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105585</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626428" y="136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8367</xdr:rowOff>
    </xdr:from>
    <xdr:to>
      <xdr:col>36</xdr:col>
      <xdr:colOff>165100</xdr:colOff>
      <xdr:row>79</xdr:row>
      <xdr:rowOff>109967</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5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101094</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37428" y="1364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xmlns=""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xmlns=""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xmlns=""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129794</xdr:rowOff>
    </xdr:from>
    <xdr:to>
      <xdr:col>55</xdr:col>
      <xdr:colOff>0</xdr:colOff>
      <xdr:row>96</xdr:row>
      <xdr:rowOff>144228</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9639300" y="16588994"/>
          <a:ext cx="8382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68" name="土木費平均値テキスト">
          <a:extLst>
            <a:ext uri="{FF2B5EF4-FFF2-40B4-BE49-F238E27FC236}">
              <a16:creationId xmlns:a16="http://schemas.microsoft.com/office/drawing/2014/main" xmlns="" id="{00000000-0008-0000-0700-0000D4010000}"/>
            </a:ext>
          </a:extLst>
        </xdr:cNvPr>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129794</xdr:rowOff>
    </xdr:from>
    <xdr:to>
      <xdr:col>50</xdr:col>
      <xdr:colOff>114300</xdr:colOff>
      <xdr:row>97</xdr:row>
      <xdr:rowOff>100620</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8750300" y="16588994"/>
          <a:ext cx="889000" cy="1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93642</xdr:rowOff>
    </xdr:from>
    <xdr:to>
      <xdr:col>45</xdr:col>
      <xdr:colOff>177800</xdr:colOff>
      <xdr:row>97</xdr:row>
      <xdr:rowOff>100620</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7861300" y="16724292"/>
          <a:ext cx="8890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93642</xdr:rowOff>
    </xdr:from>
    <xdr:to>
      <xdr:col>41</xdr:col>
      <xdr:colOff>50800</xdr:colOff>
      <xdr:row>97</xdr:row>
      <xdr:rowOff>97789</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6972300" y="16724292"/>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93428</xdr:rowOff>
    </xdr:from>
    <xdr:to>
      <xdr:col>55</xdr:col>
      <xdr:colOff>50800</xdr:colOff>
      <xdr:row>97</xdr:row>
      <xdr:rowOff>23578</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10426700" y="165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71855</xdr:rowOff>
    </xdr:from>
    <xdr:ext cx="534377" cy="259045"/>
    <xdr:sp macro="" textlink="">
      <xdr:nvSpPr>
        <xdr:cNvPr id="487" name="土木費該当値テキスト">
          <a:extLst>
            <a:ext uri="{FF2B5EF4-FFF2-40B4-BE49-F238E27FC236}">
              <a16:creationId xmlns:a16="http://schemas.microsoft.com/office/drawing/2014/main" xmlns="" id="{00000000-0008-0000-0700-0000E7010000}"/>
            </a:ext>
          </a:extLst>
        </xdr:cNvPr>
        <xdr:cNvSpPr txBox="1"/>
      </xdr:nvSpPr>
      <xdr:spPr>
        <a:xfrm>
          <a:off x="10528300" y="165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78994</xdr:rowOff>
    </xdr:from>
    <xdr:to>
      <xdr:col>50</xdr:col>
      <xdr:colOff>165100</xdr:colOff>
      <xdr:row>97</xdr:row>
      <xdr:rowOff>9144</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9588500" y="165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271</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9372111" y="1663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49820</xdr:rowOff>
    </xdr:from>
    <xdr:to>
      <xdr:col>46</xdr:col>
      <xdr:colOff>38100</xdr:colOff>
      <xdr:row>97</xdr:row>
      <xdr:rowOff>151420</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8699500" y="1668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142547</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8483111" y="167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42842</xdr:rowOff>
    </xdr:from>
    <xdr:to>
      <xdr:col>41</xdr:col>
      <xdr:colOff>101600</xdr:colOff>
      <xdr:row>97</xdr:row>
      <xdr:rowOff>144442</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7810500" y="1667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135569</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7594111" y="1676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46989</xdr:rowOff>
    </xdr:from>
    <xdr:to>
      <xdr:col>36</xdr:col>
      <xdr:colOff>165100</xdr:colOff>
      <xdr:row>97</xdr:row>
      <xdr:rowOff>148589</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6921500" y="1667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139716</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6705111" y="1677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xmlns=""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xmlns=""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xmlns=""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61557</xdr:rowOff>
    </xdr:from>
    <xdr:to>
      <xdr:col>85</xdr:col>
      <xdr:colOff>127000</xdr:colOff>
      <xdr:row>37</xdr:row>
      <xdr:rowOff>109334</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5481300" y="6405207"/>
          <a:ext cx="8382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6" name="消防費平均値テキスト">
          <a:extLst>
            <a:ext uri="{FF2B5EF4-FFF2-40B4-BE49-F238E27FC236}">
              <a16:creationId xmlns:a16="http://schemas.microsoft.com/office/drawing/2014/main" xmlns="" id="{00000000-0008-0000-0700-00000E020000}"/>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149987</xdr:rowOff>
    </xdr:from>
    <xdr:to>
      <xdr:col>81</xdr:col>
      <xdr:colOff>50800</xdr:colOff>
      <xdr:row>37</xdr:row>
      <xdr:rowOff>109334</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4592300" y="6322187"/>
          <a:ext cx="889000" cy="13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14111" y="5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137490</xdr:rowOff>
    </xdr:from>
    <xdr:to>
      <xdr:col>76</xdr:col>
      <xdr:colOff>114300</xdr:colOff>
      <xdr:row>36</xdr:row>
      <xdr:rowOff>149987</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3703300" y="6309690"/>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141152</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325111" y="57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137490</xdr:rowOff>
    </xdr:from>
    <xdr:to>
      <xdr:col>71</xdr:col>
      <xdr:colOff>177800</xdr:colOff>
      <xdr:row>36</xdr:row>
      <xdr:rowOff>167056</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2814300" y="6309690"/>
          <a:ext cx="88900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54856</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58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10757</xdr:rowOff>
    </xdr:from>
    <xdr:to>
      <xdr:col>85</xdr:col>
      <xdr:colOff>177800</xdr:colOff>
      <xdr:row>37</xdr:row>
      <xdr:rowOff>112357</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6268700" y="635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160634</xdr:rowOff>
    </xdr:from>
    <xdr:ext cx="534377" cy="259045"/>
    <xdr:sp macro="" textlink="">
      <xdr:nvSpPr>
        <xdr:cNvPr id="545" name="消防費該当値テキスト">
          <a:extLst>
            <a:ext uri="{FF2B5EF4-FFF2-40B4-BE49-F238E27FC236}">
              <a16:creationId xmlns:a16="http://schemas.microsoft.com/office/drawing/2014/main" xmlns="" id="{00000000-0008-0000-0700-000021020000}"/>
            </a:ext>
          </a:extLst>
        </xdr:cNvPr>
        <xdr:cNvSpPr txBox="1"/>
      </xdr:nvSpPr>
      <xdr:spPr>
        <a:xfrm>
          <a:off x="16370300" y="633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58534</xdr:rowOff>
    </xdr:from>
    <xdr:to>
      <xdr:col>81</xdr:col>
      <xdr:colOff>101600</xdr:colOff>
      <xdr:row>37</xdr:row>
      <xdr:rowOff>160134</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5430500" y="640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151261</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5214111" y="649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99187</xdr:rowOff>
    </xdr:from>
    <xdr:to>
      <xdr:col>76</xdr:col>
      <xdr:colOff>165100</xdr:colOff>
      <xdr:row>37</xdr:row>
      <xdr:rowOff>29337</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4541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20464</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4325111" y="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86690</xdr:rowOff>
    </xdr:from>
    <xdr:to>
      <xdr:col>72</xdr:col>
      <xdr:colOff>38100</xdr:colOff>
      <xdr:row>37</xdr:row>
      <xdr:rowOff>16840</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3652500" y="62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7967</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3436111" y="63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116256</xdr:rowOff>
    </xdr:from>
    <xdr:to>
      <xdr:col>67</xdr:col>
      <xdr:colOff>101600</xdr:colOff>
      <xdr:row>37</xdr:row>
      <xdr:rowOff>46406</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2763500" y="62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37533</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547111" y="638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xmlns=""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xmlns="" id="{00000000-0008-0000-07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xmlns="" id="{00000000-0008-0000-07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95466</xdr:rowOff>
    </xdr:from>
    <xdr:to>
      <xdr:col>85</xdr:col>
      <xdr:colOff>127000</xdr:colOff>
      <xdr:row>58</xdr:row>
      <xdr:rowOff>105855</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5481300" y="10039566"/>
          <a:ext cx="838200" cy="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102405</xdr:rowOff>
    </xdr:from>
    <xdr:ext cx="534377" cy="259045"/>
    <xdr:sp macro="" textlink="">
      <xdr:nvSpPr>
        <xdr:cNvPr id="584" name="教育費平均値テキスト">
          <a:extLst>
            <a:ext uri="{FF2B5EF4-FFF2-40B4-BE49-F238E27FC236}">
              <a16:creationId xmlns:a16="http://schemas.microsoft.com/office/drawing/2014/main" xmlns="" id="{00000000-0008-0000-0700-000048020000}"/>
            </a:ext>
          </a:extLst>
        </xdr:cNvPr>
        <xdr:cNvSpPr txBox="1"/>
      </xdr:nvSpPr>
      <xdr:spPr>
        <a:xfrm>
          <a:off x="16370300" y="953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146456</xdr:rowOff>
    </xdr:from>
    <xdr:to>
      <xdr:col>81</xdr:col>
      <xdr:colOff>50800</xdr:colOff>
      <xdr:row>58</xdr:row>
      <xdr:rowOff>105855</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4592300" y="9747656"/>
          <a:ext cx="889000" cy="30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146456</xdr:rowOff>
    </xdr:from>
    <xdr:to>
      <xdr:col>76</xdr:col>
      <xdr:colOff>114300</xdr:colOff>
      <xdr:row>57</xdr:row>
      <xdr:rowOff>137706</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flipV="1">
          <a:off x="13703300" y="9747656"/>
          <a:ext cx="889000" cy="1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109262</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325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137706</xdr:rowOff>
    </xdr:from>
    <xdr:to>
      <xdr:col>71</xdr:col>
      <xdr:colOff>177800</xdr:colOff>
      <xdr:row>58</xdr:row>
      <xdr:rowOff>113792</xdr:rowOff>
    </xdr:to>
    <xdr:cxnSp macro="">
      <xdr:nvCxnSpPr>
        <xdr:cNvPr id="592" name="直線コネクタ 591">
          <a:extLst>
            <a:ext uri="{FF2B5EF4-FFF2-40B4-BE49-F238E27FC236}">
              <a16:creationId xmlns:a16="http://schemas.microsoft.com/office/drawing/2014/main" xmlns="" id="{00000000-0008-0000-0700-000050020000}"/>
            </a:ext>
          </a:extLst>
        </xdr:cNvPr>
        <xdr:cNvCxnSpPr/>
      </xdr:nvCxnSpPr>
      <xdr:spPr>
        <a:xfrm flipV="1">
          <a:off x="12814300" y="9910356"/>
          <a:ext cx="889000" cy="14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3436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2547111" y="94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44666</xdr:rowOff>
    </xdr:from>
    <xdr:to>
      <xdr:col>85</xdr:col>
      <xdr:colOff>177800</xdr:colOff>
      <xdr:row>58</xdr:row>
      <xdr:rowOff>146266</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6268700" y="99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131043</xdr:rowOff>
    </xdr:from>
    <xdr:ext cx="534377" cy="259045"/>
    <xdr:sp macro="" textlink="">
      <xdr:nvSpPr>
        <xdr:cNvPr id="603" name="教育費該当値テキスト">
          <a:extLst>
            <a:ext uri="{FF2B5EF4-FFF2-40B4-BE49-F238E27FC236}">
              <a16:creationId xmlns:a16="http://schemas.microsoft.com/office/drawing/2014/main" xmlns="" id="{00000000-0008-0000-0700-00005B020000}"/>
            </a:ext>
          </a:extLst>
        </xdr:cNvPr>
        <xdr:cNvSpPr txBox="1"/>
      </xdr:nvSpPr>
      <xdr:spPr>
        <a:xfrm>
          <a:off x="16370300" y="99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55055</xdr:rowOff>
    </xdr:from>
    <xdr:to>
      <xdr:col>81</xdr:col>
      <xdr:colOff>101600</xdr:colOff>
      <xdr:row>58</xdr:row>
      <xdr:rowOff>156655</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5430500" y="99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147782</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5214111" y="1009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95656</xdr:rowOff>
    </xdr:from>
    <xdr:to>
      <xdr:col>76</xdr:col>
      <xdr:colOff>165100</xdr:colOff>
      <xdr:row>57</xdr:row>
      <xdr:rowOff>25806</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4541500" y="96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16933</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4325111" y="978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86906</xdr:rowOff>
    </xdr:from>
    <xdr:to>
      <xdr:col>72</xdr:col>
      <xdr:colOff>38100</xdr:colOff>
      <xdr:row>58</xdr:row>
      <xdr:rowOff>17056</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3652500" y="98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8183</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3436111" y="995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62992</xdr:rowOff>
    </xdr:from>
    <xdr:to>
      <xdr:col>67</xdr:col>
      <xdr:colOff>101600</xdr:colOff>
      <xdr:row>58</xdr:row>
      <xdr:rowOff>164592</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2763500" y="100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155719</xdr:rowOff>
    </xdr:from>
    <xdr:ext cx="534377"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547111" y="1009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xmlns=""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xmlns=""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xmlns="" id="{00000000-0008-0000-0700-00007E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43535</xdr:rowOff>
    </xdr:from>
    <xdr:to>
      <xdr:col>85</xdr:col>
      <xdr:colOff>127000</xdr:colOff>
      <xdr:row>79</xdr:row>
      <xdr:rowOff>43765</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5481300" y="13588085"/>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1" name="災害復旧費平均値テキスト">
          <a:extLst>
            <a:ext uri="{FF2B5EF4-FFF2-40B4-BE49-F238E27FC236}">
              <a16:creationId xmlns:a16="http://schemas.microsoft.com/office/drawing/2014/main" xmlns="" id="{00000000-0008-0000-0700-000081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43244</xdr:rowOff>
    </xdr:from>
    <xdr:to>
      <xdr:col>81</xdr:col>
      <xdr:colOff>50800</xdr:colOff>
      <xdr:row>79</xdr:row>
      <xdr:rowOff>43765</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4592300" y="13587794"/>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43244</xdr:rowOff>
    </xdr:from>
    <xdr:to>
      <xdr:col>76</xdr:col>
      <xdr:colOff>114300</xdr:colOff>
      <xdr:row>79</xdr:row>
      <xdr:rowOff>44056</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flipV="1">
          <a:off x="13703300" y="13587794"/>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24371</xdr:rowOff>
    </xdr:from>
    <xdr:to>
      <xdr:col>71</xdr:col>
      <xdr:colOff>177800</xdr:colOff>
      <xdr:row>79</xdr:row>
      <xdr:rowOff>44056</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a:off x="12814300" y="13568921"/>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164185</xdr:rowOff>
    </xdr:from>
    <xdr:to>
      <xdr:col>85</xdr:col>
      <xdr:colOff>177800</xdr:colOff>
      <xdr:row>79</xdr:row>
      <xdr:rowOff>94335</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62687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313932" cy="259045"/>
    <xdr:sp macro="" textlink="">
      <xdr:nvSpPr>
        <xdr:cNvPr id="660" name="災害復旧費該当値テキスト">
          <a:extLst>
            <a:ext uri="{FF2B5EF4-FFF2-40B4-BE49-F238E27FC236}">
              <a16:creationId xmlns:a16="http://schemas.microsoft.com/office/drawing/2014/main" xmlns="" id="{00000000-0008-0000-0700-000094020000}"/>
            </a:ext>
          </a:extLst>
        </xdr:cNvPr>
        <xdr:cNvSpPr txBox="1"/>
      </xdr:nvSpPr>
      <xdr:spPr>
        <a:xfrm>
          <a:off x="16370300" y="13460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164415</xdr:rowOff>
    </xdr:from>
    <xdr:to>
      <xdr:col>81</xdr:col>
      <xdr:colOff>101600</xdr:colOff>
      <xdr:row>79</xdr:row>
      <xdr:rowOff>94565</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5430500" y="135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85692</xdr:rowOff>
    </xdr:from>
    <xdr:ext cx="313932"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324333" y="13630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163894</xdr:rowOff>
    </xdr:from>
    <xdr:to>
      <xdr:col>76</xdr:col>
      <xdr:colOff>165100</xdr:colOff>
      <xdr:row>79</xdr:row>
      <xdr:rowOff>94044</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4541500" y="1353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85171</xdr:rowOff>
    </xdr:from>
    <xdr:ext cx="313932"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4435333" y="13629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164706</xdr:rowOff>
    </xdr:from>
    <xdr:to>
      <xdr:col>72</xdr:col>
      <xdr:colOff>38100</xdr:colOff>
      <xdr:row>79</xdr:row>
      <xdr:rowOff>94856</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3652500" y="135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85983</xdr:rowOff>
    </xdr:from>
    <xdr:ext cx="313932"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3546333" y="13630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145021</xdr:rowOff>
    </xdr:from>
    <xdr:to>
      <xdr:col>67</xdr:col>
      <xdr:colOff>101600</xdr:colOff>
      <xdr:row>79</xdr:row>
      <xdr:rowOff>75171</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2763500" y="1351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66298</xdr:rowOff>
    </xdr:from>
    <xdr:ext cx="469744"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579428" y="1361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xmlns=""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xmlns="" id="{00000000-0008-0000-0700-0000B5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xmlns="" id="{00000000-0008-0000-0700-0000B7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10305</xdr:rowOff>
    </xdr:from>
    <xdr:to>
      <xdr:col>85</xdr:col>
      <xdr:colOff>127000</xdr:colOff>
      <xdr:row>96</xdr:row>
      <xdr:rowOff>72118</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5481300" y="16469505"/>
          <a:ext cx="8382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53314</xdr:rowOff>
    </xdr:from>
    <xdr:ext cx="534377" cy="259045"/>
    <xdr:sp macro="" textlink="">
      <xdr:nvSpPr>
        <xdr:cNvPr id="698" name="公債費平均値テキスト">
          <a:extLst>
            <a:ext uri="{FF2B5EF4-FFF2-40B4-BE49-F238E27FC236}">
              <a16:creationId xmlns:a16="http://schemas.microsoft.com/office/drawing/2014/main" xmlns="" id="{00000000-0008-0000-0700-0000BA020000}"/>
            </a:ext>
          </a:extLst>
        </xdr:cNvPr>
        <xdr:cNvSpPr txBox="1"/>
      </xdr:nvSpPr>
      <xdr:spPr>
        <a:xfrm>
          <a:off x="16370300" y="16512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72118</xdr:rowOff>
    </xdr:from>
    <xdr:to>
      <xdr:col>81</xdr:col>
      <xdr:colOff>50800</xdr:colOff>
      <xdr:row>96</xdr:row>
      <xdr:rowOff>98696</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4592300" y="16531318"/>
          <a:ext cx="8890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13377</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5214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98696</xdr:rowOff>
    </xdr:from>
    <xdr:to>
      <xdr:col>76</xdr:col>
      <xdr:colOff>114300</xdr:colOff>
      <xdr:row>96</xdr:row>
      <xdr:rowOff>113159</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flipV="1">
          <a:off x="13703300" y="16557896"/>
          <a:ext cx="8890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32321</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325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102622</xdr:rowOff>
    </xdr:from>
    <xdr:to>
      <xdr:col>71</xdr:col>
      <xdr:colOff>177800</xdr:colOff>
      <xdr:row>96</xdr:row>
      <xdr:rowOff>113159</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a:off x="12814300" y="16561822"/>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31376</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3436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24601</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547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130955</xdr:rowOff>
    </xdr:from>
    <xdr:to>
      <xdr:col>85</xdr:col>
      <xdr:colOff>177800</xdr:colOff>
      <xdr:row>96</xdr:row>
      <xdr:rowOff>61105</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6268700" y="1641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153832</xdr:rowOff>
    </xdr:from>
    <xdr:ext cx="534377" cy="259045"/>
    <xdr:sp macro="" textlink="">
      <xdr:nvSpPr>
        <xdr:cNvPr id="717" name="公債費該当値テキスト">
          <a:extLst>
            <a:ext uri="{FF2B5EF4-FFF2-40B4-BE49-F238E27FC236}">
              <a16:creationId xmlns:a16="http://schemas.microsoft.com/office/drawing/2014/main" xmlns="" id="{00000000-0008-0000-0700-0000CD020000}"/>
            </a:ext>
          </a:extLst>
        </xdr:cNvPr>
        <xdr:cNvSpPr txBox="1"/>
      </xdr:nvSpPr>
      <xdr:spPr>
        <a:xfrm>
          <a:off x="16370300" y="1627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21318</xdr:rowOff>
    </xdr:from>
    <xdr:to>
      <xdr:col>81</xdr:col>
      <xdr:colOff>101600</xdr:colOff>
      <xdr:row>96</xdr:row>
      <xdr:rowOff>122918</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5430500" y="164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139445</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5214111" y="1625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47896</xdr:rowOff>
    </xdr:from>
    <xdr:to>
      <xdr:col>76</xdr:col>
      <xdr:colOff>165100</xdr:colOff>
      <xdr:row>96</xdr:row>
      <xdr:rowOff>149496</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4541500" y="165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166023</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4325111" y="1628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62359</xdr:rowOff>
    </xdr:from>
    <xdr:to>
      <xdr:col>72</xdr:col>
      <xdr:colOff>38100</xdr:colOff>
      <xdr:row>96</xdr:row>
      <xdr:rowOff>163959</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3652500" y="1652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9036</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3436111" y="1629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51822</xdr:rowOff>
    </xdr:from>
    <xdr:to>
      <xdr:col>67</xdr:col>
      <xdr:colOff>101600</xdr:colOff>
      <xdr:row>96</xdr:row>
      <xdr:rowOff>153422</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2763500" y="165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169949</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2547111" y="162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xmlns=""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xmlns="" id="{00000000-0008-0000-0700-0000EC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xmlns="" id="{00000000-0008-0000-0700-0000EE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xmlns="" id="{00000000-0008-0000-0700-0000F1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32258</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18656300" y="5518658"/>
          <a:ext cx="889000" cy="11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161053</xdr:rowOff>
    </xdr:from>
    <xdr:ext cx="313932"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99333" y="6676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xmlns="" id="{00000000-0008-0000-0700-000004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152908</xdr:rowOff>
    </xdr:from>
    <xdr:to>
      <xdr:col>98</xdr:col>
      <xdr:colOff>38100</xdr:colOff>
      <xdr:row>32</xdr:row>
      <xdr:rowOff>83058</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18605500" y="54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99585</xdr:rowOff>
    </xdr:from>
    <xdr:ext cx="469744"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421428" y="524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xmlns=""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xmlns=""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xmlns=""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xmlns=""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xmlns=""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xmlns=""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xmlns=""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・総務費は、住民一人当たり</a:t>
          </a:r>
          <a:r>
            <a:rPr kumimoji="1" lang="en-US" altLang="ja-JP" sz="1100">
              <a:solidFill>
                <a:schemeClr val="tx1"/>
              </a:solidFill>
              <a:effectLst/>
              <a:latin typeface="+mn-lt"/>
              <a:ea typeface="+mn-ea"/>
              <a:cs typeface="+mn-cs"/>
            </a:rPr>
            <a:t>109,720</a:t>
          </a:r>
          <a:r>
            <a:rPr kumimoji="1" lang="ja-JP" altLang="en-US" sz="1100">
              <a:solidFill>
                <a:schemeClr val="tx1"/>
              </a:solidFill>
              <a:effectLst/>
              <a:latin typeface="+mn-lt"/>
              <a:ea typeface="+mn-ea"/>
              <a:cs typeface="+mn-cs"/>
            </a:rPr>
            <a:t>円となっている。本年度は庁舎等建設費及び退職手当の減少により前年度と比較すると減少しているが、令和６年度までは庁舎等建設事業が続くため各年度の事業費に応じて増加する見込みである。</a:t>
          </a:r>
        </a:p>
        <a:p>
          <a:r>
            <a:rPr kumimoji="1" lang="ja-JP" altLang="en-US" sz="1100">
              <a:solidFill>
                <a:schemeClr val="tx1"/>
              </a:solidFill>
              <a:effectLst/>
              <a:latin typeface="+mn-lt"/>
              <a:ea typeface="+mn-ea"/>
              <a:cs typeface="+mn-cs"/>
            </a:rPr>
            <a:t>・民生費は、住民一人当たり</a:t>
          </a:r>
          <a:r>
            <a:rPr kumimoji="1" lang="en-US" altLang="ja-JP" sz="1100">
              <a:solidFill>
                <a:schemeClr val="tx1"/>
              </a:solidFill>
              <a:effectLst/>
              <a:latin typeface="+mn-lt"/>
              <a:ea typeface="+mn-ea"/>
              <a:cs typeface="+mn-cs"/>
            </a:rPr>
            <a:t>181,708</a:t>
          </a:r>
          <a:r>
            <a:rPr kumimoji="1" lang="ja-JP" altLang="en-US" sz="1100">
              <a:solidFill>
                <a:schemeClr val="tx1"/>
              </a:solidFill>
              <a:effectLst/>
              <a:latin typeface="+mn-lt"/>
              <a:ea typeface="+mn-ea"/>
              <a:cs typeface="+mn-cs"/>
            </a:rPr>
            <a:t>円となっており、決算額全体の約</a:t>
          </a:r>
          <a:r>
            <a:rPr kumimoji="1" lang="en-US" altLang="ja-JP" sz="1100">
              <a:solidFill>
                <a:schemeClr val="tx1"/>
              </a:solidFill>
              <a:effectLst/>
              <a:latin typeface="+mn-lt"/>
              <a:ea typeface="+mn-ea"/>
              <a:cs typeface="+mn-cs"/>
            </a:rPr>
            <a:t>32</a:t>
          </a:r>
          <a:r>
            <a:rPr kumimoji="1" lang="ja-JP" altLang="en-US" sz="1100">
              <a:solidFill>
                <a:schemeClr val="tx1"/>
              </a:solidFill>
              <a:effectLst/>
              <a:latin typeface="+mn-lt"/>
              <a:ea typeface="+mn-ea"/>
              <a:cs typeface="+mn-cs"/>
            </a:rPr>
            <a:t>％を占める。類似団体平均を上回っているが、これは高齢化率（令和</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年</a:t>
          </a:r>
          <a:r>
            <a:rPr kumimoji="1" lang="en-US" altLang="ja-JP" sz="1100">
              <a:solidFill>
                <a:schemeClr val="tx1"/>
              </a:solidFill>
              <a:effectLst/>
              <a:latin typeface="+mn-lt"/>
              <a:ea typeface="+mn-ea"/>
              <a:cs typeface="+mn-cs"/>
            </a:rPr>
            <a:t>10</a:t>
          </a:r>
          <a:r>
            <a:rPr kumimoji="1" lang="ja-JP" altLang="en-US" sz="1100">
              <a:solidFill>
                <a:schemeClr val="tx1"/>
              </a:solidFill>
              <a:effectLst/>
              <a:latin typeface="+mn-lt"/>
              <a:ea typeface="+mn-ea"/>
              <a:cs typeface="+mn-cs"/>
            </a:rPr>
            <a:t>月現在）が</a:t>
          </a:r>
          <a:r>
            <a:rPr kumimoji="1" lang="en-US" altLang="ja-JP" sz="1100">
              <a:solidFill>
                <a:schemeClr val="tx1"/>
              </a:solidFill>
              <a:effectLst/>
              <a:latin typeface="+mn-lt"/>
              <a:ea typeface="+mn-ea"/>
              <a:cs typeface="+mn-cs"/>
            </a:rPr>
            <a:t>39.8</a:t>
          </a:r>
          <a:r>
            <a:rPr kumimoji="1" lang="ja-JP" altLang="en-US" sz="1100">
              <a:solidFill>
                <a:schemeClr val="tx1"/>
              </a:solidFill>
              <a:effectLst/>
              <a:latin typeface="+mn-lt"/>
              <a:ea typeface="+mn-ea"/>
              <a:cs typeface="+mn-cs"/>
            </a:rPr>
            <a:t>％（県平均</a:t>
          </a:r>
          <a:r>
            <a:rPr kumimoji="1" lang="en-US" altLang="ja-JP" sz="1100">
              <a:solidFill>
                <a:schemeClr val="tx1"/>
              </a:solidFill>
              <a:effectLst/>
              <a:latin typeface="+mn-lt"/>
              <a:ea typeface="+mn-ea"/>
              <a:cs typeface="+mn-cs"/>
            </a:rPr>
            <a:t>28.0</a:t>
          </a:r>
          <a:r>
            <a:rPr kumimoji="1" lang="ja-JP" altLang="en-US" sz="1100">
              <a:solidFill>
                <a:schemeClr val="tx1"/>
              </a:solidFill>
              <a:effectLst/>
              <a:latin typeface="+mn-lt"/>
              <a:ea typeface="+mn-ea"/>
              <a:cs typeface="+mn-cs"/>
            </a:rPr>
            <a:t>％）と高いことなどから社会保障関係費が連動して高水準にあるためである。</a:t>
          </a:r>
        </a:p>
        <a:p>
          <a:r>
            <a:rPr kumimoji="1" lang="ja-JP" altLang="en-US" sz="1100">
              <a:solidFill>
                <a:schemeClr val="tx1"/>
              </a:solidFill>
              <a:effectLst/>
              <a:latin typeface="+mn-lt"/>
              <a:ea typeface="+mn-ea"/>
              <a:cs typeface="+mn-cs"/>
            </a:rPr>
            <a:t>・衛生費は、住民一人当たり</a:t>
          </a:r>
          <a:r>
            <a:rPr kumimoji="1" lang="en-US" altLang="ja-JP" sz="1100">
              <a:solidFill>
                <a:schemeClr val="tx1"/>
              </a:solidFill>
              <a:effectLst/>
              <a:latin typeface="+mn-lt"/>
              <a:ea typeface="+mn-ea"/>
              <a:cs typeface="+mn-cs"/>
            </a:rPr>
            <a:t>80,054</a:t>
          </a:r>
          <a:r>
            <a:rPr kumimoji="1" lang="ja-JP" altLang="en-US" sz="1100">
              <a:solidFill>
                <a:schemeClr val="tx1"/>
              </a:solidFill>
              <a:effectLst/>
              <a:latin typeface="+mn-lt"/>
              <a:ea typeface="+mn-ea"/>
              <a:cs typeface="+mn-cs"/>
            </a:rPr>
            <a:t>円となっている。前年度と比較すると大幅に減少しているが、これは、くらて病院の新築移転が令和３年度に完了し、関係支出（貸付金等）が減少したものである。</a:t>
          </a:r>
        </a:p>
        <a:p>
          <a:r>
            <a:rPr kumimoji="1" lang="ja-JP" altLang="en-US" sz="1100">
              <a:solidFill>
                <a:schemeClr val="tx1"/>
              </a:solidFill>
              <a:effectLst/>
              <a:latin typeface="+mn-lt"/>
              <a:ea typeface="+mn-ea"/>
              <a:cs typeface="+mn-cs"/>
            </a:rPr>
            <a:t>・公債費は、住民一人当たり</a:t>
          </a:r>
          <a:r>
            <a:rPr kumimoji="1" lang="en-US" altLang="ja-JP" sz="1100">
              <a:solidFill>
                <a:schemeClr val="tx1"/>
              </a:solidFill>
              <a:effectLst/>
              <a:latin typeface="+mn-lt"/>
              <a:ea typeface="+mn-ea"/>
              <a:cs typeface="+mn-cs"/>
            </a:rPr>
            <a:t>71,981</a:t>
          </a:r>
          <a:r>
            <a:rPr kumimoji="1" lang="ja-JP" altLang="en-US" sz="1100">
              <a:solidFill>
                <a:schemeClr val="tx1"/>
              </a:solidFill>
              <a:effectLst/>
              <a:latin typeface="+mn-lt"/>
              <a:ea typeface="+mn-ea"/>
              <a:cs typeface="+mn-cs"/>
            </a:rPr>
            <a:t>円で昨年に引き続き類似団体平均を上回っている。今後も大規模事業（新庁舎等建設事業・小学校統合事業）の財源とする新発債の償還が見込まれていることから、既発債の償還状況を考慮しながら、計画性のある起債発行に努め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実質単年度収支は、令和元年度まで赤字となっているが、これは、庁舎等建設準備財源を特定目的基金に積み立てるため、財政調整基金を取崩したことが影響している。令和２年度以降は３か年連続で黒字となっている。</a:t>
          </a:r>
        </a:p>
        <a:p>
          <a:r>
            <a:rPr kumimoji="1" lang="ja-JP" altLang="en-US" sz="1100">
              <a:solidFill>
                <a:sysClr val="windowText" lastClr="000000"/>
              </a:solidFill>
              <a:effectLst/>
              <a:latin typeface="+mn-lt"/>
              <a:ea typeface="+mn-ea"/>
              <a:cs typeface="+mn-cs"/>
            </a:rPr>
            <a:t>また、令和３年度以降の実質収支額が急増した要因は、普通交付税の増加に伴うものである。なお、財政調整基金残高は、歳計剰余金の２分の１を下らない額を積み立てた結果、令和４年度末残高は約</a:t>
          </a:r>
          <a:r>
            <a:rPr kumimoji="1" lang="en-US" altLang="ja-JP" sz="1100">
              <a:solidFill>
                <a:sysClr val="windowText" lastClr="000000"/>
              </a:solidFill>
              <a:effectLst/>
              <a:latin typeface="+mn-lt"/>
              <a:ea typeface="+mn-ea"/>
              <a:cs typeface="+mn-cs"/>
            </a:rPr>
            <a:t>13.4</a:t>
          </a:r>
          <a:r>
            <a:rPr kumimoji="1" lang="ja-JP" altLang="en-US" sz="1100">
              <a:solidFill>
                <a:sysClr val="windowText" lastClr="000000"/>
              </a:solidFill>
              <a:effectLst/>
              <a:latin typeface="+mn-lt"/>
              <a:ea typeface="+mn-ea"/>
              <a:cs typeface="+mn-cs"/>
            </a:rPr>
            <a:t>億円となり、前年度と比較して約</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億円増加している。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全会計において黒字であり、連結実質赤字比率は生じていない。令和４年度の連結実質黒字額は前年度と比較して</a:t>
          </a:r>
          <a:r>
            <a:rPr kumimoji="1" lang="en-US" altLang="ja-JP" sz="1100">
              <a:solidFill>
                <a:schemeClr val="dk1"/>
              </a:solidFill>
              <a:effectLst/>
              <a:latin typeface="+mn-lt"/>
              <a:ea typeface="+mn-ea"/>
              <a:cs typeface="+mn-cs"/>
            </a:rPr>
            <a:t>153</a:t>
          </a:r>
          <a:r>
            <a:rPr kumimoji="1" lang="ja-JP" altLang="en-US"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1,232</a:t>
          </a:r>
          <a:r>
            <a:rPr kumimoji="1" lang="ja-JP" altLang="en-US" sz="1100">
              <a:solidFill>
                <a:schemeClr val="dk1"/>
              </a:solidFill>
              <a:effectLst/>
              <a:latin typeface="+mn-lt"/>
              <a:ea typeface="+mn-ea"/>
              <a:cs typeface="+mn-cs"/>
            </a:rPr>
            <a:t>百万円となった。このうち、一般会計は前年度と比較して</a:t>
          </a:r>
          <a:r>
            <a:rPr kumimoji="1" lang="en-US" altLang="ja-JP" sz="1100">
              <a:solidFill>
                <a:schemeClr val="dk1"/>
              </a:solidFill>
              <a:effectLst/>
              <a:latin typeface="+mn-lt"/>
              <a:ea typeface="+mn-ea"/>
              <a:cs typeface="+mn-cs"/>
            </a:rPr>
            <a:t>138</a:t>
          </a:r>
          <a:r>
            <a:rPr kumimoji="1" lang="ja-JP" altLang="en-US"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714</a:t>
          </a:r>
          <a:r>
            <a:rPr kumimoji="1" lang="ja-JP" altLang="en-US" sz="1100">
              <a:solidFill>
                <a:schemeClr val="dk1"/>
              </a:solidFill>
              <a:effectLst/>
              <a:latin typeface="+mn-lt"/>
              <a:ea typeface="+mn-ea"/>
              <a:cs typeface="+mn-cs"/>
            </a:rPr>
            <a:t>百万円となった。</a:t>
          </a:r>
        </a:p>
        <a:p>
          <a:r>
            <a:rPr kumimoji="1" lang="ja-JP" altLang="en-US" sz="1100">
              <a:solidFill>
                <a:schemeClr val="dk1"/>
              </a:solidFill>
              <a:effectLst/>
              <a:latin typeface="+mn-lt"/>
              <a:ea typeface="+mn-ea"/>
              <a:cs typeface="+mn-cs"/>
            </a:rPr>
            <a:t>なお、国民健康保険事業特別会計は、平成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年度まで慢性的に赤字状態であったが、平成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年度以降は黒字に転じている。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5" zoomScaleNormal="55" workbookViewId="0"/>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417" t="s">
        <v>82</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c r="BN1" s="417"/>
      <c r="BO1" s="417"/>
      <c r="BP1" s="417"/>
      <c r="BQ1" s="417"/>
      <c r="BR1" s="417"/>
      <c r="BS1" s="417"/>
      <c r="BT1" s="417"/>
      <c r="BU1" s="417"/>
      <c r="BV1" s="417"/>
      <c r="BW1" s="417"/>
      <c r="BX1" s="417"/>
      <c r="BY1" s="417"/>
      <c r="BZ1" s="417"/>
      <c r="CA1" s="417"/>
      <c r="CB1" s="417"/>
      <c r="CC1" s="417"/>
      <c r="CD1" s="417"/>
      <c r="CE1" s="417"/>
      <c r="CF1" s="417"/>
      <c r="CG1" s="417"/>
      <c r="CH1" s="417"/>
      <c r="CI1" s="417"/>
      <c r="CJ1" s="417"/>
      <c r="CK1" s="417"/>
      <c r="CL1" s="417"/>
      <c r="CM1" s="417"/>
      <c r="CN1" s="417"/>
      <c r="CO1" s="417"/>
      <c r="CP1" s="417"/>
      <c r="CQ1" s="417"/>
      <c r="CR1" s="417"/>
      <c r="CS1" s="417"/>
      <c r="CT1" s="417"/>
      <c r="CU1" s="417"/>
      <c r="CV1" s="417"/>
      <c r="CW1" s="417"/>
      <c r="CX1" s="417"/>
      <c r="CY1" s="417"/>
      <c r="CZ1" s="417"/>
      <c r="DA1" s="417"/>
      <c r="DB1" s="417"/>
      <c r="DC1" s="417"/>
      <c r="DD1" s="417"/>
      <c r="DE1" s="417"/>
      <c r="DF1" s="417"/>
      <c r="DG1" s="417"/>
      <c r="DH1" s="417"/>
      <c r="DI1" s="417"/>
      <c r="DJ1" s="179"/>
      <c r="DK1" s="179"/>
      <c r="DL1" s="179"/>
      <c r="DM1" s="179"/>
      <c r="DN1" s="179"/>
      <c r="DO1" s="179"/>
    </row>
    <row r="2" spans="1:119" ht="24.75" thickBot="1" x14ac:dyDescent="0.2">
      <c r="B2" s="180" t="s">
        <v>83</v>
      </c>
      <c r="C2" s="180"/>
      <c r="D2" s="181"/>
    </row>
    <row r="3" spans="1:119" ht="18.75" customHeight="1" thickBot="1" x14ac:dyDescent="0.2">
      <c r="A3" s="179"/>
      <c r="B3" s="418" t="s">
        <v>84</v>
      </c>
      <c r="C3" s="419"/>
      <c r="D3" s="419"/>
      <c r="E3" s="420"/>
      <c r="F3" s="420"/>
      <c r="G3" s="420"/>
      <c r="H3" s="420"/>
      <c r="I3" s="420"/>
      <c r="J3" s="420"/>
      <c r="K3" s="420"/>
      <c r="L3" s="420" t="s">
        <v>85</v>
      </c>
      <c r="M3" s="420"/>
      <c r="N3" s="420"/>
      <c r="O3" s="420"/>
      <c r="P3" s="420"/>
      <c r="Q3" s="420"/>
      <c r="R3" s="427"/>
      <c r="S3" s="427"/>
      <c r="T3" s="427"/>
      <c r="U3" s="427"/>
      <c r="V3" s="428"/>
      <c r="W3" s="402" t="s">
        <v>86</v>
      </c>
      <c r="X3" s="403"/>
      <c r="Y3" s="403"/>
      <c r="Z3" s="403"/>
      <c r="AA3" s="403"/>
      <c r="AB3" s="419"/>
      <c r="AC3" s="427" t="s">
        <v>87</v>
      </c>
      <c r="AD3" s="403"/>
      <c r="AE3" s="403"/>
      <c r="AF3" s="403"/>
      <c r="AG3" s="403"/>
      <c r="AH3" s="403"/>
      <c r="AI3" s="403"/>
      <c r="AJ3" s="403"/>
      <c r="AK3" s="403"/>
      <c r="AL3" s="404"/>
      <c r="AM3" s="402" t="s">
        <v>88</v>
      </c>
      <c r="AN3" s="403"/>
      <c r="AO3" s="403"/>
      <c r="AP3" s="403"/>
      <c r="AQ3" s="403"/>
      <c r="AR3" s="403"/>
      <c r="AS3" s="403"/>
      <c r="AT3" s="403"/>
      <c r="AU3" s="403"/>
      <c r="AV3" s="403"/>
      <c r="AW3" s="403"/>
      <c r="AX3" s="404"/>
      <c r="AY3" s="439" t="s">
        <v>1</v>
      </c>
      <c r="AZ3" s="440"/>
      <c r="BA3" s="440"/>
      <c r="BB3" s="440"/>
      <c r="BC3" s="440"/>
      <c r="BD3" s="440"/>
      <c r="BE3" s="440"/>
      <c r="BF3" s="440"/>
      <c r="BG3" s="440"/>
      <c r="BH3" s="440"/>
      <c r="BI3" s="440"/>
      <c r="BJ3" s="440"/>
      <c r="BK3" s="440"/>
      <c r="BL3" s="440"/>
      <c r="BM3" s="441"/>
      <c r="BN3" s="402" t="s">
        <v>89</v>
      </c>
      <c r="BO3" s="403"/>
      <c r="BP3" s="403"/>
      <c r="BQ3" s="403"/>
      <c r="BR3" s="403"/>
      <c r="BS3" s="403"/>
      <c r="BT3" s="403"/>
      <c r="BU3" s="404"/>
      <c r="BV3" s="402" t="s">
        <v>90</v>
      </c>
      <c r="BW3" s="403"/>
      <c r="BX3" s="403"/>
      <c r="BY3" s="403"/>
      <c r="BZ3" s="403"/>
      <c r="CA3" s="403"/>
      <c r="CB3" s="403"/>
      <c r="CC3" s="404"/>
      <c r="CD3" s="439" t="s">
        <v>1</v>
      </c>
      <c r="CE3" s="440"/>
      <c r="CF3" s="440"/>
      <c r="CG3" s="440"/>
      <c r="CH3" s="440"/>
      <c r="CI3" s="440"/>
      <c r="CJ3" s="440"/>
      <c r="CK3" s="440"/>
      <c r="CL3" s="440"/>
      <c r="CM3" s="440"/>
      <c r="CN3" s="440"/>
      <c r="CO3" s="440"/>
      <c r="CP3" s="440"/>
      <c r="CQ3" s="440"/>
      <c r="CR3" s="440"/>
      <c r="CS3" s="441"/>
      <c r="CT3" s="402" t="s">
        <v>91</v>
      </c>
      <c r="CU3" s="403"/>
      <c r="CV3" s="403"/>
      <c r="CW3" s="403"/>
      <c r="CX3" s="403"/>
      <c r="CY3" s="403"/>
      <c r="CZ3" s="403"/>
      <c r="DA3" s="404"/>
      <c r="DB3" s="402" t="s">
        <v>92</v>
      </c>
      <c r="DC3" s="403"/>
      <c r="DD3" s="403"/>
      <c r="DE3" s="403"/>
      <c r="DF3" s="403"/>
      <c r="DG3" s="403"/>
      <c r="DH3" s="403"/>
      <c r="DI3" s="404"/>
    </row>
    <row r="4" spans="1:119" ht="18.75" customHeight="1" x14ac:dyDescent="0.15">
      <c r="A4" s="179"/>
      <c r="B4" s="421"/>
      <c r="C4" s="422"/>
      <c r="D4" s="422"/>
      <c r="E4" s="423"/>
      <c r="F4" s="423"/>
      <c r="G4" s="423"/>
      <c r="H4" s="423"/>
      <c r="I4" s="423"/>
      <c r="J4" s="423"/>
      <c r="K4" s="423"/>
      <c r="L4" s="423"/>
      <c r="M4" s="423"/>
      <c r="N4" s="423"/>
      <c r="O4" s="423"/>
      <c r="P4" s="423"/>
      <c r="Q4" s="423"/>
      <c r="R4" s="429"/>
      <c r="S4" s="429"/>
      <c r="T4" s="429"/>
      <c r="U4" s="429"/>
      <c r="V4" s="430"/>
      <c r="W4" s="433"/>
      <c r="X4" s="434"/>
      <c r="Y4" s="434"/>
      <c r="Z4" s="434"/>
      <c r="AA4" s="434"/>
      <c r="AB4" s="422"/>
      <c r="AC4" s="429"/>
      <c r="AD4" s="434"/>
      <c r="AE4" s="434"/>
      <c r="AF4" s="434"/>
      <c r="AG4" s="434"/>
      <c r="AH4" s="434"/>
      <c r="AI4" s="434"/>
      <c r="AJ4" s="434"/>
      <c r="AK4" s="434"/>
      <c r="AL4" s="437"/>
      <c r="AM4" s="435"/>
      <c r="AN4" s="436"/>
      <c r="AO4" s="436"/>
      <c r="AP4" s="436"/>
      <c r="AQ4" s="436"/>
      <c r="AR4" s="436"/>
      <c r="AS4" s="436"/>
      <c r="AT4" s="436"/>
      <c r="AU4" s="436"/>
      <c r="AV4" s="436"/>
      <c r="AW4" s="436"/>
      <c r="AX4" s="438"/>
      <c r="AY4" s="405" t="s">
        <v>93</v>
      </c>
      <c r="AZ4" s="406"/>
      <c r="BA4" s="406"/>
      <c r="BB4" s="406"/>
      <c r="BC4" s="406"/>
      <c r="BD4" s="406"/>
      <c r="BE4" s="406"/>
      <c r="BF4" s="406"/>
      <c r="BG4" s="406"/>
      <c r="BH4" s="406"/>
      <c r="BI4" s="406"/>
      <c r="BJ4" s="406"/>
      <c r="BK4" s="406"/>
      <c r="BL4" s="406"/>
      <c r="BM4" s="407"/>
      <c r="BN4" s="408">
        <v>9424226</v>
      </c>
      <c r="BO4" s="409"/>
      <c r="BP4" s="409"/>
      <c r="BQ4" s="409"/>
      <c r="BR4" s="409"/>
      <c r="BS4" s="409"/>
      <c r="BT4" s="409"/>
      <c r="BU4" s="410"/>
      <c r="BV4" s="408">
        <v>14126449</v>
      </c>
      <c r="BW4" s="409"/>
      <c r="BX4" s="409"/>
      <c r="BY4" s="409"/>
      <c r="BZ4" s="409"/>
      <c r="CA4" s="409"/>
      <c r="CB4" s="409"/>
      <c r="CC4" s="410"/>
      <c r="CD4" s="411" t="s">
        <v>94</v>
      </c>
      <c r="CE4" s="412"/>
      <c r="CF4" s="412"/>
      <c r="CG4" s="412"/>
      <c r="CH4" s="412"/>
      <c r="CI4" s="412"/>
      <c r="CJ4" s="412"/>
      <c r="CK4" s="412"/>
      <c r="CL4" s="412"/>
      <c r="CM4" s="412"/>
      <c r="CN4" s="412"/>
      <c r="CO4" s="412"/>
      <c r="CP4" s="412"/>
      <c r="CQ4" s="412"/>
      <c r="CR4" s="412"/>
      <c r="CS4" s="413"/>
      <c r="CT4" s="414">
        <v>14.3</v>
      </c>
      <c r="CU4" s="415"/>
      <c r="CV4" s="415"/>
      <c r="CW4" s="415"/>
      <c r="CX4" s="415"/>
      <c r="CY4" s="415"/>
      <c r="CZ4" s="415"/>
      <c r="DA4" s="416"/>
      <c r="DB4" s="414">
        <v>11.3</v>
      </c>
      <c r="DC4" s="415"/>
      <c r="DD4" s="415"/>
      <c r="DE4" s="415"/>
      <c r="DF4" s="415"/>
      <c r="DG4" s="415"/>
      <c r="DH4" s="415"/>
      <c r="DI4" s="416"/>
    </row>
    <row r="5" spans="1:119" ht="18.75" customHeight="1" x14ac:dyDescent="0.15">
      <c r="A5" s="179"/>
      <c r="B5" s="424"/>
      <c r="C5" s="425"/>
      <c r="D5" s="425"/>
      <c r="E5" s="426"/>
      <c r="F5" s="426"/>
      <c r="G5" s="426"/>
      <c r="H5" s="426"/>
      <c r="I5" s="426"/>
      <c r="J5" s="426"/>
      <c r="K5" s="426"/>
      <c r="L5" s="426"/>
      <c r="M5" s="426"/>
      <c r="N5" s="426"/>
      <c r="O5" s="426"/>
      <c r="P5" s="426"/>
      <c r="Q5" s="426"/>
      <c r="R5" s="431"/>
      <c r="S5" s="431"/>
      <c r="T5" s="431"/>
      <c r="U5" s="431"/>
      <c r="V5" s="432"/>
      <c r="W5" s="435"/>
      <c r="X5" s="436"/>
      <c r="Y5" s="436"/>
      <c r="Z5" s="436"/>
      <c r="AA5" s="436"/>
      <c r="AB5" s="425"/>
      <c r="AC5" s="431"/>
      <c r="AD5" s="436"/>
      <c r="AE5" s="436"/>
      <c r="AF5" s="436"/>
      <c r="AG5" s="436"/>
      <c r="AH5" s="436"/>
      <c r="AI5" s="436"/>
      <c r="AJ5" s="436"/>
      <c r="AK5" s="436"/>
      <c r="AL5" s="438"/>
      <c r="AM5" s="474" t="s">
        <v>95</v>
      </c>
      <c r="AN5" s="475"/>
      <c r="AO5" s="475"/>
      <c r="AP5" s="475"/>
      <c r="AQ5" s="475"/>
      <c r="AR5" s="475"/>
      <c r="AS5" s="475"/>
      <c r="AT5" s="476"/>
      <c r="AU5" s="477" t="s">
        <v>96</v>
      </c>
      <c r="AV5" s="478"/>
      <c r="AW5" s="478"/>
      <c r="AX5" s="478"/>
      <c r="AY5" s="479" t="s">
        <v>97</v>
      </c>
      <c r="AZ5" s="480"/>
      <c r="BA5" s="480"/>
      <c r="BB5" s="480"/>
      <c r="BC5" s="480"/>
      <c r="BD5" s="480"/>
      <c r="BE5" s="480"/>
      <c r="BF5" s="480"/>
      <c r="BG5" s="480"/>
      <c r="BH5" s="480"/>
      <c r="BI5" s="480"/>
      <c r="BJ5" s="480"/>
      <c r="BK5" s="480"/>
      <c r="BL5" s="480"/>
      <c r="BM5" s="481"/>
      <c r="BN5" s="445">
        <v>8690759</v>
      </c>
      <c r="BO5" s="446"/>
      <c r="BP5" s="446"/>
      <c r="BQ5" s="446"/>
      <c r="BR5" s="446"/>
      <c r="BS5" s="446"/>
      <c r="BT5" s="446"/>
      <c r="BU5" s="447"/>
      <c r="BV5" s="445">
        <v>13523949</v>
      </c>
      <c r="BW5" s="446"/>
      <c r="BX5" s="446"/>
      <c r="BY5" s="446"/>
      <c r="BZ5" s="446"/>
      <c r="CA5" s="446"/>
      <c r="CB5" s="446"/>
      <c r="CC5" s="447"/>
      <c r="CD5" s="448" t="s">
        <v>98</v>
      </c>
      <c r="CE5" s="449"/>
      <c r="CF5" s="449"/>
      <c r="CG5" s="449"/>
      <c r="CH5" s="449"/>
      <c r="CI5" s="449"/>
      <c r="CJ5" s="449"/>
      <c r="CK5" s="449"/>
      <c r="CL5" s="449"/>
      <c r="CM5" s="449"/>
      <c r="CN5" s="449"/>
      <c r="CO5" s="449"/>
      <c r="CP5" s="449"/>
      <c r="CQ5" s="449"/>
      <c r="CR5" s="449"/>
      <c r="CS5" s="450"/>
      <c r="CT5" s="442">
        <v>91.9</v>
      </c>
      <c r="CU5" s="443"/>
      <c r="CV5" s="443"/>
      <c r="CW5" s="443"/>
      <c r="CX5" s="443"/>
      <c r="CY5" s="443"/>
      <c r="CZ5" s="443"/>
      <c r="DA5" s="444"/>
      <c r="DB5" s="442">
        <v>93.8</v>
      </c>
      <c r="DC5" s="443"/>
      <c r="DD5" s="443"/>
      <c r="DE5" s="443"/>
      <c r="DF5" s="443"/>
      <c r="DG5" s="443"/>
      <c r="DH5" s="443"/>
      <c r="DI5" s="444"/>
    </row>
    <row r="6" spans="1:119" ht="18.75" customHeight="1" x14ac:dyDescent="0.15">
      <c r="A6" s="179"/>
      <c r="B6" s="451" t="s">
        <v>99</v>
      </c>
      <c r="C6" s="452"/>
      <c r="D6" s="452"/>
      <c r="E6" s="453"/>
      <c r="F6" s="453"/>
      <c r="G6" s="453"/>
      <c r="H6" s="453"/>
      <c r="I6" s="453"/>
      <c r="J6" s="453"/>
      <c r="K6" s="453"/>
      <c r="L6" s="453" t="s">
        <v>100</v>
      </c>
      <c r="M6" s="453"/>
      <c r="N6" s="453"/>
      <c r="O6" s="453"/>
      <c r="P6" s="453"/>
      <c r="Q6" s="453"/>
      <c r="R6" s="457"/>
      <c r="S6" s="457"/>
      <c r="T6" s="457"/>
      <c r="U6" s="457"/>
      <c r="V6" s="458"/>
      <c r="W6" s="461" t="s">
        <v>101</v>
      </c>
      <c r="X6" s="462"/>
      <c r="Y6" s="462"/>
      <c r="Z6" s="462"/>
      <c r="AA6" s="462"/>
      <c r="AB6" s="452"/>
      <c r="AC6" s="465" t="s">
        <v>102</v>
      </c>
      <c r="AD6" s="466"/>
      <c r="AE6" s="466"/>
      <c r="AF6" s="466"/>
      <c r="AG6" s="466"/>
      <c r="AH6" s="466"/>
      <c r="AI6" s="466"/>
      <c r="AJ6" s="466"/>
      <c r="AK6" s="466"/>
      <c r="AL6" s="467"/>
      <c r="AM6" s="474" t="s">
        <v>103</v>
      </c>
      <c r="AN6" s="475"/>
      <c r="AO6" s="475"/>
      <c r="AP6" s="475"/>
      <c r="AQ6" s="475"/>
      <c r="AR6" s="475"/>
      <c r="AS6" s="475"/>
      <c r="AT6" s="476"/>
      <c r="AU6" s="477" t="s">
        <v>104</v>
      </c>
      <c r="AV6" s="478"/>
      <c r="AW6" s="478"/>
      <c r="AX6" s="478"/>
      <c r="AY6" s="479" t="s">
        <v>105</v>
      </c>
      <c r="AZ6" s="480"/>
      <c r="BA6" s="480"/>
      <c r="BB6" s="480"/>
      <c r="BC6" s="480"/>
      <c r="BD6" s="480"/>
      <c r="BE6" s="480"/>
      <c r="BF6" s="480"/>
      <c r="BG6" s="480"/>
      <c r="BH6" s="480"/>
      <c r="BI6" s="480"/>
      <c r="BJ6" s="480"/>
      <c r="BK6" s="480"/>
      <c r="BL6" s="480"/>
      <c r="BM6" s="481"/>
      <c r="BN6" s="445">
        <v>733467</v>
      </c>
      <c r="BO6" s="446"/>
      <c r="BP6" s="446"/>
      <c r="BQ6" s="446"/>
      <c r="BR6" s="446"/>
      <c r="BS6" s="446"/>
      <c r="BT6" s="446"/>
      <c r="BU6" s="447"/>
      <c r="BV6" s="445">
        <v>602500</v>
      </c>
      <c r="BW6" s="446"/>
      <c r="BX6" s="446"/>
      <c r="BY6" s="446"/>
      <c r="BZ6" s="446"/>
      <c r="CA6" s="446"/>
      <c r="CB6" s="446"/>
      <c r="CC6" s="447"/>
      <c r="CD6" s="448" t="s">
        <v>106</v>
      </c>
      <c r="CE6" s="449"/>
      <c r="CF6" s="449"/>
      <c r="CG6" s="449"/>
      <c r="CH6" s="449"/>
      <c r="CI6" s="449"/>
      <c r="CJ6" s="449"/>
      <c r="CK6" s="449"/>
      <c r="CL6" s="449"/>
      <c r="CM6" s="449"/>
      <c r="CN6" s="449"/>
      <c r="CO6" s="449"/>
      <c r="CP6" s="449"/>
      <c r="CQ6" s="449"/>
      <c r="CR6" s="449"/>
      <c r="CS6" s="450"/>
      <c r="CT6" s="482">
        <v>93.3</v>
      </c>
      <c r="CU6" s="483"/>
      <c r="CV6" s="483"/>
      <c r="CW6" s="483"/>
      <c r="CX6" s="483"/>
      <c r="CY6" s="483"/>
      <c r="CZ6" s="483"/>
      <c r="DA6" s="484"/>
      <c r="DB6" s="482">
        <v>97.5</v>
      </c>
      <c r="DC6" s="483"/>
      <c r="DD6" s="483"/>
      <c r="DE6" s="483"/>
      <c r="DF6" s="483"/>
      <c r="DG6" s="483"/>
      <c r="DH6" s="483"/>
      <c r="DI6" s="484"/>
    </row>
    <row r="7" spans="1:119" ht="18.75" customHeight="1" x14ac:dyDescent="0.15">
      <c r="A7" s="179"/>
      <c r="B7" s="421"/>
      <c r="C7" s="422"/>
      <c r="D7" s="422"/>
      <c r="E7" s="423"/>
      <c r="F7" s="423"/>
      <c r="G7" s="423"/>
      <c r="H7" s="423"/>
      <c r="I7" s="423"/>
      <c r="J7" s="423"/>
      <c r="K7" s="423"/>
      <c r="L7" s="423"/>
      <c r="M7" s="423"/>
      <c r="N7" s="423"/>
      <c r="O7" s="423"/>
      <c r="P7" s="423"/>
      <c r="Q7" s="423"/>
      <c r="R7" s="429"/>
      <c r="S7" s="429"/>
      <c r="T7" s="429"/>
      <c r="U7" s="429"/>
      <c r="V7" s="430"/>
      <c r="W7" s="433"/>
      <c r="X7" s="434"/>
      <c r="Y7" s="434"/>
      <c r="Z7" s="434"/>
      <c r="AA7" s="434"/>
      <c r="AB7" s="422"/>
      <c r="AC7" s="468"/>
      <c r="AD7" s="469"/>
      <c r="AE7" s="469"/>
      <c r="AF7" s="469"/>
      <c r="AG7" s="469"/>
      <c r="AH7" s="469"/>
      <c r="AI7" s="469"/>
      <c r="AJ7" s="469"/>
      <c r="AK7" s="469"/>
      <c r="AL7" s="470"/>
      <c r="AM7" s="474" t="s">
        <v>107</v>
      </c>
      <c r="AN7" s="475"/>
      <c r="AO7" s="475"/>
      <c r="AP7" s="475"/>
      <c r="AQ7" s="475"/>
      <c r="AR7" s="475"/>
      <c r="AS7" s="475"/>
      <c r="AT7" s="476"/>
      <c r="AU7" s="477" t="s">
        <v>108</v>
      </c>
      <c r="AV7" s="478"/>
      <c r="AW7" s="478"/>
      <c r="AX7" s="478"/>
      <c r="AY7" s="479" t="s">
        <v>109</v>
      </c>
      <c r="AZ7" s="480"/>
      <c r="BA7" s="480"/>
      <c r="BB7" s="480"/>
      <c r="BC7" s="480"/>
      <c r="BD7" s="480"/>
      <c r="BE7" s="480"/>
      <c r="BF7" s="480"/>
      <c r="BG7" s="480"/>
      <c r="BH7" s="480"/>
      <c r="BI7" s="480"/>
      <c r="BJ7" s="480"/>
      <c r="BK7" s="480"/>
      <c r="BL7" s="480"/>
      <c r="BM7" s="481"/>
      <c r="BN7" s="445">
        <v>18444</v>
      </c>
      <c r="BO7" s="446"/>
      <c r="BP7" s="446"/>
      <c r="BQ7" s="446"/>
      <c r="BR7" s="446"/>
      <c r="BS7" s="446"/>
      <c r="BT7" s="446"/>
      <c r="BU7" s="447"/>
      <c r="BV7" s="445">
        <v>27005</v>
      </c>
      <c r="BW7" s="446"/>
      <c r="BX7" s="446"/>
      <c r="BY7" s="446"/>
      <c r="BZ7" s="446"/>
      <c r="CA7" s="446"/>
      <c r="CB7" s="446"/>
      <c r="CC7" s="447"/>
      <c r="CD7" s="448" t="s">
        <v>110</v>
      </c>
      <c r="CE7" s="449"/>
      <c r="CF7" s="449"/>
      <c r="CG7" s="449"/>
      <c r="CH7" s="449"/>
      <c r="CI7" s="449"/>
      <c r="CJ7" s="449"/>
      <c r="CK7" s="449"/>
      <c r="CL7" s="449"/>
      <c r="CM7" s="449"/>
      <c r="CN7" s="449"/>
      <c r="CO7" s="449"/>
      <c r="CP7" s="449"/>
      <c r="CQ7" s="449"/>
      <c r="CR7" s="449"/>
      <c r="CS7" s="450"/>
      <c r="CT7" s="445">
        <v>4998696</v>
      </c>
      <c r="CU7" s="446"/>
      <c r="CV7" s="446"/>
      <c r="CW7" s="446"/>
      <c r="CX7" s="446"/>
      <c r="CY7" s="446"/>
      <c r="CZ7" s="446"/>
      <c r="DA7" s="447"/>
      <c r="DB7" s="445">
        <v>5108807</v>
      </c>
      <c r="DC7" s="446"/>
      <c r="DD7" s="446"/>
      <c r="DE7" s="446"/>
      <c r="DF7" s="446"/>
      <c r="DG7" s="446"/>
      <c r="DH7" s="446"/>
      <c r="DI7" s="447"/>
    </row>
    <row r="8" spans="1:119" ht="18.75" customHeight="1" thickBot="1" x14ac:dyDescent="0.2">
      <c r="A8" s="179"/>
      <c r="B8" s="454"/>
      <c r="C8" s="455"/>
      <c r="D8" s="455"/>
      <c r="E8" s="456"/>
      <c r="F8" s="456"/>
      <c r="G8" s="456"/>
      <c r="H8" s="456"/>
      <c r="I8" s="456"/>
      <c r="J8" s="456"/>
      <c r="K8" s="456"/>
      <c r="L8" s="456"/>
      <c r="M8" s="456"/>
      <c r="N8" s="456"/>
      <c r="O8" s="456"/>
      <c r="P8" s="456"/>
      <c r="Q8" s="456"/>
      <c r="R8" s="459"/>
      <c r="S8" s="459"/>
      <c r="T8" s="459"/>
      <c r="U8" s="459"/>
      <c r="V8" s="460"/>
      <c r="W8" s="463"/>
      <c r="X8" s="464"/>
      <c r="Y8" s="464"/>
      <c r="Z8" s="464"/>
      <c r="AA8" s="464"/>
      <c r="AB8" s="455"/>
      <c r="AC8" s="471"/>
      <c r="AD8" s="472"/>
      <c r="AE8" s="472"/>
      <c r="AF8" s="472"/>
      <c r="AG8" s="472"/>
      <c r="AH8" s="472"/>
      <c r="AI8" s="472"/>
      <c r="AJ8" s="472"/>
      <c r="AK8" s="472"/>
      <c r="AL8" s="473"/>
      <c r="AM8" s="474" t="s">
        <v>111</v>
      </c>
      <c r="AN8" s="475"/>
      <c r="AO8" s="475"/>
      <c r="AP8" s="475"/>
      <c r="AQ8" s="475"/>
      <c r="AR8" s="475"/>
      <c r="AS8" s="475"/>
      <c r="AT8" s="476"/>
      <c r="AU8" s="477" t="s">
        <v>112</v>
      </c>
      <c r="AV8" s="478"/>
      <c r="AW8" s="478"/>
      <c r="AX8" s="478"/>
      <c r="AY8" s="479" t="s">
        <v>113</v>
      </c>
      <c r="AZ8" s="480"/>
      <c r="BA8" s="480"/>
      <c r="BB8" s="480"/>
      <c r="BC8" s="480"/>
      <c r="BD8" s="480"/>
      <c r="BE8" s="480"/>
      <c r="BF8" s="480"/>
      <c r="BG8" s="480"/>
      <c r="BH8" s="480"/>
      <c r="BI8" s="480"/>
      <c r="BJ8" s="480"/>
      <c r="BK8" s="480"/>
      <c r="BL8" s="480"/>
      <c r="BM8" s="481"/>
      <c r="BN8" s="445">
        <v>715023</v>
      </c>
      <c r="BO8" s="446"/>
      <c r="BP8" s="446"/>
      <c r="BQ8" s="446"/>
      <c r="BR8" s="446"/>
      <c r="BS8" s="446"/>
      <c r="BT8" s="446"/>
      <c r="BU8" s="447"/>
      <c r="BV8" s="445">
        <v>575495</v>
      </c>
      <c r="BW8" s="446"/>
      <c r="BX8" s="446"/>
      <c r="BY8" s="446"/>
      <c r="BZ8" s="446"/>
      <c r="CA8" s="446"/>
      <c r="CB8" s="446"/>
      <c r="CC8" s="447"/>
      <c r="CD8" s="448" t="s">
        <v>114</v>
      </c>
      <c r="CE8" s="449"/>
      <c r="CF8" s="449"/>
      <c r="CG8" s="449"/>
      <c r="CH8" s="449"/>
      <c r="CI8" s="449"/>
      <c r="CJ8" s="449"/>
      <c r="CK8" s="449"/>
      <c r="CL8" s="449"/>
      <c r="CM8" s="449"/>
      <c r="CN8" s="449"/>
      <c r="CO8" s="449"/>
      <c r="CP8" s="449"/>
      <c r="CQ8" s="449"/>
      <c r="CR8" s="449"/>
      <c r="CS8" s="450"/>
      <c r="CT8" s="485">
        <v>0.44</v>
      </c>
      <c r="CU8" s="486"/>
      <c r="CV8" s="486"/>
      <c r="CW8" s="486"/>
      <c r="CX8" s="486"/>
      <c r="CY8" s="486"/>
      <c r="CZ8" s="486"/>
      <c r="DA8" s="487"/>
      <c r="DB8" s="485">
        <v>0.45</v>
      </c>
      <c r="DC8" s="486"/>
      <c r="DD8" s="486"/>
      <c r="DE8" s="486"/>
      <c r="DF8" s="486"/>
      <c r="DG8" s="486"/>
      <c r="DH8" s="486"/>
      <c r="DI8" s="487"/>
    </row>
    <row r="9" spans="1:119" ht="18.75" customHeight="1" thickBot="1" x14ac:dyDescent="0.2">
      <c r="A9" s="179"/>
      <c r="B9" s="439" t="s">
        <v>115</v>
      </c>
      <c r="C9" s="440"/>
      <c r="D9" s="440"/>
      <c r="E9" s="440"/>
      <c r="F9" s="440"/>
      <c r="G9" s="440"/>
      <c r="H9" s="440"/>
      <c r="I9" s="440"/>
      <c r="J9" s="440"/>
      <c r="K9" s="488"/>
      <c r="L9" s="489" t="s">
        <v>116</v>
      </c>
      <c r="M9" s="490"/>
      <c r="N9" s="490"/>
      <c r="O9" s="490"/>
      <c r="P9" s="490"/>
      <c r="Q9" s="491"/>
      <c r="R9" s="492">
        <v>15080</v>
      </c>
      <c r="S9" s="493"/>
      <c r="T9" s="493"/>
      <c r="U9" s="493"/>
      <c r="V9" s="494"/>
      <c r="W9" s="402" t="s">
        <v>117</v>
      </c>
      <c r="X9" s="403"/>
      <c r="Y9" s="403"/>
      <c r="Z9" s="403"/>
      <c r="AA9" s="403"/>
      <c r="AB9" s="403"/>
      <c r="AC9" s="403"/>
      <c r="AD9" s="403"/>
      <c r="AE9" s="403"/>
      <c r="AF9" s="403"/>
      <c r="AG9" s="403"/>
      <c r="AH9" s="403"/>
      <c r="AI9" s="403"/>
      <c r="AJ9" s="403"/>
      <c r="AK9" s="403"/>
      <c r="AL9" s="404"/>
      <c r="AM9" s="474" t="s">
        <v>118</v>
      </c>
      <c r="AN9" s="475"/>
      <c r="AO9" s="475"/>
      <c r="AP9" s="475"/>
      <c r="AQ9" s="475"/>
      <c r="AR9" s="475"/>
      <c r="AS9" s="475"/>
      <c r="AT9" s="476"/>
      <c r="AU9" s="477" t="s">
        <v>119</v>
      </c>
      <c r="AV9" s="478"/>
      <c r="AW9" s="478"/>
      <c r="AX9" s="478"/>
      <c r="AY9" s="479" t="s">
        <v>120</v>
      </c>
      <c r="AZ9" s="480"/>
      <c r="BA9" s="480"/>
      <c r="BB9" s="480"/>
      <c r="BC9" s="480"/>
      <c r="BD9" s="480"/>
      <c r="BE9" s="480"/>
      <c r="BF9" s="480"/>
      <c r="BG9" s="480"/>
      <c r="BH9" s="480"/>
      <c r="BI9" s="480"/>
      <c r="BJ9" s="480"/>
      <c r="BK9" s="480"/>
      <c r="BL9" s="480"/>
      <c r="BM9" s="481"/>
      <c r="BN9" s="445">
        <v>139528</v>
      </c>
      <c r="BO9" s="446"/>
      <c r="BP9" s="446"/>
      <c r="BQ9" s="446"/>
      <c r="BR9" s="446"/>
      <c r="BS9" s="446"/>
      <c r="BT9" s="446"/>
      <c r="BU9" s="447"/>
      <c r="BV9" s="445">
        <v>503078</v>
      </c>
      <c r="BW9" s="446"/>
      <c r="BX9" s="446"/>
      <c r="BY9" s="446"/>
      <c r="BZ9" s="446"/>
      <c r="CA9" s="446"/>
      <c r="CB9" s="446"/>
      <c r="CC9" s="447"/>
      <c r="CD9" s="448" t="s">
        <v>121</v>
      </c>
      <c r="CE9" s="449"/>
      <c r="CF9" s="449"/>
      <c r="CG9" s="449"/>
      <c r="CH9" s="449"/>
      <c r="CI9" s="449"/>
      <c r="CJ9" s="449"/>
      <c r="CK9" s="449"/>
      <c r="CL9" s="449"/>
      <c r="CM9" s="449"/>
      <c r="CN9" s="449"/>
      <c r="CO9" s="449"/>
      <c r="CP9" s="449"/>
      <c r="CQ9" s="449"/>
      <c r="CR9" s="449"/>
      <c r="CS9" s="450"/>
      <c r="CT9" s="442">
        <v>14.9</v>
      </c>
      <c r="CU9" s="443"/>
      <c r="CV9" s="443"/>
      <c r="CW9" s="443"/>
      <c r="CX9" s="443"/>
      <c r="CY9" s="443"/>
      <c r="CZ9" s="443"/>
      <c r="DA9" s="444"/>
      <c r="DB9" s="442">
        <v>15.3</v>
      </c>
      <c r="DC9" s="443"/>
      <c r="DD9" s="443"/>
      <c r="DE9" s="443"/>
      <c r="DF9" s="443"/>
      <c r="DG9" s="443"/>
      <c r="DH9" s="443"/>
      <c r="DI9" s="444"/>
    </row>
    <row r="10" spans="1:119" ht="18.75" customHeight="1" thickBot="1" x14ac:dyDescent="0.2">
      <c r="A10" s="179"/>
      <c r="B10" s="439"/>
      <c r="C10" s="440"/>
      <c r="D10" s="440"/>
      <c r="E10" s="440"/>
      <c r="F10" s="440"/>
      <c r="G10" s="440"/>
      <c r="H10" s="440"/>
      <c r="I10" s="440"/>
      <c r="J10" s="440"/>
      <c r="K10" s="488"/>
      <c r="L10" s="495" t="s">
        <v>122</v>
      </c>
      <c r="M10" s="475"/>
      <c r="N10" s="475"/>
      <c r="O10" s="475"/>
      <c r="P10" s="475"/>
      <c r="Q10" s="476"/>
      <c r="R10" s="496">
        <v>16007</v>
      </c>
      <c r="S10" s="497"/>
      <c r="T10" s="497"/>
      <c r="U10" s="497"/>
      <c r="V10" s="498"/>
      <c r="W10" s="433"/>
      <c r="X10" s="434"/>
      <c r="Y10" s="434"/>
      <c r="Z10" s="434"/>
      <c r="AA10" s="434"/>
      <c r="AB10" s="434"/>
      <c r="AC10" s="434"/>
      <c r="AD10" s="434"/>
      <c r="AE10" s="434"/>
      <c r="AF10" s="434"/>
      <c r="AG10" s="434"/>
      <c r="AH10" s="434"/>
      <c r="AI10" s="434"/>
      <c r="AJ10" s="434"/>
      <c r="AK10" s="434"/>
      <c r="AL10" s="437"/>
      <c r="AM10" s="474" t="s">
        <v>123</v>
      </c>
      <c r="AN10" s="475"/>
      <c r="AO10" s="475"/>
      <c r="AP10" s="475"/>
      <c r="AQ10" s="475"/>
      <c r="AR10" s="475"/>
      <c r="AS10" s="475"/>
      <c r="AT10" s="476"/>
      <c r="AU10" s="477" t="s">
        <v>124</v>
      </c>
      <c r="AV10" s="478"/>
      <c r="AW10" s="478"/>
      <c r="AX10" s="478"/>
      <c r="AY10" s="479" t="s">
        <v>125</v>
      </c>
      <c r="AZ10" s="480"/>
      <c r="BA10" s="480"/>
      <c r="BB10" s="480"/>
      <c r="BC10" s="480"/>
      <c r="BD10" s="480"/>
      <c r="BE10" s="480"/>
      <c r="BF10" s="480"/>
      <c r="BG10" s="480"/>
      <c r="BH10" s="480"/>
      <c r="BI10" s="480"/>
      <c r="BJ10" s="480"/>
      <c r="BK10" s="480"/>
      <c r="BL10" s="480"/>
      <c r="BM10" s="481"/>
      <c r="BN10" s="445">
        <v>1066</v>
      </c>
      <c r="BO10" s="446"/>
      <c r="BP10" s="446"/>
      <c r="BQ10" s="446"/>
      <c r="BR10" s="446"/>
      <c r="BS10" s="446"/>
      <c r="BT10" s="446"/>
      <c r="BU10" s="447"/>
      <c r="BV10" s="445">
        <v>512</v>
      </c>
      <c r="BW10" s="446"/>
      <c r="BX10" s="446"/>
      <c r="BY10" s="446"/>
      <c r="BZ10" s="446"/>
      <c r="CA10" s="446"/>
      <c r="CB10" s="446"/>
      <c r="CC10" s="447"/>
      <c r="CD10" s="182" t="s">
        <v>126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439"/>
      <c r="C11" s="440"/>
      <c r="D11" s="440"/>
      <c r="E11" s="440"/>
      <c r="F11" s="440"/>
      <c r="G11" s="440"/>
      <c r="H11" s="440"/>
      <c r="I11" s="440"/>
      <c r="J11" s="440"/>
      <c r="K11" s="488"/>
      <c r="L11" s="499" t="s">
        <v>127</v>
      </c>
      <c r="M11" s="500"/>
      <c r="N11" s="500"/>
      <c r="O11" s="500"/>
      <c r="P11" s="500"/>
      <c r="Q11" s="501"/>
      <c r="R11" s="502" t="s">
        <v>128</v>
      </c>
      <c r="S11" s="503"/>
      <c r="T11" s="503"/>
      <c r="U11" s="503"/>
      <c r="V11" s="504"/>
      <c r="W11" s="433"/>
      <c r="X11" s="434"/>
      <c r="Y11" s="434"/>
      <c r="Z11" s="434"/>
      <c r="AA11" s="434"/>
      <c r="AB11" s="434"/>
      <c r="AC11" s="434"/>
      <c r="AD11" s="434"/>
      <c r="AE11" s="434"/>
      <c r="AF11" s="434"/>
      <c r="AG11" s="434"/>
      <c r="AH11" s="434"/>
      <c r="AI11" s="434"/>
      <c r="AJ11" s="434"/>
      <c r="AK11" s="434"/>
      <c r="AL11" s="437"/>
      <c r="AM11" s="474" t="s">
        <v>129</v>
      </c>
      <c r="AN11" s="475"/>
      <c r="AO11" s="475"/>
      <c r="AP11" s="475"/>
      <c r="AQ11" s="475"/>
      <c r="AR11" s="475"/>
      <c r="AS11" s="475"/>
      <c r="AT11" s="476"/>
      <c r="AU11" s="477" t="s">
        <v>130</v>
      </c>
      <c r="AV11" s="478"/>
      <c r="AW11" s="478"/>
      <c r="AX11" s="478"/>
      <c r="AY11" s="479" t="s">
        <v>131</v>
      </c>
      <c r="AZ11" s="480"/>
      <c r="BA11" s="480"/>
      <c r="BB11" s="480"/>
      <c r="BC11" s="480"/>
      <c r="BD11" s="480"/>
      <c r="BE11" s="480"/>
      <c r="BF11" s="480"/>
      <c r="BG11" s="480"/>
      <c r="BH11" s="480"/>
      <c r="BI11" s="480"/>
      <c r="BJ11" s="480"/>
      <c r="BK11" s="480"/>
      <c r="BL11" s="480"/>
      <c r="BM11" s="481"/>
      <c r="BN11" s="445">
        <v>0</v>
      </c>
      <c r="BO11" s="446"/>
      <c r="BP11" s="446"/>
      <c r="BQ11" s="446"/>
      <c r="BR11" s="446"/>
      <c r="BS11" s="446"/>
      <c r="BT11" s="446"/>
      <c r="BU11" s="447"/>
      <c r="BV11" s="445">
        <v>0</v>
      </c>
      <c r="BW11" s="446"/>
      <c r="BX11" s="446"/>
      <c r="BY11" s="446"/>
      <c r="BZ11" s="446"/>
      <c r="CA11" s="446"/>
      <c r="CB11" s="446"/>
      <c r="CC11" s="447"/>
      <c r="CD11" s="448" t="s">
        <v>132</v>
      </c>
      <c r="CE11" s="449"/>
      <c r="CF11" s="449"/>
      <c r="CG11" s="449"/>
      <c r="CH11" s="449"/>
      <c r="CI11" s="449"/>
      <c r="CJ11" s="449"/>
      <c r="CK11" s="449"/>
      <c r="CL11" s="449"/>
      <c r="CM11" s="449"/>
      <c r="CN11" s="449"/>
      <c r="CO11" s="449"/>
      <c r="CP11" s="449"/>
      <c r="CQ11" s="449"/>
      <c r="CR11" s="449"/>
      <c r="CS11" s="450"/>
      <c r="CT11" s="485" t="s">
        <v>133</v>
      </c>
      <c r="CU11" s="486"/>
      <c r="CV11" s="486"/>
      <c r="CW11" s="486"/>
      <c r="CX11" s="486"/>
      <c r="CY11" s="486"/>
      <c r="CZ11" s="486"/>
      <c r="DA11" s="487"/>
      <c r="DB11" s="485" t="s">
        <v>134</v>
      </c>
      <c r="DC11" s="486"/>
      <c r="DD11" s="486"/>
      <c r="DE11" s="486"/>
      <c r="DF11" s="486"/>
      <c r="DG11" s="486"/>
      <c r="DH11" s="486"/>
      <c r="DI11" s="487"/>
    </row>
    <row r="12" spans="1:119" ht="18.75" customHeight="1" x14ac:dyDescent="0.15">
      <c r="A12" s="179"/>
      <c r="B12" s="505" t="s">
        <v>135</v>
      </c>
      <c r="C12" s="506"/>
      <c r="D12" s="506"/>
      <c r="E12" s="506"/>
      <c r="F12" s="506"/>
      <c r="G12" s="506"/>
      <c r="H12" s="506"/>
      <c r="I12" s="506"/>
      <c r="J12" s="506"/>
      <c r="K12" s="507"/>
      <c r="L12" s="514" t="s">
        <v>136</v>
      </c>
      <c r="M12" s="515"/>
      <c r="N12" s="515"/>
      <c r="O12" s="515"/>
      <c r="P12" s="515"/>
      <c r="Q12" s="516"/>
      <c r="R12" s="517">
        <v>15172</v>
      </c>
      <c r="S12" s="518"/>
      <c r="T12" s="518"/>
      <c r="U12" s="518"/>
      <c r="V12" s="519"/>
      <c r="W12" s="520" t="s">
        <v>1</v>
      </c>
      <c r="X12" s="478"/>
      <c r="Y12" s="478"/>
      <c r="Z12" s="478"/>
      <c r="AA12" s="478"/>
      <c r="AB12" s="521"/>
      <c r="AC12" s="522" t="s">
        <v>137</v>
      </c>
      <c r="AD12" s="523"/>
      <c r="AE12" s="523"/>
      <c r="AF12" s="523"/>
      <c r="AG12" s="524"/>
      <c r="AH12" s="522" t="s">
        <v>138</v>
      </c>
      <c r="AI12" s="523"/>
      <c r="AJ12" s="523"/>
      <c r="AK12" s="523"/>
      <c r="AL12" s="525"/>
      <c r="AM12" s="474" t="s">
        <v>139</v>
      </c>
      <c r="AN12" s="475"/>
      <c r="AO12" s="475"/>
      <c r="AP12" s="475"/>
      <c r="AQ12" s="475"/>
      <c r="AR12" s="475"/>
      <c r="AS12" s="475"/>
      <c r="AT12" s="476"/>
      <c r="AU12" s="477" t="s">
        <v>140</v>
      </c>
      <c r="AV12" s="478"/>
      <c r="AW12" s="478"/>
      <c r="AX12" s="478"/>
      <c r="AY12" s="479" t="s">
        <v>141</v>
      </c>
      <c r="AZ12" s="480"/>
      <c r="BA12" s="480"/>
      <c r="BB12" s="480"/>
      <c r="BC12" s="480"/>
      <c r="BD12" s="480"/>
      <c r="BE12" s="480"/>
      <c r="BF12" s="480"/>
      <c r="BG12" s="480"/>
      <c r="BH12" s="480"/>
      <c r="BI12" s="480"/>
      <c r="BJ12" s="480"/>
      <c r="BK12" s="480"/>
      <c r="BL12" s="480"/>
      <c r="BM12" s="481"/>
      <c r="BN12" s="445">
        <v>0</v>
      </c>
      <c r="BO12" s="446"/>
      <c r="BP12" s="446"/>
      <c r="BQ12" s="446"/>
      <c r="BR12" s="446"/>
      <c r="BS12" s="446"/>
      <c r="BT12" s="446"/>
      <c r="BU12" s="447"/>
      <c r="BV12" s="445">
        <v>0</v>
      </c>
      <c r="BW12" s="446"/>
      <c r="BX12" s="446"/>
      <c r="BY12" s="446"/>
      <c r="BZ12" s="446"/>
      <c r="CA12" s="446"/>
      <c r="CB12" s="446"/>
      <c r="CC12" s="447"/>
      <c r="CD12" s="448" t="s">
        <v>142</v>
      </c>
      <c r="CE12" s="449"/>
      <c r="CF12" s="449"/>
      <c r="CG12" s="449"/>
      <c r="CH12" s="449"/>
      <c r="CI12" s="449"/>
      <c r="CJ12" s="449"/>
      <c r="CK12" s="449"/>
      <c r="CL12" s="449"/>
      <c r="CM12" s="449"/>
      <c r="CN12" s="449"/>
      <c r="CO12" s="449"/>
      <c r="CP12" s="449"/>
      <c r="CQ12" s="449"/>
      <c r="CR12" s="449"/>
      <c r="CS12" s="450"/>
      <c r="CT12" s="485" t="s">
        <v>143</v>
      </c>
      <c r="CU12" s="486"/>
      <c r="CV12" s="486"/>
      <c r="CW12" s="486"/>
      <c r="CX12" s="486"/>
      <c r="CY12" s="486"/>
      <c r="CZ12" s="486"/>
      <c r="DA12" s="487"/>
      <c r="DB12" s="485" t="s">
        <v>134</v>
      </c>
      <c r="DC12" s="486"/>
      <c r="DD12" s="486"/>
      <c r="DE12" s="486"/>
      <c r="DF12" s="486"/>
      <c r="DG12" s="486"/>
      <c r="DH12" s="486"/>
      <c r="DI12" s="487"/>
    </row>
    <row r="13" spans="1:119" ht="18.75" customHeight="1" x14ac:dyDescent="0.15">
      <c r="A13" s="179"/>
      <c r="B13" s="508"/>
      <c r="C13" s="509"/>
      <c r="D13" s="509"/>
      <c r="E13" s="509"/>
      <c r="F13" s="509"/>
      <c r="G13" s="509"/>
      <c r="H13" s="509"/>
      <c r="I13" s="509"/>
      <c r="J13" s="509"/>
      <c r="K13" s="510"/>
      <c r="L13" s="188"/>
      <c r="M13" s="536" t="s">
        <v>144</v>
      </c>
      <c r="N13" s="537"/>
      <c r="O13" s="537"/>
      <c r="P13" s="537"/>
      <c r="Q13" s="538"/>
      <c r="R13" s="529">
        <v>14939</v>
      </c>
      <c r="S13" s="530"/>
      <c r="T13" s="530"/>
      <c r="U13" s="530"/>
      <c r="V13" s="531"/>
      <c r="W13" s="461" t="s">
        <v>145</v>
      </c>
      <c r="X13" s="462"/>
      <c r="Y13" s="462"/>
      <c r="Z13" s="462"/>
      <c r="AA13" s="462"/>
      <c r="AB13" s="452"/>
      <c r="AC13" s="496">
        <v>270</v>
      </c>
      <c r="AD13" s="497"/>
      <c r="AE13" s="497"/>
      <c r="AF13" s="497"/>
      <c r="AG13" s="539"/>
      <c r="AH13" s="496">
        <v>310</v>
      </c>
      <c r="AI13" s="497"/>
      <c r="AJ13" s="497"/>
      <c r="AK13" s="497"/>
      <c r="AL13" s="498"/>
      <c r="AM13" s="474" t="s">
        <v>146</v>
      </c>
      <c r="AN13" s="475"/>
      <c r="AO13" s="475"/>
      <c r="AP13" s="475"/>
      <c r="AQ13" s="475"/>
      <c r="AR13" s="475"/>
      <c r="AS13" s="475"/>
      <c r="AT13" s="476"/>
      <c r="AU13" s="477" t="s">
        <v>147</v>
      </c>
      <c r="AV13" s="478"/>
      <c r="AW13" s="478"/>
      <c r="AX13" s="478"/>
      <c r="AY13" s="479" t="s">
        <v>148</v>
      </c>
      <c r="AZ13" s="480"/>
      <c r="BA13" s="480"/>
      <c r="BB13" s="480"/>
      <c r="BC13" s="480"/>
      <c r="BD13" s="480"/>
      <c r="BE13" s="480"/>
      <c r="BF13" s="480"/>
      <c r="BG13" s="480"/>
      <c r="BH13" s="480"/>
      <c r="BI13" s="480"/>
      <c r="BJ13" s="480"/>
      <c r="BK13" s="480"/>
      <c r="BL13" s="480"/>
      <c r="BM13" s="481"/>
      <c r="BN13" s="445">
        <v>140594</v>
      </c>
      <c r="BO13" s="446"/>
      <c r="BP13" s="446"/>
      <c r="BQ13" s="446"/>
      <c r="BR13" s="446"/>
      <c r="BS13" s="446"/>
      <c r="BT13" s="446"/>
      <c r="BU13" s="447"/>
      <c r="BV13" s="445">
        <v>503590</v>
      </c>
      <c r="BW13" s="446"/>
      <c r="BX13" s="446"/>
      <c r="BY13" s="446"/>
      <c r="BZ13" s="446"/>
      <c r="CA13" s="446"/>
      <c r="CB13" s="446"/>
      <c r="CC13" s="447"/>
      <c r="CD13" s="448" t="s">
        <v>149</v>
      </c>
      <c r="CE13" s="449"/>
      <c r="CF13" s="449"/>
      <c r="CG13" s="449"/>
      <c r="CH13" s="449"/>
      <c r="CI13" s="449"/>
      <c r="CJ13" s="449"/>
      <c r="CK13" s="449"/>
      <c r="CL13" s="449"/>
      <c r="CM13" s="449"/>
      <c r="CN13" s="449"/>
      <c r="CO13" s="449"/>
      <c r="CP13" s="449"/>
      <c r="CQ13" s="449"/>
      <c r="CR13" s="449"/>
      <c r="CS13" s="450"/>
      <c r="CT13" s="442">
        <v>8.1999999999999993</v>
      </c>
      <c r="CU13" s="443"/>
      <c r="CV13" s="443"/>
      <c r="CW13" s="443"/>
      <c r="CX13" s="443"/>
      <c r="CY13" s="443"/>
      <c r="CZ13" s="443"/>
      <c r="DA13" s="444"/>
      <c r="DB13" s="442">
        <v>8.4</v>
      </c>
      <c r="DC13" s="443"/>
      <c r="DD13" s="443"/>
      <c r="DE13" s="443"/>
      <c r="DF13" s="443"/>
      <c r="DG13" s="443"/>
      <c r="DH13" s="443"/>
      <c r="DI13" s="444"/>
    </row>
    <row r="14" spans="1:119" ht="18.75" customHeight="1" thickBot="1" x14ac:dyDescent="0.2">
      <c r="A14" s="179"/>
      <c r="B14" s="508"/>
      <c r="C14" s="509"/>
      <c r="D14" s="509"/>
      <c r="E14" s="509"/>
      <c r="F14" s="509"/>
      <c r="G14" s="509"/>
      <c r="H14" s="509"/>
      <c r="I14" s="509"/>
      <c r="J14" s="509"/>
      <c r="K14" s="510"/>
      <c r="L14" s="526" t="s">
        <v>150</v>
      </c>
      <c r="M14" s="527"/>
      <c r="N14" s="527"/>
      <c r="O14" s="527"/>
      <c r="P14" s="527"/>
      <c r="Q14" s="528"/>
      <c r="R14" s="529">
        <v>15346</v>
      </c>
      <c r="S14" s="530"/>
      <c r="T14" s="530"/>
      <c r="U14" s="530"/>
      <c r="V14" s="531"/>
      <c r="W14" s="435"/>
      <c r="X14" s="436"/>
      <c r="Y14" s="436"/>
      <c r="Z14" s="436"/>
      <c r="AA14" s="436"/>
      <c r="AB14" s="425"/>
      <c r="AC14" s="532">
        <v>4.0999999999999996</v>
      </c>
      <c r="AD14" s="533"/>
      <c r="AE14" s="533"/>
      <c r="AF14" s="533"/>
      <c r="AG14" s="534"/>
      <c r="AH14" s="532">
        <v>4.4000000000000004</v>
      </c>
      <c r="AI14" s="533"/>
      <c r="AJ14" s="533"/>
      <c r="AK14" s="533"/>
      <c r="AL14" s="535"/>
      <c r="AM14" s="474"/>
      <c r="AN14" s="475"/>
      <c r="AO14" s="475"/>
      <c r="AP14" s="475"/>
      <c r="AQ14" s="475"/>
      <c r="AR14" s="475"/>
      <c r="AS14" s="475"/>
      <c r="AT14" s="476"/>
      <c r="AU14" s="477"/>
      <c r="AV14" s="478"/>
      <c r="AW14" s="478"/>
      <c r="AX14" s="478"/>
      <c r="AY14" s="479"/>
      <c r="AZ14" s="480"/>
      <c r="BA14" s="480"/>
      <c r="BB14" s="480"/>
      <c r="BC14" s="480"/>
      <c r="BD14" s="480"/>
      <c r="BE14" s="480"/>
      <c r="BF14" s="480"/>
      <c r="BG14" s="480"/>
      <c r="BH14" s="480"/>
      <c r="BI14" s="480"/>
      <c r="BJ14" s="480"/>
      <c r="BK14" s="480"/>
      <c r="BL14" s="480"/>
      <c r="BM14" s="481"/>
      <c r="BN14" s="445"/>
      <c r="BO14" s="446"/>
      <c r="BP14" s="446"/>
      <c r="BQ14" s="446"/>
      <c r="BR14" s="446"/>
      <c r="BS14" s="446"/>
      <c r="BT14" s="446"/>
      <c r="BU14" s="447"/>
      <c r="BV14" s="445"/>
      <c r="BW14" s="446"/>
      <c r="BX14" s="446"/>
      <c r="BY14" s="446"/>
      <c r="BZ14" s="446"/>
      <c r="CA14" s="446"/>
      <c r="CB14" s="446"/>
      <c r="CC14" s="447"/>
      <c r="CD14" s="540" t="s">
        <v>151</v>
      </c>
      <c r="CE14" s="541"/>
      <c r="CF14" s="541"/>
      <c r="CG14" s="541"/>
      <c r="CH14" s="541"/>
      <c r="CI14" s="541"/>
      <c r="CJ14" s="541"/>
      <c r="CK14" s="541"/>
      <c r="CL14" s="541"/>
      <c r="CM14" s="541"/>
      <c r="CN14" s="541"/>
      <c r="CO14" s="541"/>
      <c r="CP14" s="541"/>
      <c r="CQ14" s="541"/>
      <c r="CR14" s="541"/>
      <c r="CS14" s="542"/>
      <c r="CT14" s="543" t="s">
        <v>134</v>
      </c>
      <c r="CU14" s="544"/>
      <c r="CV14" s="544"/>
      <c r="CW14" s="544"/>
      <c r="CX14" s="544"/>
      <c r="CY14" s="544"/>
      <c r="CZ14" s="544"/>
      <c r="DA14" s="545"/>
      <c r="DB14" s="543" t="s">
        <v>152</v>
      </c>
      <c r="DC14" s="544"/>
      <c r="DD14" s="544"/>
      <c r="DE14" s="544"/>
      <c r="DF14" s="544"/>
      <c r="DG14" s="544"/>
      <c r="DH14" s="544"/>
      <c r="DI14" s="545"/>
    </row>
    <row r="15" spans="1:119" ht="18.75" customHeight="1" x14ac:dyDescent="0.15">
      <c r="A15" s="179"/>
      <c r="B15" s="508"/>
      <c r="C15" s="509"/>
      <c r="D15" s="509"/>
      <c r="E15" s="509"/>
      <c r="F15" s="509"/>
      <c r="G15" s="509"/>
      <c r="H15" s="509"/>
      <c r="I15" s="509"/>
      <c r="J15" s="509"/>
      <c r="K15" s="510"/>
      <c r="L15" s="188"/>
      <c r="M15" s="536" t="s">
        <v>144</v>
      </c>
      <c r="N15" s="537"/>
      <c r="O15" s="537"/>
      <c r="P15" s="537"/>
      <c r="Q15" s="538"/>
      <c r="R15" s="529">
        <v>15136</v>
      </c>
      <c r="S15" s="530"/>
      <c r="T15" s="530"/>
      <c r="U15" s="530"/>
      <c r="V15" s="531"/>
      <c r="W15" s="461" t="s">
        <v>153</v>
      </c>
      <c r="X15" s="462"/>
      <c r="Y15" s="462"/>
      <c r="Z15" s="462"/>
      <c r="AA15" s="462"/>
      <c r="AB15" s="452"/>
      <c r="AC15" s="496">
        <v>2250</v>
      </c>
      <c r="AD15" s="497"/>
      <c r="AE15" s="497"/>
      <c r="AF15" s="497"/>
      <c r="AG15" s="539"/>
      <c r="AH15" s="496">
        <v>2412</v>
      </c>
      <c r="AI15" s="497"/>
      <c r="AJ15" s="497"/>
      <c r="AK15" s="497"/>
      <c r="AL15" s="498"/>
      <c r="AM15" s="474"/>
      <c r="AN15" s="475"/>
      <c r="AO15" s="475"/>
      <c r="AP15" s="475"/>
      <c r="AQ15" s="475"/>
      <c r="AR15" s="475"/>
      <c r="AS15" s="475"/>
      <c r="AT15" s="476"/>
      <c r="AU15" s="477"/>
      <c r="AV15" s="478"/>
      <c r="AW15" s="478"/>
      <c r="AX15" s="478"/>
      <c r="AY15" s="405" t="s">
        <v>154</v>
      </c>
      <c r="AZ15" s="406"/>
      <c r="BA15" s="406"/>
      <c r="BB15" s="406"/>
      <c r="BC15" s="406"/>
      <c r="BD15" s="406"/>
      <c r="BE15" s="406"/>
      <c r="BF15" s="406"/>
      <c r="BG15" s="406"/>
      <c r="BH15" s="406"/>
      <c r="BI15" s="406"/>
      <c r="BJ15" s="406"/>
      <c r="BK15" s="406"/>
      <c r="BL15" s="406"/>
      <c r="BM15" s="407"/>
      <c r="BN15" s="408">
        <v>1876600</v>
      </c>
      <c r="BO15" s="409"/>
      <c r="BP15" s="409"/>
      <c r="BQ15" s="409"/>
      <c r="BR15" s="409"/>
      <c r="BS15" s="409"/>
      <c r="BT15" s="409"/>
      <c r="BU15" s="410"/>
      <c r="BV15" s="408">
        <v>1866011</v>
      </c>
      <c r="BW15" s="409"/>
      <c r="BX15" s="409"/>
      <c r="BY15" s="409"/>
      <c r="BZ15" s="409"/>
      <c r="CA15" s="409"/>
      <c r="CB15" s="409"/>
      <c r="CC15" s="410"/>
      <c r="CD15" s="546" t="s">
        <v>155</v>
      </c>
      <c r="CE15" s="547"/>
      <c r="CF15" s="547"/>
      <c r="CG15" s="547"/>
      <c r="CH15" s="547"/>
      <c r="CI15" s="547"/>
      <c r="CJ15" s="547"/>
      <c r="CK15" s="547"/>
      <c r="CL15" s="547"/>
      <c r="CM15" s="547"/>
      <c r="CN15" s="547"/>
      <c r="CO15" s="547"/>
      <c r="CP15" s="547"/>
      <c r="CQ15" s="547"/>
      <c r="CR15" s="547"/>
      <c r="CS15" s="548"/>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508"/>
      <c r="C16" s="509"/>
      <c r="D16" s="509"/>
      <c r="E16" s="509"/>
      <c r="F16" s="509"/>
      <c r="G16" s="509"/>
      <c r="H16" s="509"/>
      <c r="I16" s="509"/>
      <c r="J16" s="509"/>
      <c r="K16" s="510"/>
      <c r="L16" s="526" t="s">
        <v>156</v>
      </c>
      <c r="M16" s="549"/>
      <c r="N16" s="549"/>
      <c r="O16" s="549"/>
      <c r="P16" s="549"/>
      <c r="Q16" s="550"/>
      <c r="R16" s="551" t="s">
        <v>157</v>
      </c>
      <c r="S16" s="552"/>
      <c r="T16" s="552"/>
      <c r="U16" s="552"/>
      <c r="V16" s="553"/>
      <c r="W16" s="435"/>
      <c r="X16" s="436"/>
      <c r="Y16" s="436"/>
      <c r="Z16" s="436"/>
      <c r="AA16" s="436"/>
      <c r="AB16" s="425"/>
      <c r="AC16" s="532">
        <v>34</v>
      </c>
      <c r="AD16" s="533"/>
      <c r="AE16" s="533"/>
      <c r="AF16" s="533"/>
      <c r="AG16" s="534"/>
      <c r="AH16" s="532">
        <v>34.299999999999997</v>
      </c>
      <c r="AI16" s="533"/>
      <c r="AJ16" s="533"/>
      <c r="AK16" s="533"/>
      <c r="AL16" s="535"/>
      <c r="AM16" s="474"/>
      <c r="AN16" s="475"/>
      <c r="AO16" s="475"/>
      <c r="AP16" s="475"/>
      <c r="AQ16" s="475"/>
      <c r="AR16" s="475"/>
      <c r="AS16" s="475"/>
      <c r="AT16" s="476"/>
      <c r="AU16" s="477"/>
      <c r="AV16" s="478"/>
      <c r="AW16" s="478"/>
      <c r="AX16" s="478"/>
      <c r="AY16" s="479" t="s">
        <v>158</v>
      </c>
      <c r="AZ16" s="480"/>
      <c r="BA16" s="480"/>
      <c r="BB16" s="480"/>
      <c r="BC16" s="480"/>
      <c r="BD16" s="480"/>
      <c r="BE16" s="480"/>
      <c r="BF16" s="480"/>
      <c r="BG16" s="480"/>
      <c r="BH16" s="480"/>
      <c r="BI16" s="480"/>
      <c r="BJ16" s="480"/>
      <c r="BK16" s="480"/>
      <c r="BL16" s="480"/>
      <c r="BM16" s="481"/>
      <c r="BN16" s="445">
        <v>4427366</v>
      </c>
      <c r="BO16" s="446"/>
      <c r="BP16" s="446"/>
      <c r="BQ16" s="446"/>
      <c r="BR16" s="446"/>
      <c r="BS16" s="446"/>
      <c r="BT16" s="446"/>
      <c r="BU16" s="447"/>
      <c r="BV16" s="445">
        <v>4355339</v>
      </c>
      <c r="BW16" s="446"/>
      <c r="BX16" s="446"/>
      <c r="BY16" s="446"/>
      <c r="BZ16" s="446"/>
      <c r="CA16" s="446"/>
      <c r="CB16" s="446"/>
      <c r="CC16" s="447"/>
      <c r="CD16" s="192"/>
      <c r="CE16" s="559"/>
      <c r="CF16" s="559"/>
      <c r="CG16" s="559"/>
      <c r="CH16" s="559"/>
      <c r="CI16" s="559"/>
      <c r="CJ16" s="559"/>
      <c r="CK16" s="559"/>
      <c r="CL16" s="559"/>
      <c r="CM16" s="559"/>
      <c r="CN16" s="559"/>
      <c r="CO16" s="559"/>
      <c r="CP16" s="559"/>
      <c r="CQ16" s="559"/>
      <c r="CR16" s="559"/>
      <c r="CS16" s="560"/>
      <c r="CT16" s="442"/>
      <c r="CU16" s="443"/>
      <c r="CV16" s="443"/>
      <c r="CW16" s="443"/>
      <c r="CX16" s="443"/>
      <c r="CY16" s="443"/>
      <c r="CZ16" s="443"/>
      <c r="DA16" s="444"/>
      <c r="DB16" s="442"/>
      <c r="DC16" s="443"/>
      <c r="DD16" s="443"/>
      <c r="DE16" s="443"/>
      <c r="DF16" s="443"/>
      <c r="DG16" s="443"/>
      <c r="DH16" s="443"/>
      <c r="DI16" s="444"/>
    </row>
    <row r="17" spans="1:113" ht="18.75" customHeight="1" thickBot="1" x14ac:dyDescent="0.2">
      <c r="A17" s="179"/>
      <c r="B17" s="511"/>
      <c r="C17" s="512"/>
      <c r="D17" s="512"/>
      <c r="E17" s="512"/>
      <c r="F17" s="512"/>
      <c r="G17" s="512"/>
      <c r="H17" s="512"/>
      <c r="I17" s="512"/>
      <c r="J17" s="512"/>
      <c r="K17" s="513"/>
      <c r="L17" s="193"/>
      <c r="M17" s="556" t="s">
        <v>159</v>
      </c>
      <c r="N17" s="557"/>
      <c r="O17" s="557"/>
      <c r="P17" s="557"/>
      <c r="Q17" s="558"/>
      <c r="R17" s="551" t="s">
        <v>160</v>
      </c>
      <c r="S17" s="552"/>
      <c r="T17" s="552"/>
      <c r="U17" s="552"/>
      <c r="V17" s="553"/>
      <c r="W17" s="461" t="s">
        <v>161</v>
      </c>
      <c r="X17" s="462"/>
      <c r="Y17" s="462"/>
      <c r="Z17" s="462"/>
      <c r="AA17" s="462"/>
      <c r="AB17" s="452"/>
      <c r="AC17" s="496">
        <v>4097</v>
      </c>
      <c r="AD17" s="497"/>
      <c r="AE17" s="497"/>
      <c r="AF17" s="497"/>
      <c r="AG17" s="539"/>
      <c r="AH17" s="496">
        <v>4303</v>
      </c>
      <c r="AI17" s="497"/>
      <c r="AJ17" s="497"/>
      <c r="AK17" s="497"/>
      <c r="AL17" s="498"/>
      <c r="AM17" s="474"/>
      <c r="AN17" s="475"/>
      <c r="AO17" s="475"/>
      <c r="AP17" s="475"/>
      <c r="AQ17" s="475"/>
      <c r="AR17" s="475"/>
      <c r="AS17" s="475"/>
      <c r="AT17" s="476"/>
      <c r="AU17" s="477"/>
      <c r="AV17" s="478"/>
      <c r="AW17" s="478"/>
      <c r="AX17" s="478"/>
      <c r="AY17" s="479" t="s">
        <v>162</v>
      </c>
      <c r="AZ17" s="480"/>
      <c r="BA17" s="480"/>
      <c r="BB17" s="480"/>
      <c r="BC17" s="480"/>
      <c r="BD17" s="480"/>
      <c r="BE17" s="480"/>
      <c r="BF17" s="480"/>
      <c r="BG17" s="480"/>
      <c r="BH17" s="480"/>
      <c r="BI17" s="480"/>
      <c r="BJ17" s="480"/>
      <c r="BK17" s="480"/>
      <c r="BL17" s="480"/>
      <c r="BM17" s="481"/>
      <c r="BN17" s="445">
        <v>2369505</v>
      </c>
      <c r="BO17" s="446"/>
      <c r="BP17" s="446"/>
      <c r="BQ17" s="446"/>
      <c r="BR17" s="446"/>
      <c r="BS17" s="446"/>
      <c r="BT17" s="446"/>
      <c r="BU17" s="447"/>
      <c r="BV17" s="445">
        <v>2353307</v>
      </c>
      <c r="BW17" s="446"/>
      <c r="BX17" s="446"/>
      <c r="BY17" s="446"/>
      <c r="BZ17" s="446"/>
      <c r="CA17" s="446"/>
      <c r="CB17" s="446"/>
      <c r="CC17" s="447"/>
      <c r="CD17" s="192"/>
      <c r="CE17" s="559"/>
      <c r="CF17" s="559"/>
      <c r="CG17" s="559"/>
      <c r="CH17" s="559"/>
      <c r="CI17" s="559"/>
      <c r="CJ17" s="559"/>
      <c r="CK17" s="559"/>
      <c r="CL17" s="559"/>
      <c r="CM17" s="559"/>
      <c r="CN17" s="559"/>
      <c r="CO17" s="559"/>
      <c r="CP17" s="559"/>
      <c r="CQ17" s="559"/>
      <c r="CR17" s="559"/>
      <c r="CS17" s="560"/>
      <c r="CT17" s="442"/>
      <c r="CU17" s="443"/>
      <c r="CV17" s="443"/>
      <c r="CW17" s="443"/>
      <c r="CX17" s="443"/>
      <c r="CY17" s="443"/>
      <c r="CZ17" s="443"/>
      <c r="DA17" s="444"/>
      <c r="DB17" s="442"/>
      <c r="DC17" s="443"/>
      <c r="DD17" s="443"/>
      <c r="DE17" s="443"/>
      <c r="DF17" s="443"/>
      <c r="DG17" s="443"/>
      <c r="DH17" s="443"/>
      <c r="DI17" s="444"/>
    </row>
    <row r="18" spans="1:113" ht="18.75" customHeight="1" thickBot="1" x14ac:dyDescent="0.2">
      <c r="A18" s="179"/>
      <c r="B18" s="567" t="s">
        <v>163</v>
      </c>
      <c r="C18" s="488"/>
      <c r="D18" s="488"/>
      <c r="E18" s="568"/>
      <c r="F18" s="568"/>
      <c r="G18" s="568"/>
      <c r="H18" s="568"/>
      <c r="I18" s="568"/>
      <c r="J18" s="568"/>
      <c r="K18" s="568"/>
      <c r="L18" s="569">
        <v>35.6</v>
      </c>
      <c r="M18" s="569"/>
      <c r="N18" s="569"/>
      <c r="O18" s="569"/>
      <c r="P18" s="569"/>
      <c r="Q18" s="569"/>
      <c r="R18" s="570"/>
      <c r="S18" s="570"/>
      <c r="T18" s="570"/>
      <c r="U18" s="570"/>
      <c r="V18" s="571"/>
      <c r="W18" s="463"/>
      <c r="X18" s="464"/>
      <c r="Y18" s="464"/>
      <c r="Z18" s="464"/>
      <c r="AA18" s="464"/>
      <c r="AB18" s="455"/>
      <c r="AC18" s="572">
        <v>61.9</v>
      </c>
      <c r="AD18" s="573"/>
      <c r="AE18" s="573"/>
      <c r="AF18" s="573"/>
      <c r="AG18" s="574"/>
      <c r="AH18" s="572">
        <v>61.3</v>
      </c>
      <c r="AI18" s="573"/>
      <c r="AJ18" s="573"/>
      <c r="AK18" s="573"/>
      <c r="AL18" s="575"/>
      <c r="AM18" s="474"/>
      <c r="AN18" s="475"/>
      <c r="AO18" s="475"/>
      <c r="AP18" s="475"/>
      <c r="AQ18" s="475"/>
      <c r="AR18" s="475"/>
      <c r="AS18" s="475"/>
      <c r="AT18" s="476"/>
      <c r="AU18" s="477"/>
      <c r="AV18" s="478"/>
      <c r="AW18" s="478"/>
      <c r="AX18" s="478"/>
      <c r="AY18" s="479" t="s">
        <v>164</v>
      </c>
      <c r="AZ18" s="480"/>
      <c r="BA18" s="480"/>
      <c r="BB18" s="480"/>
      <c r="BC18" s="480"/>
      <c r="BD18" s="480"/>
      <c r="BE18" s="480"/>
      <c r="BF18" s="480"/>
      <c r="BG18" s="480"/>
      <c r="BH18" s="480"/>
      <c r="BI18" s="480"/>
      <c r="BJ18" s="480"/>
      <c r="BK18" s="480"/>
      <c r="BL18" s="480"/>
      <c r="BM18" s="481"/>
      <c r="BN18" s="445">
        <v>4631652</v>
      </c>
      <c r="BO18" s="446"/>
      <c r="BP18" s="446"/>
      <c r="BQ18" s="446"/>
      <c r="BR18" s="446"/>
      <c r="BS18" s="446"/>
      <c r="BT18" s="446"/>
      <c r="BU18" s="447"/>
      <c r="BV18" s="445">
        <v>4772228</v>
      </c>
      <c r="BW18" s="446"/>
      <c r="BX18" s="446"/>
      <c r="BY18" s="446"/>
      <c r="BZ18" s="446"/>
      <c r="CA18" s="446"/>
      <c r="CB18" s="446"/>
      <c r="CC18" s="447"/>
      <c r="CD18" s="192"/>
      <c r="CE18" s="559"/>
      <c r="CF18" s="559"/>
      <c r="CG18" s="559"/>
      <c r="CH18" s="559"/>
      <c r="CI18" s="559"/>
      <c r="CJ18" s="559"/>
      <c r="CK18" s="559"/>
      <c r="CL18" s="559"/>
      <c r="CM18" s="559"/>
      <c r="CN18" s="559"/>
      <c r="CO18" s="559"/>
      <c r="CP18" s="559"/>
      <c r="CQ18" s="559"/>
      <c r="CR18" s="559"/>
      <c r="CS18" s="560"/>
      <c r="CT18" s="442"/>
      <c r="CU18" s="443"/>
      <c r="CV18" s="443"/>
      <c r="CW18" s="443"/>
      <c r="CX18" s="443"/>
      <c r="CY18" s="443"/>
      <c r="CZ18" s="443"/>
      <c r="DA18" s="444"/>
      <c r="DB18" s="442"/>
      <c r="DC18" s="443"/>
      <c r="DD18" s="443"/>
      <c r="DE18" s="443"/>
      <c r="DF18" s="443"/>
      <c r="DG18" s="443"/>
      <c r="DH18" s="443"/>
      <c r="DI18" s="444"/>
    </row>
    <row r="19" spans="1:113" ht="18.75" customHeight="1" thickBot="1" x14ac:dyDescent="0.2">
      <c r="A19" s="179"/>
      <c r="B19" s="567" t="s">
        <v>165</v>
      </c>
      <c r="C19" s="488"/>
      <c r="D19" s="488"/>
      <c r="E19" s="568"/>
      <c r="F19" s="568"/>
      <c r="G19" s="568"/>
      <c r="H19" s="568"/>
      <c r="I19" s="568"/>
      <c r="J19" s="568"/>
      <c r="K19" s="568"/>
      <c r="L19" s="576">
        <v>424</v>
      </c>
      <c r="M19" s="576"/>
      <c r="N19" s="576"/>
      <c r="O19" s="576"/>
      <c r="P19" s="576"/>
      <c r="Q19" s="576"/>
      <c r="R19" s="577"/>
      <c r="S19" s="577"/>
      <c r="T19" s="577"/>
      <c r="U19" s="577"/>
      <c r="V19" s="578"/>
      <c r="W19" s="402"/>
      <c r="X19" s="403"/>
      <c r="Y19" s="403"/>
      <c r="Z19" s="403"/>
      <c r="AA19" s="403"/>
      <c r="AB19" s="403"/>
      <c r="AC19" s="554"/>
      <c r="AD19" s="554"/>
      <c r="AE19" s="554"/>
      <c r="AF19" s="554"/>
      <c r="AG19" s="554"/>
      <c r="AH19" s="554"/>
      <c r="AI19" s="554"/>
      <c r="AJ19" s="554"/>
      <c r="AK19" s="554"/>
      <c r="AL19" s="555"/>
      <c r="AM19" s="474"/>
      <c r="AN19" s="475"/>
      <c r="AO19" s="475"/>
      <c r="AP19" s="475"/>
      <c r="AQ19" s="475"/>
      <c r="AR19" s="475"/>
      <c r="AS19" s="475"/>
      <c r="AT19" s="476"/>
      <c r="AU19" s="477"/>
      <c r="AV19" s="478"/>
      <c r="AW19" s="478"/>
      <c r="AX19" s="478"/>
      <c r="AY19" s="479" t="s">
        <v>166</v>
      </c>
      <c r="AZ19" s="480"/>
      <c r="BA19" s="480"/>
      <c r="BB19" s="480"/>
      <c r="BC19" s="480"/>
      <c r="BD19" s="480"/>
      <c r="BE19" s="480"/>
      <c r="BF19" s="480"/>
      <c r="BG19" s="480"/>
      <c r="BH19" s="480"/>
      <c r="BI19" s="480"/>
      <c r="BJ19" s="480"/>
      <c r="BK19" s="480"/>
      <c r="BL19" s="480"/>
      <c r="BM19" s="481"/>
      <c r="BN19" s="445">
        <v>6110775</v>
      </c>
      <c r="BO19" s="446"/>
      <c r="BP19" s="446"/>
      <c r="BQ19" s="446"/>
      <c r="BR19" s="446"/>
      <c r="BS19" s="446"/>
      <c r="BT19" s="446"/>
      <c r="BU19" s="447"/>
      <c r="BV19" s="445">
        <v>5917753</v>
      </c>
      <c r="BW19" s="446"/>
      <c r="BX19" s="446"/>
      <c r="BY19" s="446"/>
      <c r="BZ19" s="446"/>
      <c r="CA19" s="446"/>
      <c r="CB19" s="446"/>
      <c r="CC19" s="447"/>
      <c r="CD19" s="192"/>
      <c r="CE19" s="559"/>
      <c r="CF19" s="559"/>
      <c r="CG19" s="559"/>
      <c r="CH19" s="559"/>
      <c r="CI19" s="559"/>
      <c r="CJ19" s="559"/>
      <c r="CK19" s="559"/>
      <c r="CL19" s="559"/>
      <c r="CM19" s="559"/>
      <c r="CN19" s="559"/>
      <c r="CO19" s="559"/>
      <c r="CP19" s="559"/>
      <c r="CQ19" s="559"/>
      <c r="CR19" s="559"/>
      <c r="CS19" s="560"/>
      <c r="CT19" s="442"/>
      <c r="CU19" s="443"/>
      <c r="CV19" s="443"/>
      <c r="CW19" s="443"/>
      <c r="CX19" s="443"/>
      <c r="CY19" s="443"/>
      <c r="CZ19" s="443"/>
      <c r="DA19" s="444"/>
      <c r="DB19" s="442"/>
      <c r="DC19" s="443"/>
      <c r="DD19" s="443"/>
      <c r="DE19" s="443"/>
      <c r="DF19" s="443"/>
      <c r="DG19" s="443"/>
      <c r="DH19" s="443"/>
      <c r="DI19" s="444"/>
    </row>
    <row r="20" spans="1:113" ht="18.75" customHeight="1" thickBot="1" x14ac:dyDescent="0.2">
      <c r="A20" s="179"/>
      <c r="B20" s="567" t="s">
        <v>167</v>
      </c>
      <c r="C20" s="488"/>
      <c r="D20" s="488"/>
      <c r="E20" s="568"/>
      <c r="F20" s="568"/>
      <c r="G20" s="568"/>
      <c r="H20" s="568"/>
      <c r="I20" s="568"/>
      <c r="J20" s="568"/>
      <c r="K20" s="568"/>
      <c r="L20" s="576">
        <v>6263</v>
      </c>
      <c r="M20" s="576"/>
      <c r="N20" s="576"/>
      <c r="O20" s="576"/>
      <c r="P20" s="576"/>
      <c r="Q20" s="576"/>
      <c r="R20" s="577"/>
      <c r="S20" s="577"/>
      <c r="T20" s="577"/>
      <c r="U20" s="577"/>
      <c r="V20" s="578"/>
      <c r="W20" s="463"/>
      <c r="X20" s="464"/>
      <c r="Y20" s="464"/>
      <c r="Z20" s="464"/>
      <c r="AA20" s="464"/>
      <c r="AB20" s="464"/>
      <c r="AC20" s="579"/>
      <c r="AD20" s="579"/>
      <c r="AE20" s="579"/>
      <c r="AF20" s="579"/>
      <c r="AG20" s="579"/>
      <c r="AH20" s="579"/>
      <c r="AI20" s="579"/>
      <c r="AJ20" s="579"/>
      <c r="AK20" s="579"/>
      <c r="AL20" s="580"/>
      <c r="AM20" s="581"/>
      <c r="AN20" s="500"/>
      <c r="AO20" s="500"/>
      <c r="AP20" s="500"/>
      <c r="AQ20" s="500"/>
      <c r="AR20" s="500"/>
      <c r="AS20" s="500"/>
      <c r="AT20" s="501"/>
      <c r="AU20" s="582"/>
      <c r="AV20" s="583"/>
      <c r="AW20" s="583"/>
      <c r="AX20" s="584"/>
      <c r="AY20" s="479"/>
      <c r="AZ20" s="480"/>
      <c r="BA20" s="480"/>
      <c r="BB20" s="480"/>
      <c r="BC20" s="480"/>
      <c r="BD20" s="480"/>
      <c r="BE20" s="480"/>
      <c r="BF20" s="480"/>
      <c r="BG20" s="480"/>
      <c r="BH20" s="480"/>
      <c r="BI20" s="480"/>
      <c r="BJ20" s="480"/>
      <c r="BK20" s="480"/>
      <c r="BL20" s="480"/>
      <c r="BM20" s="481"/>
      <c r="BN20" s="445"/>
      <c r="BO20" s="446"/>
      <c r="BP20" s="446"/>
      <c r="BQ20" s="446"/>
      <c r="BR20" s="446"/>
      <c r="BS20" s="446"/>
      <c r="BT20" s="446"/>
      <c r="BU20" s="447"/>
      <c r="BV20" s="445"/>
      <c r="BW20" s="446"/>
      <c r="BX20" s="446"/>
      <c r="BY20" s="446"/>
      <c r="BZ20" s="446"/>
      <c r="CA20" s="446"/>
      <c r="CB20" s="446"/>
      <c r="CC20" s="447"/>
      <c r="CD20" s="192"/>
      <c r="CE20" s="559"/>
      <c r="CF20" s="559"/>
      <c r="CG20" s="559"/>
      <c r="CH20" s="559"/>
      <c r="CI20" s="559"/>
      <c r="CJ20" s="559"/>
      <c r="CK20" s="559"/>
      <c r="CL20" s="559"/>
      <c r="CM20" s="559"/>
      <c r="CN20" s="559"/>
      <c r="CO20" s="559"/>
      <c r="CP20" s="559"/>
      <c r="CQ20" s="559"/>
      <c r="CR20" s="559"/>
      <c r="CS20" s="560"/>
      <c r="CT20" s="442"/>
      <c r="CU20" s="443"/>
      <c r="CV20" s="443"/>
      <c r="CW20" s="443"/>
      <c r="CX20" s="443"/>
      <c r="CY20" s="443"/>
      <c r="CZ20" s="443"/>
      <c r="DA20" s="444"/>
      <c r="DB20" s="442"/>
      <c r="DC20" s="443"/>
      <c r="DD20" s="443"/>
      <c r="DE20" s="443"/>
      <c r="DF20" s="443"/>
      <c r="DG20" s="443"/>
      <c r="DH20" s="443"/>
      <c r="DI20" s="444"/>
    </row>
    <row r="21" spans="1:113" ht="18.75" customHeight="1" thickBot="1" x14ac:dyDescent="0.2">
      <c r="A21" s="179"/>
      <c r="B21" s="585" t="s">
        <v>168</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561"/>
      <c r="AZ21" s="562"/>
      <c r="BA21" s="562"/>
      <c r="BB21" s="562"/>
      <c r="BC21" s="562"/>
      <c r="BD21" s="562"/>
      <c r="BE21" s="562"/>
      <c r="BF21" s="562"/>
      <c r="BG21" s="562"/>
      <c r="BH21" s="562"/>
      <c r="BI21" s="562"/>
      <c r="BJ21" s="562"/>
      <c r="BK21" s="562"/>
      <c r="BL21" s="562"/>
      <c r="BM21" s="563"/>
      <c r="BN21" s="564"/>
      <c r="BO21" s="565"/>
      <c r="BP21" s="565"/>
      <c r="BQ21" s="565"/>
      <c r="BR21" s="565"/>
      <c r="BS21" s="565"/>
      <c r="BT21" s="565"/>
      <c r="BU21" s="566"/>
      <c r="BV21" s="564"/>
      <c r="BW21" s="565"/>
      <c r="BX21" s="565"/>
      <c r="BY21" s="565"/>
      <c r="BZ21" s="565"/>
      <c r="CA21" s="565"/>
      <c r="CB21" s="565"/>
      <c r="CC21" s="566"/>
      <c r="CD21" s="192"/>
      <c r="CE21" s="559"/>
      <c r="CF21" s="559"/>
      <c r="CG21" s="559"/>
      <c r="CH21" s="559"/>
      <c r="CI21" s="559"/>
      <c r="CJ21" s="559"/>
      <c r="CK21" s="559"/>
      <c r="CL21" s="559"/>
      <c r="CM21" s="559"/>
      <c r="CN21" s="559"/>
      <c r="CO21" s="559"/>
      <c r="CP21" s="559"/>
      <c r="CQ21" s="559"/>
      <c r="CR21" s="559"/>
      <c r="CS21" s="560"/>
      <c r="CT21" s="442"/>
      <c r="CU21" s="443"/>
      <c r="CV21" s="443"/>
      <c r="CW21" s="443"/>
      <c r="CX21" s="443"/>
      <c r="CY21" s="443"/>
      <c r="CZ21" s="443"/>
      <c r="DA21" s="444"/>
      <c r="DB21" s="442"/>
      <c r="DC21" s="443"/>
      <c r="DD21" s="443"/>
      <c r="DE21" s="443"/>
      <c r="DF21" s="443"/>
      <c r="DG21" s="443"/>
      <c r="DH21" s="443"/>
      <c r="DI21" s="444"/>
    </row>
    <row r="22" spans="1:113" ht="18.75" customHeight="1" x14ac:dyDescent="0.15">
      <c r="A22" s="179"/>
      <c r="B22" s="615" t="s">
        <v>169</v>
      </c>
      <c r="C22" s="589"/>
      <c r="D22" s="590"/>
      <c r="E22" s="457" t="s">
        <v>1</v>
      </c>
      <c r="F22" s="462"/>
      <c r="G22" s="462"/>
      <c r="H22" s="462"/>
      <c r="I22" s="462"/>
      <c r="J22" s="462"/>
      <c r="K22" s="452"/>
      <c r="L22" s="457" t="s">
        <v>170</v>
      </c>
      <c r="M22" s="462"/>
      <c r="N22" s="462"/>
      <c r="O22" s="462"/>
      <c r="P22" s="452"/>
      <c r="Q22" s="620" t="s">
        <v>171</v>
      </c>
      <c r="R22" s="621"/>
      <c r="S22" s="621"/>
      <c r="T22" s="621"/>
      <c r="U22" s="621"/>
      <c r="V22" s="622"/>
      <c r="W22" s="588" t="s">
        <v>172</v>
      </c>
      <c r="X22" s="589"/>
      <c r="Y22" s="590"/>
      <c r="Z22" s="457" t="s">
        <v>1</v>
      </c>
      <c r="AA22" s="462"/>
      <c r="AB22" s="462"/>
      <c r="AC22" s="462"/>
      <c r="AD22" s="462"/>
      <c r="AE22" s="462"/>
      <c r="AF22" s="462"/>
      <c r="AG22" s="452"/>
      <c r="AH22" s="626" t="s">
        <v>173</v>
      </c>
      <c r="AI22" s="462"/>
      <c r="AJ22" s="462"/>
      <c r="AK22" s="462"/>
      <c r="AL22" s="452"/>
      <c r="AM22" s="626" t="s">
        <v>174</v>
      </c>
      <c r="AN22" s="627"/>
      <c r="AO22" s="627"/>
      <c r="AP22" s="627"/>
      <c r="AQ22" s="627"/>
      <c r="AR22" s="628"/>
      <c r="AS22" s="620" t="s">
        <v>171</v>
      </c>
      <c r="AT22" s="621"/>
      <c r="AU22" s="621"/>
      <c r="AV22" s="621"/>
      <c r="AW22" s="621"/>
      <c r="AX22" s="632"/>
      <c r="AY22" s="405" t="s">
        <v>175</v>
      </c>
      <c r="AZ22" s="406"/>
      <c r="BA22" s="406"/>
      <c r="BB22" s="406"/>
      <c r="BC22" s="406"/>
      <c r="BD22" s="406"/>
      <c r="BE22" s="406"/>
      <c r="BF22" s="406"/>
      <c r="BG22" s="406"/>
      <c r="BH22" s="406"/>
      <c r="BI22" s="406"/>
      <c r="BJ22" s="406"/>
      <c r="BK22" s="406"/>
      <c r="BL22" s="406"/>
      <c r="BM22" s="407"/>
      <c r="BN22" s="408">
        <v>13616675</v>
      </c>
      <c r="BO22" s="409"/>
      <c r="BP22" s="409"/>
      <c r="BQ22" s="409"/>
      <c r="BR22" s="409"/>
      <c r="BS22" s="409"/>
      <c r="BT22" s="409"/>
      <c r="BU22" s="410"/>
      <c r="BV22" s="408">
        <v>14154721</v>
      </c>
      <c r="BW22" s="409"/>
      <c r="BX22" s="409"/>
      <c r="BY22" s="409"/>
      <c r="BZ22" s="409"/>
      <c r="CA22" s="409"/>
      <c r="CB22" s="409"/>
      <c r="CC22" s="410"/>
      <c r="CD22" s="192"/>
      <c r="CE22" s="559"/>
      <c r="CF22" s="559"/>
      <c r="CG22" s="559"/>
      <c r="CH22" s="559"/>
      <c r="CI22" s="559"/>
      <c r="CJ22" s="559"/>
      <c r="CK22" s="559"/>
      <c r="CL22" s="559"/>
      <c r="CM22" s="559"/>
      <c r="CN22" s="559"/>
      <c r="CO22" s="559"/>
      <c r="CP22" s="559"/>
      <c r="CQ22" s="559"/>
      <c r="CR22" s="559"/>
      <c r="CS22" s="560"/>
      <c r="CT22" s="442"/>
      <c r="CU22" s="443"/>
      <c r="CV22" s="443"/>
      <c r="CW22" s="443"/>
      <c r="CX22" s="443"/>
      <c r="CY22" s="443"/>
      <c r="CZ22" s="443"/>
      <c r="DA22" s="444"/>
      <c r="DB22" s="442"/>
      <c r="DC22" s="443"/>
      <c r="DD22" s="443"/>
      <c r="DE22" s="443"/>
      <c r="DF22" s="443"/>
      <c r="DG22" s="443"/>
      <c r="DH22" s="443"/>
      <c r="DI22" s="444"/>
    </row>
    <row r="23" spans="1:113" ht="18.75" customHeight="1" x14ac:dyDescent="0.15">
      <c r="A23" s="179"/>
      <c r="B23" s="616"/>
      <c r="C23" s="592"/>
      <c r="D23" s="593"/>
      <c r="E23" s="431"/>
      <c r="F23" s="436"/>
      <c r="G23" s="436"/>
      <c r="H23" s="436"/>
      <c r="I23" s="436"/>
      <c r="J23" s="436"/>
      <c r="K23" s="425"/>
      <c r="L23" s="431"/>
      <c r="M23" s="436"/>
      <c r="N23" s="436"/>
      <c r="O23" s="436"/>
      <c r="P23" s="425"/>
      <c r="Q23" s="623"/>
      <c r="R23" s="624"/>
      <c r="S23" s="624"/>
      <c r="T23" s="624"/>
      <c r="U23" s="624"/>
      <c r="V23" s="625"/>
      <c r="W23" s="591"/>
      <c r="X23" s="592"/>
      <c r="Y23" s="593"/>
      <c r="Z23" s="431"/>
      <c r="AA23" s="436"/>
      <c r="AB23" s="436"/>
      <c r="AC23" s="436"/>
      <c r="AD23" s="436"/>
      <c r="AE23" s="436"/>
      <c r="AF23" s="436"/>
      <c r="AG23" s="425"/>
      <c r="AH23" s="431"/>
      <c r="AI23" s="436"/>
      <c r="AJ23" s="436"/>
      <c r="AK23" s="436"/>
      <c r="AL23" s="425"/>
      <c r="AM23" s="629"/>
      <c r="AN23" s="630"/>
      <c r="AO23" s="630"/>
      <c r="AP23" s="630"/>
      <c r="AQ23" s="630"/>
      <c r="AR23" s="631"/>
      <c r="AS23" s="623"/>
      <c r="AT23" s="624"/>
      <c r="AU23" s="624"/>
      <c r="AV23" s="624"/>
      <c r="AW23" s="624"/>
      <c r="AX23" s="633"/>
      <c r="AY23" s="479" t="s">
        <v>176</v>
      </c>
      <c r="AZ23" s="480"/>
      <c r="BA23" s="480"/>
      <c r="BB23" s="480"/>
      <c r="BC23" s="480"/>
      <c r="BD23" s="480"/>
      <c r="BE23" s="480"/>
      <c r="BF23" s="480"/>
      <c r="BG23" s="480"/>
      <c r="BH23" s="480"/>
      <c r="BI23" s="480"/>
      <c r="BJ23" s="480"/>
      <c r="BK23" s="480"/>
      <c r="BL23" s="480"/>
      <c r="BM23" s="481"/>
      <c r="BN23" s="445">
        <v>13210199</v>
      </c>
      <c r="BO23" s="446"/>
      <c r="BP23" s="446"/>
      <c r="BQ23" s="446"/>
      <c r="BR23" s="446"/>
      <c r="BS23" s="446"/>
      <c r="BT23" s="446"/>
      <c r="BU23" s="447"/>
      <c r="BV23" s="445">
        <v>13782347</v>
      </c>
      <c r="BW23" s="446"/>
      <c r="BX23" s="446"/>
      <c r="BY23" s="446"/>
      <c r="BZ23" s="446"/>
      <c r="CA23" s="446"/>
      <c r="CB23" s="446"/>
      <c r="CC23" s="447"/>
      <c r="CD23" s="192"/>
      <c r="CE23" s="559"/>
      <c r="CF23" s="559"/>
      <c r="CG23" s="559"/>
      <c r="CH23" s="559"/>
      <c r="CI23" s="559"/>
      <c r="CJ23" s="559"/>
      <c r="CK23" s="559"/>
      <c r="CL23" s="559"/>
      <c r="CM23" s="559"/>
      <c r="CN23" s="559"/>
      <c r="CO23" s="559"/>
      <c r="CP23" s="559"/>
      <c r="CQ23" s="559"/>
      <c r="CR23" s="559"/>
      <c r="CS23" s="560"/>
      <c r="CT23" s="442"/>
      <c r="CU23" s="443"/>
      <c r="CV23" s="443"/>
      <c r="CW23" s="443"/>
      <c r="CX23" s="443"/>
      <c r="CY23" s="443"/>
      <c r="CZ23" s="443"/>
      <c r="DA23" s="444"/>
      <c r="DB23" s="442"/>
      <c r="DC23" s="443"/>
      <c r="DD23" s="443"/>
      <c r="DE23" s="443"/>
      <c r="DF23" s="443"/>
      <c r="DG23" s="443"/>
      <c r="DH23" s="443"/>
      <c r="DI23" s="444"/>
    </row>
    <row r="24" spans="1:113" ht="18.75" customHeight="1" thickBot="1" x14ac:dyDescent="0.2">
      <c r="A24" s="179"/>
      <c r="B24" s="616"/>
      <c r="C24" s="592"/>
      <c r="D24" s="593"/>
      <c r="E24" s="495" t="s">
        <v>177</v>
      </c>
      <c r="F24" s="475"/>
      <c r="G24" s="475"/>
      <c r="H24" s="475"/>
      <c r="I24" s="475"/>
      <c r="J24" s="475"/>
      <c r="K24" s="476"/>
      <c r="L24" s="496">
        <v>1</v>
      </c>
      <c r="M24" s="497"/>
      <c r="N24" s="497"/>
      <c r="O24" s="497"/>
      <c r="P24" s="539"/>
      <c r="Q24" s="496">
        <v>6980</v>
      </c>
      <c r="R24" s="497"/>
      <c r="S24" s="497"/>
      <c r="T24" s="497"/>
      <c r="U24" s="497"/>
      <c r="V24" s="539"/>
      <c r="W24" s="591"/>
      <c r="X24" s="592"/>
      <c r="Y24" s="593"/>
      <c r="Z24" s="495" t="s">
        <v>178</v>
      </c>
      <c r="AA24" s="475"/>
      <c r="AB24" s="475"/>
      <c r="AC24" s="475"/>
      <c r="AD24" s="475"/>
      <c r="AE24" s="475"/>
      <c r="AF24" s="475"/>
      <c r="AG24" s="476"/>
      <c r="AH24" s="496">
        <v>111</v>
      </c>
      <c r="AI24" s="497"/>
      <c r="AJ24" s="497"/>
      <c r="AK24" s="497"/>
      <c r="AL24" s="539"/>
      <c r="AM24" s="496">
        <v>324786</v>
      </c>
      <c r="AN24" s="497"/>
      <c r="AO24" s="497"/>
      <c r="AP24" s="497"/>
      <c r="AQ24" s="497"/>
      <c r="AR24" s="539"/>
      <c r="AS24" s="496">
        <v>2926</v>
      </c>
      <c r="AT24" s="497"/>
      <c r="AU24" s="497"/>
      <c r="AV24" s="497"/>
      <c r="AW24" s="497"/>
      <c r="AX24" s="498"/>
      <c r="AY24" s="561" t="s">
        <v>179</v>
      </c>
      <c r="AZ24" s="562"/>
      <c r="BA24" s="562"/>
      <c r="BB24" s="562"/>
      <c r="BC24" s="562"/>
      <c r="BD24" s="562"/>
      <c r="BE24" s="562"/>
      <c r="BF24" s="562"/>
      <c r="BG24" s="562"/>
      <c r="BH24" s="562"/>
      <c r="BI24" s="562"/>
      <c r="BJ24" s="562"/>
      <c r="BK24" s="562"/>
      <c r="BL24" s="562"/>
      <c r="BM24" s="563"/>
      <c r="BN24" s="445">
        <v>10710181</v>
      </c>
      <c r="BO24" s="446"/>
      <c r="BP24" s="446"/>
      <c r="BQ24" s="446"/>
      <c r="BR24" s="446"/>
      <c r="BS24" s="446"/>
      <c r="BT24" s="446"/>
      <c r="BU24" s="447"/>
      <c r="BV24" s="445">
        <v>11045192</v>
      </c>
      <c r="BW24" s="446"/>
      <c r="BX24" s="446"/>
      <c r="BY24" s="446"/>
      <c r="BZ24" s="446"/>
      <c r="CA24" s="446"/>
      <c r="CB24" s="446"/>
      <c r="CC24" s="447"/>
      <c r="CD24" s="192"/>
      <c r="CE24" s="559"/>
      <c r="CF24" s="559"/>
      <c r="CG24" s="559"/>
      <c r="CH24" s="559"/>
      <c r="CI24" s="559"/>
      <c r="CJ24" s="559"/>
      <c r="CK24" s="559"/>
      <c r="CL24" s="559"/>
      <c r="CM24" s="559"/>
      <c r="CN24" s="559"/>
      <c r="CO24" s="559"/>
      <c r="CP24" s="559"/>
      <c r="CQ24" s="559"/>
      <c r="CR24" s="559"/>
      <c r="CS24" s="560"/>
      <c r="CT24" s="442"/>
      <c r="CU24" s="443"/>
      <c r="CV24" s="443"/>
      <c r="CW24" s="443"/>
      <c r="CX24" s="443"/>
      <c r="CY24" s="443"/>
      <c r="CZ24" s="443"/>
      <c r="DA24" s="444"/>
      <c r="DB24" s="442"/>
      <c r="DC24" s="443"/>
      <c r="DD24" s="443"/>
      <c r="DE24" s="443"/>
      <c r="DF24" s="443"/>
      <c r="DG24" s="443"/>
      <c r="DH24" s="443"/>
      <c r="DI24" s="444"/>
    </row>
    <row r="25" spans="1:113" ht="18.75" customHeight="1" x14ac:dyDescent="0.15">
      <c r="A25" s="179"/>
      <c r="B25" s="616"/>
      <c r="C25" s="592"/>
      <c r="D25" s="593"/>
      <c r="E25" s="495" t="s">
        <v>180</v>
      </c>
      <c r="F25" s="475"/>
      <c r="G25" s="475"/>
      <c r="H25" s="475"/>
      <c r="I25" s="475"/>
      <c r="J25" s="475"/>
      <c r="K25" s="476"/>
      <c r="L25" s="496">
        <v>1</v>
      </c>
      <c r="M25" s="497"/>
      <c r="N25" s="497"/>
      <c r="O25" s="497"/>
      <c r="P25" s="539"/>
      <c r="Q25" s="496">
        <v>6100</v>
      </c>
      <c r="R25" s="497"/>
      <c r="S25" s="497"/>
      <c r="T25" s="497"/>
      <c r="U25" s="497"/>
      <c r="V25" s="539"/>
      <c r="W25" s="591"/>
      <c r="X25" s="592"/>
      <c r="Y25" s="593"/>
      <c r="Z25" s="495" t="s">
        <v>181</v>
      </c>
      <c r="AA25" s="475"/>
      <c r="AB25" s="475"/>
      <c r="AC25" s="475"/>
      <c r="AD25" s="475"/>
      <c r="AE25" s="475"/>
      <c r="AF25" s="475"/>
      <c r="AG25" s="476"/>
      <c r="AH25" s="496" t="s">
        <v>152</v>
      </c>
      <c r="AI25" s="497"/>
      <c r="AJ25" s="497"/>
      <c r="AK25" s="497"/>
      <c r="AL25" s="539"/>
      <c r="AM25" s="496" t="s">
        <v>152</v>
      </c>
      <c r="AN25" s="497"/>
      <c r="AO25" s="497"/>
      <c r="AP25" s="497"/>
      <c r="AQ25" s="497"/>
      <c r="AR25" s="539"/>
      <c r="AS25" s="496" t="s">
        <v>152</v>
      </c>
      <c r="AT25" s="497"/>
      <c r="AU25" s="497"/>
      <c r="AV25" s="497"/>
      <c r="AW25" s="497"/>
      <c r="AX25" s="498"/>
      <c r="AY25" s="405" t="s">
        <v>182</v>
      </c>
      <c r="AZ25" s="406"/>
      <c r="BA25" s="406"/>
      <c r="BB25" s="406"/>
      <c r="BC25" s="406"/>
      <c r="BD25" s="406"/>
      <c r="BE25" s="406"/>
      <c r="BF25" s="406"/>
      <c r="BG25" s="406"/>
      <c r="BH25" s="406"/>
      <c r="BI25" s="406"/>
      <c r="BJ25" s="406"/>
      <c r="BK25" s="406"/>
      <c r="BL25" s="406"/>
      <c r="BM25" s="407"/>
      <c r="BN25" s="408">
        <v>577394</v>
      </c>
      <c r="BO25" s="409"/>
      <c r="BP25" s="409"/>
      <c r="BQ25" s="409"/>
      <c r="BR25" s="409"/>
      <c r="BS25" s="409"/>
      <c r="BT25" s="409"/>
      <c r="BU25" s="410"/>
      <c r="BV25" s="408">
        <v>298983</v>
      </c>
      <c r="BW25" s="409"/>
      <c r="BX25" s="409"/>
      <c r="BY25" s="409"/>
      <c r="BZ25" s="409"/>
      <c r="CA25" s="409"/>
      <c r="CB25" s="409"/>
      <c r="CC25" s="410"/>
      <c r="CD25" s="192"/>
      <c r="CE25" s="559"/>
      <c r="CF25" s="559"/>
      <c r="CG25" s="559"/>
      <c r="CH25" s="559"/>
      <c r="CI25" s="559"/>
      <c r="CJ25" s="559"/>
      <c r="CK25" s="559"/>
      <c r="CL25" s="559"/>
      <c r="CM25" s="559"/>
      <c r="CN25" s="559"/>
      <c r="CO25" s="559"/>
      <c r="CP25" s="559"/>
      <c r="CQ25" s="559"/>
      <c r="CR25" s="559"/>
      <c r="CS25" s="560"/>
      <c r="CT25" s="442"/>
      <c r="CU25" s="443"/>
      <c r="CV25" s="443"/>
      <c r="CW25" s="443"/>
      <c r="CX25" s="443"/>
      <c r="CY25" s="443"/>
      <c r="CZ25" s="443"/>
      <c r="DA25" s="444"/>
      <c r="DB25" s="442"/>
      <c r="DC25" s="443"/>
      <c r="DD25" s="443"/>
      <c r="DE25" s="443"/>
      <c r="DF25" s="443"/>
      <c r="DG25" s="443"/>
      <c r="DH25" s="443"/>
      <c r="DI25" s="444"/>
    </row>
    <row r="26" spans="1:113" ht="18.75" customHeight="1" x14ac:dyDescent="0.15">
      <c r="A26" s="179"/>
      <c r="B26" s="616"/>
      <c r="C26" s="592"/>
      <c r="D26" s="593"/>
      <c r="E26" s="495" t="s">
        <v>183</v>
      </c>
      <c r="F26" s="475"/>
      <c r="G26" s="475"/>
      <c r="H26" s="475"/>
      <c r="I26" s="475"/>
      <c r="J26" s="475"/>
      <c r="K26" s="476"/>
      <c r="L26" s="496">
        <v>1</v>
      </c>
      <c r="M26" s="497"/>
      <c r="N26" s="497"/>
      <c r="O26" s="497"/>
      <c r="P26" s="539"/>
      <c r="Q26" s="496">
        <v>5580</v>
      </c>
      <c r="R26" s="497"/>
      <c r="S26" s="497"/>
      <c r="T26" s="497"/>
      <c r="U26" s="497"/>
      <c r="V26" s="539"/>
      <c r="W26" s="591"/>
      <c r="X26" s="592"/>
      <c r="Y26" s="593"/>
      <c r="Z26" s="495" t="s">
        <v>184</v>
      </c>
      <c r="AA26" s="597"/>
      <c r="AB26" s="597"/>
      <c r="AC26" s="597"/>
      <c r="AD26" s="597"/>
      <c r="AE26" s="597"/>
      <c r="AF26" s="597"/>
      <c r="AG26" s="598"/>
      <c r="AH26" s="496">
        <v>1</v>
      </c>
      <c r="AI26" s="497"/>
      <c r="AJ26" s="497"/>
      <c r="AK26" s="497"/>
      <c r="AL26" s="539"/>
      <c r="AM26" s="496" t="s">
        <v>185</v>
      </c>
      <c r="AN26" s="497"/>
      <c r="AO26" s="497"/>
      <c r="AP26" s="497"/>
      <c r="AQ26" s="497"/>
      <c r="AR26" s="539"/>
      <c r="AS26" s="496" t="s">
        <v>185</v>
      </c>
      <c r="AT26" s="497"/>
      <c r="AU26" s="497"/>
      <c r="AV26" s="497"/>
      <c r="AW26" s="497"/>
      <c r="AX26" s="498"/>
      <c r="AY26" s="448" t="s">
        <v>186</v>
      </c>
      <c r="AZ26" s="449"/>
      <c r="BA26" s="449"/>
      <c r="BB26" s="449"/>
      <c r="BC26" s="449"/>
      <c r="BD26" s="449"/>
      <c r="BE26" s="449"/>
      <c r="BF26" s="449"/>
      <c r="BG26" s="449"/>
      <c r="BH26" s="449"/>
      <c r="BI26" s="449"/>
      <c r="BJ26" s="449"/>
      <c r="BK26" s="449"/>
      <c r="BL26" s="449"/>
      <c r="BM26" s="450"/>
      <c r="BN26" s="445" t="s">
        <v>152</v>
      </c>
      <c r="BO26" s="446"/>
      <c r="BP26" s="446"/>
      <c r="BQ26" s="446"/>
      <c r="BR26" s="446"/>
      <c r="BS26" s="446"/>
      <c r="BT26" s="446"/>
      <c r="BU26" s="447"/>
      <c r="BV26" s="445" t="s">
        <v>152</v>
      </c>
      <c r="BW26" s="446"/>
      <c r="BX26" s="446"/>
      <c r="BY26" s="446"/>
      <c r="BZ26" s="446"/>
      <c r="CA26" s="446"/>
      <c r="CB26" s="446"/>
      <c r="CC26" s="447"/>
      <c r="CD26" s="192"/>
      <c r="CE26" s="559"/>
      <c r="CF26" s="559"/>
      <c r="CG26" s="559"/>
      <c r="CH26" s="559"/>
      <c r="CI26" s="559"/>
      <c r="CJ26" s="559"/>
      <c r="CK26" s="559"/>
      <c r="CL26" s="559"/>
      <c r="CM26" s="559"/>
      <c r="CN26" s="559"/>
      <c r="CO26" s="559"/>
      <c r="CP26" s="559"/>
      <c r="CQ26" s="559"/>
      <c r="CR26" s="559"/>
      <c r="CS26" s="560"/>
      <c r="CT26" s="442"/>
      <c r="CU26" s="443"/>
      <c r="CV26" s="443"/>
      <c r="CW26" s="443"/>
      <c r="CX26" s="443"/>
      <c r="CY26" s="443"/>
      <c r="CZ26" s="443"/>
      <c r="DA26" s="444"/>
      <c r="DB26" s="442"/>
      <c r="DC26" s="443"/>
      <c r="DD26" s="443"/>
      <c r="DE26" s="443"/>
      <c r="DF26" s="443"/>
      <c r="DG26" s="443"/>
      <c r="DH26" s="443"/>
      <c r="DI26" s="444"/>
    </row>
    <row r="27" spans="1:113" ht="18.75" customHeight="1" thickBot="1" x14ac:dyDescent="0.2">
      <c r="A27" s="179"/>
      <c r="B27" s="616"/>
      <c r="C27" s="592"/>
      <c r="D27" s="593"/>
      <c r="E27" s="495" t="s">
        <v>187</v>
      </c>
      <c r="F27" s="475"/>
      <c r="G27" s="475"/>
      <c r="H27" s="475"/>
      <c r="I27" s="475"/>
      <c r="J27" s="475"/>
      <c r="K27" s="476"/>
      <c r="L27" s="496">
        <v>1</v>
      </c>
      <c r="M27" s="497"/>
      <c r="N27" s="497"/>
      <c r="O27" s="497"/>
      <c r="P27" s="539"/>
      <c r="Q27" s="496">
        <v>3080</v>
      </c>
      <c r="R27" s="497"/>
      <c r="S27" s="497"/>
      <c r="T27" s="497"/>
      <c r="U27" s="497"/>
      <c r="V27" s="539"/>
      <c r="W27" s="591"/>
      <c r="X27" s="592"/>
      <c r="Y27" s="593"/>
      <c r="Z27" s="495" t="s">
        <v>188</v>
      </c>
      <c r="AA27" s="475"/>
      <c r="AB27" s="475"/>
      <c r="AC27" s="475"/>
      <c r="AD27" s="475"/>
      <c r="AE27" s="475"/>
      <c r="AF27" s="475"/>
      <c r="AG27" s="476"/>
      <c r="AH27" s="496">
        <v>1</v>
      </c>
      <c r="AI27" s="497"/>
      <c r="AJ27" s="497"/>
      <c r="AK27" s="497"/>
      <c r="AL27" s="539"/>
      <c r="AM27" s="496" t="s">
        <v>185</v>
      </c>
      <c r="AN27" s="497"/>
      <c r="AO27" s="497"/>
      <c r="AP27" s="497"/>
      <c r="AQ27" s="497"/>
      <c r="AR27" s="539"/>
      <c r="AS27" s="496" t="s">
        <v>189</v>
      </c>
      <c r="AT27" s="497"/>
      <c r="AU27" s="497"/>
      <c r="AV27" s="497"/>
      <c r="AW27" s="497"/>
      <c r="AX27" s="498"/>
      <c r="AY27" s="540" t="s">
        <v>190</v>
      </c>
      <c r="AZ27" s="541"/>
      <c r="BA27" s="541"/>
      <c r="BB27" s="541"/>
      <c r="BC27" s="541"/>
      <c r="BD27" s="541"/>
      <c r="BE27" s="541"/>
      <c r="BF27" s="541"/>
      <c r="BG27" s="541"/>
      <c r="BH27" s="541"/>
      <c r="BI27" s="541"/>
      <c r="BJ27" s="541"/>
      <c r="BK27" s="541"/>
      <c r="BL27" s="541"/>
      <c r="BM27" s="542"/>
      <c r="BN27" s="564" t="s">
        <v>152</v>
      </c>
      <c r="BO27" s="565"/>
      <c r="BP27" s="565"/>
      <c r="BQ27" s="565"/>
      <c r="BR27" s="565"/>
      <c r="BS27" s="565"/>
      <c r="BT27" s="565"/>
      <c r="BU27" s="566"/>
      <c r="BV27" s="564" t="s">
        <v>152</v>
      </c>
      <c r="BW27" s="565"/>
      <c r="BX27" s="565"/>
      <c r="BY27" s="565"/>
      <c r="BZ27" s="565"/>
      <c r="CA27" s="565"/>
      <c r="CB27" s="565"/>
      <c r="CC27" s="566"/>
      <c r="CD27" s="194"/>
      <c r="CE27" s="559"/>
      <c r="CF27" s="559"/>
      <c r="CG27" s="559"/>
      <c r="CH27" s="559"/>
      <c r="CI27" s="559"/>
      <c r="CJ27" s="559"/>
      <c r="CK27" s="559"/>
      <c r="CL27" s="559"/>
      <c r="CM27" s="559"/>
      <c r="CN27" s="559"/>
      <c r="CO27" s="559"/>
      <c r="CP27" s="559"/>
      <c r="CQ27" s="559"/>
      <c r="CR27" s="559"/>
      <c r="CS27" s="560"/>
      <c r="CT27" s="442"/>
      <c r="CU27" s="443"/>
      <c r="CV27" s="443"/>
      <c r="CW27" s="443"/>
      <c r="CX27" s="443"/>
      <c r="CY27" s="443"/>
      <c r="CZ27" s="443"/>
      <c r="DA27" s="444"/>
      <c r="DB27" s="442"/>
      <c r="DC27" s="443"/>
      <c r="DD27" s="443"/>
      <c r="DE27" s="443"/>
      <c r="DF27" s="443"/>
      <c r="DG27" s="443"/>
      <c r="DH27" s="443"/>
      <c r="DI27" s="444"/>
    </row>
    <row r="28" spans="1:113" ht="18.75" customHeight="1" x14ac:dyDescent="0.15">
      <c r="A28" s="179"/>
      <c r="B28" s="616"/>
      <c r="C28" s="592"/>
      <c r="D28" s="593"/>
      <c r="E28" s="495" t="s">
        <v>191</v>
      </c>
      <c r="F28" s="475"/>
      <c r="G28" s="475"/>
      <c r="H28" s="475"/>
      <c r="I28" s="475"/>
      <c r="J28" s="475"/>
      <c r="K28" s="476"/>
      <c r="L28" s="496">
        <v>1</v>
      </c>
      <c r="M28" s="497"/>
      <c r="N28" s="497"/>
      <c r="O28" s="497"/>
      <c r="P28" s="539"/>
      <c r="Q28" s="496">
        <v>2580</v>
      </c>
      <c r="R28" s="497"/>
      <c r="S28" s="497"/>
      <c r="T28" s="497"/>
      <c r="U28" s="497"/>
      <c r="V28" s="539"/>
      <c r="W28" s="591"/>
      <c r="X28" s="592"/>
      <c r="Y28" s="593"/>
      <c r="Z28" s="495" t="s">
        <v>192</v>
      </c>
      <c r="AA28" s="475"/>
      <c r="AB28" s="475"/>
      <c r="AC28" s="475"/>
      <c r="AD28" s="475"/>
      <c r="AE28" s="475"/>
      <c r="AF28" s="475"/>
      <c r="AG28" s="476"/>
      <c r="AH28" s="496" t="s">
        <v>152</v>
      </c>
      <c r="AI28" s="497"/>
      <c r="AJ28" s="497"/>
      <c r="AK28" s="497"/>
      <c r="AL28" s="539"/>
      <c r="AM28" s="496" t="s">
        <v>193</v>
      </c>
      <c r="AN28" s="497"/>
      <c r="AO28" s="497"/>
      <c r="AP28" s="497"/>
      <c r="AQ28" s="497"/>
      <c r="AR28" s="539"/>
      <c r="AS28" s="496" t="s">
        <v>193</v>
      </c>
      <c r="AT28" s="497"/>
      <c r="AU28" s="497"/>
      <c r="AV28" s="497"/>
      <c r="AW28" s="497"/>
      <c r="AX28" s="498"/>
      <c r="AY28" s="599" t="s">
        <v>194</v>
      </c>
      <c r="AZ28" s="600"/>
      <c r="BA28" s="600"/>
      <c r="BB28" s="601"/>
      <c r="BC28" s="405" t="s">
        <v>50</v>
      </c>
      <c r="BD28" s="406"/>
      <c r="BE28" s="406"/>
      <c r="BF28" s="406"/>
      <c r="BG28" s="406"/>
      <c r="BH28" s="406"/>
      <c r="BI28" s="406"/>
      <c r="BJ28" s="406"/>
      <c r="BK28" s="406"/>
      <c r="BL28" s="406"/>
      <c r="BM28" s="407"/>
      <c r="BN28" s="408">
        <v>1338379</v>
      </c>
      <c r="BO28" s="409"/>
      <c r="BP28" s="409"/>
      <c r="BQ28" s="409"/>
      <c r="BR28" s="409"/>
      <c r="BS28" s="409"/>
      <c r="BT28" s="409"/>
      <c r="BU28" s="410"/>
      <c r="BV28" s="408">
        <v>1047313</v>
      </c>
      <c r="BW28" s="409"/>
      <c r="BX28" s="409"/>
      <c r="BY28" s="409"/>
      <c r="BZ28" s="409"/>
      <c r="CA28" s="409"/>
      <c r="CB28" s="409"/>
      <c r="CC28" s="410"/>
      <c r="CD28" s="192"/>
      <c r="CE28" s="559"/>
      <c r="CF28" s="559"/>
      <c r="CG28" s="559"/>
      <c r="CH28" s="559"/>
      <c r="CI28" s="559"/>
      <c r="CJ28" s="559"/>
      <c r="CK28" s="559"/>
      <c r="CL28" s="559"/>
      <c r="CM28" s="559"/>
      <c r="CN28" s="559"/>
      <c r="CO28" s="559"/>
      <c r="CP28" s="559"/>
      <c r="CQ28" s="559"/>
      <c r="CR28" s="559"/>
      <c r="CS28" s="560"/>
      <c r="CT28" s="442"/>
      <c r="CU28" s="443"/>
      <c r="CV28" s="443"/>
      <c r="CW28" s="443"/>
      <c r="CX28" s="443"/>
      <c r="CY28" s="443"/>
      <c r="CZ28" s="443"/>
      <c r="DA28" s="444"/>
      <c r="DB28" s="442"/>
      <c r="DC28" s="443"/>
      <c r="DD28" s="443"/>
      <c r="DE28" s="443"/>
      <c r="DF28" s="443"/>
      <c r="DG28" s="443"/>
      <c r="DH28" s="443"/>
      <c r="DI28" s="444"/>
    </row>
    <row r="29" spans="1:113" ht="18.75" customHeight="1" x14ac:dyDescent="0.15">
      <c r="A29" s="179"/>
      <c r="B29" s="616"/>
      <c r="C29" s="592"/>
      <c r="D29" s="593"/>
      <c r="E29" s="495" t="s">
        <v>195</v>
      </c>
      <c r="F29" s="475"/>
      <c r="G29" s="475"/>
      <c r="H29" s="475"/>
      <c r="I29" s="475"/>
      <c r="J29" s="475"/>
      <c r="K29" s="476"/>
      <c r="L29" s="496">
        <v>11</v>
      </c>
      <c r="M29" s="497"/>
      <c r="N29" s="497"/>
      <c r="O29" s="497"/>
      <c r="P29" s="539"/>
      <c r="Q29" s="496">
        <v>2430</v>
      </c>
      <c r="R29" s="497"/>
      <c r="S29" s="497"/>
      <c r="T29" s="497"/>
      <c r="U29" s="497"/>
      <c r="V29" s="539"/>
      <c r="W29" s="594"/>
      <c r="X29" s="595"/>
      <c r="Y29" s="596"/>
      <c r="Z29" s="495" t="s">
        <v>196</v>
      </c>
      <c r="AA29" s="475"/>
      <c r="AB29" s="475"/>
      <c r="AC29" s="475"/>
      <c r="AD29" s="475"/>
      <c r="AE29" s="475"/>
      <c r="AF29" s="475"/>
      <c r="AG29" s="476"/>
      <c r="AH29" s="496">
        <v>112</v>
      </c>
      <c r="AI29" s="497"/>
      <c r="AJ29" s="497"/>
      <c r="AK29" s="497"/>
      <c r="AL29" s="539"/>
      <c r="AM29" s="496">
        <v>327338</v>
      </c>
      <c r="AN29" s="497"/>
      <c r="AO29" s="497"/>
      <c r="AP29" s="497"/>
      <c r="AQ29" s="497"/>
      <c r="AR29" s="539"/>
      <c r="AS29" s="496">
        <v>2923</v>
      </c>
      <c r="AT29" s="497"/>
      <c r="AU29" s="497"/>
      <c r="AV29" s="497"/>
      <c r="AW29" s="497"/>
      <c r="AX29" s="498"/>
      <c r="AY29" s="602"/>
      <c r="AZ29" s="603"/>
      <c r="BA29" s="603"/>
      <c r="BB29" s="604"/>
      <c r="BC29" s="479" t="s">
        <v>197</v>
      </c>
      <c r="BD29" s="480"/>
      <c r="BE29" s="480"/>
      <c r="BF29" s="480"/>
      <c r="BG29" s="480"/>
      <c r="BH29" s="480"/>
      <c r="BI29" s="480"/>
      <c r="BJ29" s="480"/>
      <c r="BK29" s="480"/>
      <c r="BL29" s="480"/>
      <c r="BM29" s="481"/>
      <c r="BN29" s="445">
        <v>360884</v>
      </c>
      <c r="BO29" s="446"/>
      <c r="BP29" s="446"/>
      <c r="BQ29" s="446"/>
      <c r="BR29" s="446"/>
      <c r="BS29" s="446"/>
      <c r="BT29" s="446"/>
      <c r="BU29" s="447"/>
      <c r="BV29" s="445">
        <v>390446</v>
      </c>
      <c r="BW29" s="446"/>
      <c r="BX29" s="446"/>
      <c r="BY29" s="446"/>
      <c r="BZ29" s="446"/>
      <c r="CA29" s="446"/>
      <c r="CB29" s="446"/>
      <c r="CC29" s="447"/>
      <c r="CD29" s="194"/>
      <c r="CE29" s="559"/>
      <c r="CF29" s="559"/>
      <c r="CG29" s="559"/>
      <c r="CH29" s="559"/>
      <c r="CI29" s="559"/>
      <c r="CJ29" s="559"/>
      <c r="CK29" s="559"/>
      <c r="CL29" s="559"/>
      <c r="CM29" s="559"/>
      <c r="CN29" s="559"/>
      <c r="CO29" s="559"/>
      <c r="CP29" s="559"/>
      <c r="CQ29" s="559"/>
      <c r="CR29" s="559"/>
      <c r="CS29" s="560"/>
      <c r="CT29" s="442"/>
      <c r="CU29" s="443"/>
      <c r="CV29" s="443"/>
      <c r="CW29" s="443"/>
      <c r="CX29" s="443"/>
      <c r="CY29" s="443"/>
      <c r="CZ29" s="443"/>
      <c r="DA29" s="444"/>
      <c r="DB29" s="442"/>
      <c r="DC29" s="443"/>
      <c r="DD29" s="443"/>
      <c r="DE29" s="443"/>
      <c r="DF29" s="443"/>
      <c r="DG29" s="443"/>
      <c r="DH29" s="443"/>
      <c r="DI29" s="444"/>
    </row>
    <row r="30" spans="1:113" ht="18.75" customHeight="1" thickBot="1" x14ac:dyDescent="0.2">
      <c r="A30" s="179"/>
      <c r="B30" s="617"/>
      <c r="C30" s="618"/>
      <c r="D30" s="619"/>
      <c r="E30" s="499"/>
      <c r="F30" s="500"/>
      <c r="G30" s="500"/>
      <c r="H30" s="500"/>
      <c r="I30" s="500"/>
      <c r="J30" s="500"/>
      <c r="K30" s="501"/>
      <c r="L30" s="609"/>
      <c r="M30" s="610"/>
      <c r="N30" s="610"/>
      <c r="O30" s="610"/>
      <c r="P30" s="611"/>
      <c r="Q30" s="609"/>
      <c r="R30" s="610"/>
      <c r="S30" s="610"/>
      <c r="T30" s="610"/>
      <c r="U30" s="610"/>
      <c r="V30" s="611"/>
      <c r="W30" s="612" t="s">
        <v>198</v>
      </c>
      <c r="X30" s="613"/>
      <c r="Y30" s="613"/>
      <c r="Z30" s="613"/>
      <c r="AA30" s="613"/>
      <c r="AB30" s="613"/>
      <c r="AC30" s="613"/>
      <c r="AD30" s="613"/>
      <c r="AE30" s="613"/>
      <c r="AF30" s="613"/>
      <c r="AG30" s="614"/>
      <c r="AH30" s="572">
        <v>93.7</v>
      </c>
      <c r="AI30" s="573"/>
      <c r="AJ30" s="573"/>
      <c r="AK30" s="573"/>
      <c r="AL30" s="573"/>
      <c r="AM30" s="573"/>
      <c r="AN30" s="573"/>
      <c r="AO30" s="573"/>
      <c r="AP30" s="573"/>
      <c r="AQ30" s="573"/>
      <c r="AR30" s="573"/>
      <c r="AS30" s="573"/>
      <c r="AT30" s="573"/>
      <c r="AU30" s="573"/>
      <c r="AV30" s="573"/>
      <c r="AW30" s="573"/>
      <c r="AX30" s="575"/>
      <c r="AY30" s="605"/>
      <c r="AZ30" s="606"/>
      <c r="BA30" s="606"/>
      <c r="BB30" s="607"/>
      <c r="BC30" s="561" t="s">
        <v>52</v>
      </c>
      <c r="BD30" s="562"/>
      <c r="BE30" s="562"/>
      <c r="BF30" s="562"/>
      <c r="BG30" s="562"/>
      <c r="BH30" s="562"/>
      <c r="BI30" s="562"/>
      <c r="BJ30" s="562"/>
      <c r="BK30" s="562"/>
      <c r="BL30" s="562"/>
      <c r="BM30" s="563"/>
      <c r="BN30" s="564">
        <v>5691421</v>
      </c>
      <c r="BO30" s="565"/>
      <c r="BP30" s="565"/>
      <c r="BQ30" s="565"/>
      <c r="BR30" s="565"/>
      <c r="BS30" s="565"/>
      <c r="BT30" s="565"/>
      <c r="BU30" s="566"/>
      <c r="BV30" s="564">
        <v>5519783</v>
      </c>
      <c r="BW30" s="565"/>
      <c r="BX30" s="565"/>
      <c r="BY30" s="565"/>
      <c r="BZ30" s="565"/>
      <c r="CA30" s="565"/>
      <c r="CB30" s="565"/>
      <c r="CC30" s="566"/>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608" t="s">
        <v>199</v>
      </c>
      <c r="D32" s="608"/>
      <c r="E32" s="608"/>
      <c r="F32" s="608"/>
      <c r="G32" s="608"/>
      <c r="H32" s="608"/>
      <c r="I32" s="608"/>
      <c r="J32" s="608"/>
      <c r="K32" s="608"/>
      <c r="L32" s="608"/>
      <c r="M32" s="608"/>
      <c r="N32" s="608"/>
      <c r="O32" s="608"/>
      <c r="P32" s="608"/>
      <c r="Q32" s="608"/>
      <c r="R32" s="608"/>
      <c r="S32" s="608"/>
      <c r="U32" s="449" t="s">
        <v>200</v>
      </c>
      <c r="V32" s="449"/>
      <c r="W32" s="449"/>
      <c r="X32" s="449"/>
      <c r="Y32" s="449"/>
      <c r="Z32" s="449"/>
      <c r="AA32" s="449"/>
      <c r="AB32" s="449"/>
      <c r="AC32" s="449"/>
      <c r="AD32" s="449"/>
      <c r="AE32" s="449"/>
      <c r="AF32" s="449"/>
      <c r="AG32" s="449"/>
      <c r="AH32" s="449"/>
      <c r="AI32" s="449"/>
      <c r="AJ32" s="449"/>
      <c r="AK32" s="449"/>
      <c r="AM32" s="449" t="s">
        <v>201</v>
      </c>
      <c r="AN32" s="449"/>
      <c r="AO32" s="449"/>
      <c r="AP32" s="449"/>
      <c r="AQ32" s="449"/>
      <c r="AR32" s="449"/>
      <c r="AS32" s="449"/>
      <c r="AT32" s="449"/>
      <c r="AU32" s="449"/>
      <c r="AV32" s="449"/>
      <c r="AW32" s="449"/>
      <c r="AX32" s="449"/>
      <c r="AY32" s="449"/>
      <c r="AZ32" s="449"/>
      <c r="BA32" s="449"/>
      <c r="BB32" s="449"/>
      <c r="BC32" s="449"/>
      <c r="BE32" s="449" t="s">
        <v>202</v>
      </c>
      <c r="BF32" s="449"/>
      <c r="BG32" s="449"/>
      <c r="BH32" s="449"/>
      <c r="BI32" s="449"/>
      <c r="BJ32" s="449"/>
      <c r="BK32" s="449"/>
      <c r="BL32" s="449"/>
      <c r="BM32" s="449"/>
      <c r="BN32" s="449"/>
      <c r="BO32" s="449"/>
      <c r="BP32" s="449"/>
      <c r="BQ32" s="449"/>
      <c r="BR32" s="449"/>
      <c r="BS32" s="449"/>
      <c r="BT32" s="449"/>
      <c r="BU32" s="449"/>
      <c r="BW32" s="449" t="s">
        <v>203</v>
      </c>
      <c r="BX32" s="449"/>
      <c r="BY32" s="449"/>
      <c r="BZ32" s="449"/>
      <c r="CA32" s="449"/>
      <c r="CB32" s="449"/>
      <c r="CC32" s="449"/>
      <c r="CD32" s="449"/>
      <c r="CE32" s="449"/>
      <c r="CF32" s="449"/>
      <c r="CG32" s="449"/>
      <c r="CH32" s="449"/>
      <c r="CI32" s="449"/>
      <c r="CJ32" s="449"/>
      <c r="CK32" s="449"/>
      <c r="CL32" s="449"/>
      <c r="CM32" s="449"/>
      <c r="CO32" s="449" t="s">
        <v>204</v>
      </c>
      <c r="CP32" s="449"/>
      <c r="CQ32" s="449"/>
      <c r="CR32" s="449"/>
      <c r="CS32" s="449"/>
      <c r="CT32" s="449"/>
      <c r="CU32" s="449"/>
      <c r="CV32" s="449"/>
      <c r="CW32" s="449"/>
      <c r="CX32" s="449"/>
      <c r="CY32" s="449"/>
      <c r="CZ32" s="449"/>
      <c r="DA32" s="449"/>
      <c r="DB32" s="449"/>
      <c r="DC32" s="449"/>
      <c r="DD32" s="449"/>
      <c r="DE32" s="449"/>
      <c r="DI32" s="202"/>
    </row>
    <row r="33" spans="1:113" ht="13.5" customHeight="1" x14ac:dyDescent="0.15">
      <c r="A33" s="179"/>
      <c r="B33" s="203"/>
      <c r="C33" s="469" t="s">
        <v>205</v>
      </c>
      <c r="D33" s="469"/>
      <c r="E33" s="434" t="s">
        <v>206</v>
      </c>
      <c r="F33" s="434"/>
      <c r="G33" s="434"/>
      <c r="H33" s="434"/>
      <c r="I33" s="434"/>
      <c r="J33" s="434"/>
      <c r="K33" s="434"/>
      <c r="L33" s="434"/>
      <c r="M33" s="434"/>
      <c r="N33" s="434"/>
      <c r="O33" s="434"/>
      <c r="P33" s="434"/>
      <c r="Q33" s="434"/>
      <c r="R33" s="434"/>
      <c r="S33" s="434"/>
      <c r="T33" s="204"/>
      <c r="U33" s="469" t="s">
        <v>205</v>
      </c>
      <c r="V33" s="469"/>
      <c r="W33" s="434" t="s">
        <v>206</v>
      </c>
      <c r="X33" s="434"/>
      <c r="Y33" s="434"/>
      <c r="Z33" s="434"/>
      <c r="AA33" s="434"/>
      <c r="AB33" s="434"/>
      <c r="AC33" s="434"/>
      <c r="AD33" s="434"/>
      <c r="AE33" s="434"/>
      <c r="AF33" s="434"/>
      <c r="AG33" s="434"/>
      <c r="AH33" s="434"/>
      <c r="AI33" s="434"/>
      <c r="AJ33" s="434"/>
      <c r="AK33" s="434"/>
      <c r="AL33" s="204"/>
      <c r="AM33" s="469" t="s">
        <v>205</v>
      </c>
      <c r="AN33" s="469"/>
      <c r="AO33" s="434" t="s">
        <v>207</v>
      </c>
      <c r="AP33" s="434"/>
      <c r="AQ33" s="434"/>
      <c r="AR33" s="434"/>
      <c r="AS33" s="434"/>
      <c r="AT33" s="434"/>
      <c r="AU33" s="434"/>
      <c r="AV33" s="434"/>
      <c r="AW33" s="434"/>
      <c r="AX33" s="434"/>
      <c r="AY33" s="434"/>
      <c r="AZ33" s="434"/>
      <c r="BA33" s="434"/>
      <c r="BB33" s="434"/>
      <c r="BC33" s="434"/>
      <c r="BD33" s="205"/>
      <c r="BE33" s="434" t="s">
        <v>208</v>
      </c>
      <c r="BF33" s="434"/>
      <c r="BG33" s="434" t="s">
        <v>209</v>
      </c>
      <c r="BH33" s="434"/>
      <c r="BI33" s="434"/>
      <c r="BJ33" s="434"/>
      <c r="BK33" s="434"/>
      <c r="BL33" s="434"/>
      <c r="BM33" s="434"/>
      <c r="BN33" s="434"/>
      <c r="BO33" s="434"/>
      <c r="BP33" s="434"/>
      <c r="BQ33" s="434"/>
      <c r="BR33" s="434"/>
      <c r="BS33" s="434"/>
      <c r="BT33" s="434"/>
      <c r="BU33" s="434"/>
      <c r="BV33" s="205"/>
      <c r="BW33" s="469" t="s">
        <v>208</v>
      </c>
      <c r="BX33" s="469"/>
      <c r="BY33" s="434" t="s">
        <v>210</v>
      </c>
      <c r="BZ33" s="434"/>
      <c r="CA33" s="434"/>
      <c r="CB33" s="434"/>
      <c r="CC33" s="434"/>
      <c r="CD33" s="434"/>
      <c r="CE33" s="434"/>
      <c r="CF33" s="434"/>
      <c r="CG33" s="434"/>
      <c r="CH33" s="434"/>
      <c r="CI33" s="434"/>
      <c r="CJ33" s="434"/>
      <c r="CK33" s="434"/>
      <c r="CL33" s="434"/>
      <c r="CM33" s="434"/>
      <c r="CN33" s="204"/>
      <c r="CO33" s="469" t="s">
        <v>205</v>
      </c>
      <c r="CP33" s="469"/>
      <c r="CQ33" s="434" t="s">
        <v>211</v>
      </c>
      <c r="CR33" s="434"/>
      <c r="CS33" s="434"/>
      <c r="CT33" s="434"/>
      <c r="CU33" s="434"/>
      <c r="CV33" s="434"/>
      <c r="CW33" s="434"/>
      <c r="CX33" s="434"/>
      <c r="CY33" s="434"/>
      <c r="CZ33" s="434"/>
      <c r="DA33" s="434"/>
      <c r="DB33" s="434"/>
      <c r="DC33" s="434"/>
      <c r="DD33" s="434"/>
      <c r="DE33" s="434"/>
      <c r="DF33" s="204"/>
      <c r="DG33" s="634" t="s">
        <v>212</v>
      </c>
      <c r="DH33" s="634"/>
      <c r="DI33" s="206"/>
    </row>
    <row r="34" spans="1:113" ht="32.25" customHeight="1" x14ac:dyDescent="0.15">
      <c r="A34" s="179"/>
      <c r="B34" s="203"/>
      <c r="C34" s="635">
        <f>IF(E34="","",1)</f>
        <v>1</v>
      </c>
      <c r="D34" s="635"/>
      <c r="E34" s="636" t="str">
        <f>IF('各会計、関係団体の財政状況及び健全化判断比率'!B7="","",'各会計、関係団体の財政状況及び健全化判断比率'!B7)</f>
        <v>一般会計</v>
      </c>
      <c r="F34" s="636"/>
      <c r="G34" s="636"/>
      <c r="H34" s="636"/>
      <c r="I34" s="636"/>
      <c r="J34" s="636"/>
      <c r="K34" s="636"/>
      <c r="L34" s="636"/>
      <c r="M34" s="636"/>
      <c r="N34" s="636"/>
      <c r="O34" s="636"/>
      <c r="P34" s="636"/>
      <c r="Q34" s="636"/>
      <c r="R34" s="636"/>
      <c r="S34" s="636"/>
      <c r="T34" s="179"/>
      <c r="U34" s="635">
        <f>IF(W34="","",MAX(C34:D43)+1)</f>
        <v>6</v>
      </c>
      <c r="V34" s="635"/>
      <c r="W34" s="636" t="str">
        <f>IF('各会計、関係団体の財政状況及び健全化判断比率'!B28="","",'各会計、関係団体の財政状況及び健全化判断比率'!B28)</f>
        <v>国民健康保険事業特別会計</v>
      </c>
      <c r="X34" s="636"/>
      <c r="Y34" s="636"/>
      <c r="Z34" s="636"/>
      <c r="AA34" s="636"/>
      <c r="AB34" s="636"/>
      <c r="AC34" s="636"/>
      <c r="AD34" s="636"/>
      <c r="AE34" s="636"/>
      <c r="AF34" s="636"/>
      <c r="AG34" s="636"/>
      <c r="AH34" s="636"/>
      <c r="AI34" s="636"/>
      <c r="AJ34" s="636"/>
      <c r="AK34" s="636"/>
      <c r="AL34" s="179"/>
      <c r="AM34" s="635">
        <f>IF(AO34="","",MAX(C34:D43,U34:V43)+1)</f>
        <v>8</v>
      </c>
      <c r="AN34" s="635"/>
      <c r="AO34" s="636" t="str">
        <f>IF('各会計、関係団体の財政状況及び健全化判断比率'!B30="","",'各会計、関係団体の財政状況及び健全化判断比率'!B30)</f>
        <v>鞍手町水道事業会計</v>
      </c>
      <c r="AP34" s="636"/>
      <c r="AQ34" s="636"/>
      <c r="AR34" s="636"/>
      <c r="AS34" s="636"/>
      <c r="AT34" s="636"/>
      <c r="AU34" s="636"/>
      <c r="AV34" s="636"/>
      <c r="AW34" s="636"/>
      <c r="AX34" s="636"/>
      <c r="AY34" s="636"/>
      <c r="AZ34" s="636"/>
      <c r="BA34" s="636"/>
      <c r="BB34" s="636"/>
      <c r="BC34" s="636"/>
      <c r="BD34" s="179"/>
      <c r="BE34" s="635" t="str">
        <f>IF(BG34="","",MAX(C34:D43,U34:V43,AM34:AN43)+1)</f>
        <v/>
      </c>
      <c r="BF34" s="635"/>
      <c r="BG34" s="636"/>
      <c r="BH34" s="636"/>
      <c r="BI34" s="636"/>
      <c r="BJ34" s="636"/>
      <c r="BK34" s="636"/>
      <c r="BL34" s="636"/>
      <c r="BM34" s="636"/>
      <c r="BN34" s="636"/>
      <c r="BO34" s="636"/>
      <c r="BP34" s="636"/>
      <c r="BQ34" s="636"/>
      <c r="BR34" s="636"/>
      <c r="BS34" s="636"/>
      <c r="BT34" s="636"/>
      <c r="BU34" s="636"/>
      <c r="BV34" s="179"/>
      <c r="BW34" s="635">
        <f>IF(BY34="","",MAX(C34:D43,U34:V43,AM34:AN43,BE34:BF43)+1)</f>
        <v>10</v>
      </c>
      <c r="BX34" s="635"/>
      <c r="BY34" s="636" t="str">
        <f>IF('各会計、関係団体の財政状況及び健全化判断比率'!B68="","",'各会計、関係団体の財政状況及び健全化判断比率'!B68)</f>
        <v>福岡県後期高齢者医療広域連合(一般会計)</v>
      </c>
      <c r="BZ34" s="636"/>
      <c r="CA34" s="636"/>
      <c r="CB34" s="636"/>
      <c r="CC34" s="636"/>
      <c r="CD34" s="636"/>
      <c r="CE34" s="636"/>
      <c r="CF34" s="636"/>
      <c r="CG34" s="636"/>
      <c r="CH34" s="636"/>
      <c r="CI34" s="636"/>
      <c r="CJ34" s="636"/>
      <c r="CK34" s="636"/>
      <c r="CL34" s="636"/>
      <c r="CM34" s="636"/>
      <c r="CN34" s="179"/>
      <c r="CO34" s="635">
        <f>IF(CQ34="","",MAX(C34:D43,U34:V43,AM34:AN43,BE34:BF43,BW34:BX43)+1)</f>
        <v>20</v>
      </c>
      <c r="CP34" s="635"/>
      <c r="CQ34" s="636" t="str">
        <f>IF('各会計、関係団体の財政状況及び健全化判断比率'!BS7="","",'各会計、関係団体の財政状況及び健全化判断比率'!BS7)</f>
        <v>くらて病院</v>
      </c>
      <c r="CR34" s="636"/>
      <c r="CS34" s="636"/>
      <c r="CT34" s="636"/>
      <c r="CU34" s="636"/>
      <c r="CV34" s="636"/>
      <c r="CW34" s="636"/>
      <c r="CX34" s="636"/>
      <c r="CY34" s="636"/>
      <c r="CZ34" s="636"/>
      <c r="DA34" s="636"/>
      <c r="DB34" s="636"/>
      <c r="DC34" s="636"/>
      <c r="DD34" s="636"/>
      <c r="DE34" s="636"/>
      <c r="DG34" s="637" t="str">
        <f>IF('各会計、関係団体の財政状況及び健全化判断比率'!BR7="","",'各会計、関係団体の財政状況及び健全化判断比率'!BR7)</f>
        <v>〇</v>
      </c>
      <c r="DH34" s="637"/>
      <c r="DI34" s="206"/>
    </row>
    <row r="35" spans="1:113" ht="32.25" customHeight="1" x14ac:dyDescent="0.15">
      <c r="A35" s="179"/>
      <c r="B35" s="203"/>
      <c r="C35" s="635">
        <f>IF(E35="","",C34+1)</f>
        <v>2</v>
      </c>
      <c r="D35" s="635"/>
      <c r="E35" s="636" t="str">
        <f>IF('各会計、関係団体の財政状況及び健全化判断比率'!B8="","",'各会計、関係団体の財政状況及び健全化判断比率'!B8)</f>
        <v>住宅新築資金等特別会計</v>
      </c>
      <c r="F35" s="636"/>
      <c r="G35" s="636"/>
      <c r="H35" s="636"/>
      <c r="I35" s="636"/>
      <c r="J35" s="636"/>
      <c r="K35" s="636"/>
      <c r="L35" s="636"/>
      <c r="M35" s="636"/>
      <c r="N35" s="636"/>
      <c r="O35" s="636"/>
      <c r="P35" s="636"/>
      <c r="Q35" s="636"/>
      <c r="R35" s="636"/>
      <c r="S35" s="636"/>
      <c r="T35" s="179"/>
      <c r="U35" s="635">
        <f>IF(W35="","",U34+1)</f>
        <v>7</v>
      </c>
      <c r="V35" s="635"/>
      <c r="W35" s="636" t="str">
        <f>IF('各会計、関係団体の財政状況及び健全化判断比率'!B29="","",'各会計、関係団体の財政状況及び健全化判断比率'!B29)</f>
        <v>後期高齢者医療特別会計</v>
      </c>
      <c r="X35" s="636"/>
      <c r="Y35" s="636"/>
      <c r="Z35" s="636"/>
      <c r="AA35" s="636"/>
      <c r="AB35" s="636"/>
      <c r="AC35" s="636"/>
      <c r="AD35" s="636"/>
      <c r="AE35" s="636"/>
      <c r="AF35" s="636"/>
      <c r="AG35" s="636"/>
      <c r="AH35" s="636"/>
      <c r="AI35" s="636"/>
      <c r="AJ35" s="636"/>
      <c r="AK35" s="636"/>
      <c r="AL35" s="179"/>
      <c r="AM35" s="635">
        <f t="shared" ref="AM35:AM43" si="0">IF(AO35="","",AM34+1)</f>
        <v>9</v>
      </c>
      <c r="AN35" s="635"/>
      <c r="AO35" s="636" t="str">
        <f>IF('各会計、関係団体の財政状況及び健全化判断比率'!B31="","",'各会計、関係団体の財政状況及び健全化判断比率'!B31)</f>
        <v>鞍手町下水道事業会計</v>
      </c>
      <c r="AP35" s="636"/>
      <c r="AQ35" s="636"/>
      <c r="AR35" s="636"/>
      <c r="AS35" s="636"/>
      <c r="AT35" s="636"/>
      <c r="AU35" s="636"/>
      <c r="AV35" s="636"/>
      <c r="AW35" s="636"/>
      <c r="AX35" s="636"/>
      <c r="AY35" s="636"/>
      <c r="AZ35" s="636"/>
      <c r="BA35" s="636"/>
      <c r="BB35" s="636"/>
      <c r="BC35" s="636"/>
      <c r="BD35" s="179"/>
      <c r="BE35" s="635" t="str">
        <f t="shared" ref="BE35:BE43" si="1">IF(BG35="","",BE34+1)</f>
        <v/>
      </c>
      <c r="BF35" s="635"/>
      <c r="BG35" s="636"/>
      <c r="BH35" s="636"/>
      <c r="BI35" s="636"/>
      <c r="BJ35" s="636"/>
      <c r="BK35" s="636"/>
      <c r="BL35" s="636"/>
      <c r="BM35" s="636"/>
      <c r="BN35" s="636"/>
      <c r="BO35" s="636"/>
      <c r="BP35" s="636"/>
      <c r="BQ35" s="636"/>
      <c r="BR35" s="636"/>
      <c r="BS35" s="636"/>
      <c r="BT35" s="636"/>
      <c r="BU35" s="636"/>
      <c r="BV35" s="179"/>
      <c r="BW35" s="635">
        <f t="shared" ref="BW35:BW43" si="2">IF(BY35="","",BW34+1)</f>
        <v>11</v>
      </c>
      <c r="BX35" s="635"/>
      <c r="BY35" s="636" t="str">
        <f>IF('各会計、関係団体の財政状況及び健全化判断比率'!B69="","",'各会計、関係団体の財政状況及び健全化判断比率'!B69)</f>
        <v>福岡県後期高齢者医療広域連合（後期高齢者医療特別会計)</v>
      </c>
      <c r="BZ35" s="636"/>
      <c r="CA35" s="636"/>
      <c r="CB35" s="636"/>
      <c r="CC35" s="636"/>
      <c r="CD35" s="636"/>
      <c r="CE35" s="636"/>
      <c r="CF35" s="636"/>
      <c r="CG35" s="636"/>
      <c r="CH35" s="636"/>
      <c r="CI35" s="636"/>
      <c r="CJ35" s="636"/>
      <c r="CK35" s="636"/>
      <c r="CL35" s="636"/>
      <c r="CM35" s="636"/>
      <c r="CN35" s="179"/>
      <c r="CO35" s="635" t="str">
        <f t="shared" ref="CO35:CO43" si="3">IF(CQ35="","",CO34+1)</f>
        <v/>
      </c>
      <c r="CP35" s="635"/>
      <c r="CQ35" s="636" t="str">
        <f>IF('各会計、関係団体の財政状況及び健全化判断比率'!BS8="","",'各会計、関係団体の財政状況及び健全化判断比率'!BS8)</f>
        <v/>
      </c>
      <c r="CR35" s="636"/>
      <c r="CS35" s="636"/>
      <c r="CT35" s="636"/>
      <c r="CU35" s="636"/>
      <c r="CV35" s="636"/>
      <c r="CW35" s="636"/>
      <c r="CX35" s="636"/>
      <c r="CY35" s="636"/>
      <c r="CZ35" s="636"/>
      <c r="DA35" s="636"/>
      <c r="DB35" s="636"/>
      <c r="DC35" s="636"/>
      <c r="DD35" s="636"/>
      <c r="DE35" s="636"/>
      <c r="DG35" s="637" t="str">
        <f>IF('各会計、関係団体の財政状況及び健全化判断比率'!BR8="","",'各会計、関係団体の財政状況及び健全化判断比率'!BR8)</f>
        <v/>
      </c>
      <c r="DH35" s="637"/>
      <c r="DI35" s="206"/>
    </row>
    <row r="36" spans="1:113" ht="32.25" customHeight="1" x14ac:dyDescent="0.15">
      <c r="A36" s="179"/>
      <c r="B36" s="203"/>
      <c r="C36" s="635">
        <f>IF(E36="","",C35+1)</f>
        <v>3</v>
      </c>
      <c r="D36" s="635"/>
      <c r="E36" s="636" t="str">
        <f>IF('各会計、関係団体の財政状況及び健全化判断比率'!B9="","",'各会計、関係団体の財政状況及び健全化判断比率'!B9)</f>
        <v>鞍手町かんがい施設維持管理運営費特別会計</v>
      </c>
      <c r="F36" s="636"/>
      <c r="G36" s="636"/>
      <c r="H36" s="636"/>
      <c r="I36" s="636"/>
      <c r="J36" s="636"/>
      <c r="K36" s="636"/>
      <c r="L36" s="636"/>
      <c r="M36" s="636"/>
      <c r="N36" s="636"/>
      <c r="O36" s="636"/>
      <c r="P36" s="636"/>
      <c r="Q36" s="636"/>
      <c r="R36" s="636"/>
      <c r="S36" s="636"/>
      <c r="T36" s="179"/>
      <c r="U36" s="635" t="str">
        <f t="shared" ref="U36:U43" si="4">IF(W36="","",U35+1)</f>
        <v/>
      </c>
      <c r="V36" s="635"/>
      <c r="W36" s="636"/>
      <c r="X36" s="636"/>
      <c r="Y36" s="636"/>
      <c r="Z36" s="636"/>
      <c r="AA36" s="636"/>
      <c r="AB36" s="636"/>
      <c r="AC36" s="636"/>
      <c r="AD36" s="636"/>
      <c r="AE36" s="636"/>
      <c r="AF36" s="636"/>
      <c r="AG36" s="636"/>
      <c r="AH36" s="636"/>
      <c r="AI36" s="636"/>
      <c r="AJ36" s="636"/>
      <c r="AK36" s="636"/>
      <c r="AL36" s="179"/>
      <c r="AM36" s="635" t="str">
        <f t="shared" si="0"/>
        <v/>
      </c>
      <c r="AN36" s="635"/>
      <c r="AO36" s="636"/>
      <c r="AP36" s="636"/>
      <c r="AQ36" s="636"/>
      <c r="AR36" s="636"/>
      <c r="AS36" s="636"/>
      <c r="AT36" s="636"/>
      <c r="AU36" s="636"/>
      <c r="AV36" s="636"/>
      <c r="AW36" s="636"/>
      <c r="AX36" s="636"/>
      <c r="AY36" s="636"/>
      <c r="AZ36" s="636"/>
      <c r="BA36" s="636"/>
      <c r="BB36" s="636"/>
      <c r="BC36" s="636"/>
      <c r="BD36" s="179"/>
      <c r="BE36" s="635" t="str">
        <f t="shared" si="1"/>
        <v/>
      </c>
      <c r="BF36" s="635"/>
      <c r="BG36" s="636"/>
      <c r="BH36" s="636"/>
      <c r="BI36" s="636"/>
      <c r="BJ36" s="636"/>
      <c r="BK36" s="636"/>
      <c r="BL36" s="636"/>
      <c r="BM36" s="636"/>
      <c r="BN36" s="636"/>
      <c r="BO36" s="636"/>
      <c r="BP36" s="636"/>
      <c r="BQ36" s="636"/>
      <c r="BR36" s="636"/>
      <c r="BS36" s="636"/>
      <c r="BT36" s="636"/>
      <c r="BU36" s="636"/>
      <c r="BV36" s="179"/>
      <c r="BW36" s="635">
        <f t="shared" si="2"/>
        <v>12</v>
      </c>
      <c r="BX36" s="635"/>
      <c r="BY36" s="636" t="str">
        <f>IF('各会計、関係団体の財政状況及び健全化判断比率'!B70="","",'各会計、関係団体の財政状況及び健全化判断比率'!B70)</f>
        <v>福岡県介護保険広域連合(一般会計)</v>
      </c>
      <c r="BZ36" s="636"/>
      <c r="CA36" s="636"/>
      <c r="CB36" s="636"/>
      <c r="CC36" s="636"/>
      <c r="CD36" s="636"/>
      <c r="CE36" s="636"/>
      <c r="CF36" s="636"/>
      <c r="CG36" s="636"/>
      <c r="CH36" s="636"/>
      <c r="CI36" s="636"/>
      <c r="CJ36" s="636"/>
      <c r="CK36" s="636"/>
      <c r="CL36" s="636"/>
      <c r="CM36" s="636"/>
      <c r="CN36" s="179"/>
      <c r="CO36" s="635" t="str">
        <f t="shared" si="3"/>
        <v/>
      </c>
      <c r="CP36" s="635"/>
      <c r="CQ36" s="636" t="str">
        <f>IF('各会計、関係団体の財政状況及び健全化判断比率'!BS9="","",'各会計、関係団体の財政状況及び健全化判断比率'!BS9)</f>
        <v/>
      </c>
      <c r="CR36" s="636"/>
      <c r="CS36" s="636"/>
      <c r="CT36" s="636"/>
      <c r="CU36" s="636"/>
      <c r="CV36" s="636"/>
      <c r="CW36" s="636"/>
      <c r="CX36" s="636"/>
      <c r="CY36" s="636"/>
      <c r="CZ36" s="636"/>
      <c r="DA36" s="636"/>
      <c r="DB36" s="636"/>
      <c r="DC36" s="636"/>
      <c r="DD36" s="636"/>
      <c r="DE36" s="636"/>
      <c r="DG36" s="637" t="str">
        <f>IF('各会計、関係団体の財政状況及び健全化判断比率'!BR9="","",'各会計、関係団体の財政状況及び健全化判断比率'!BR9)</f>
        <v/>
      </c>
      <c r="DH36" s="637"/>
      <c r="DI36" s="206"/>
    </row>
    <row r="37" spans="1:113" ht="32.25" customHeight="1" x14ac:dyDescent="0.15">
      <c r="A37" s="179"/>
      <c r="B37" s="203"/>
      <c r="C37" s="635">
        <f>IF(E37="","",C36+1)</f>
        <v>4</v>
      </c>
      <c r="D37" s="635"/>
      <c r="E37" s="636" t="str">
        <f>IF('各会計、関係団体の財政状況及び健全化判断比率'!B10="","",'各会計、関係団体の財政状況及び健全化判断比率'!B10)</f>
        <v>鞍手町谷山池パイプライン水利施設維持管理運営費特別会計</v>
      </c>
      <c r="F37" s="636"/>
      <c r="G37" s="636"/>
      <c r="H37" s="636"/>
      <c r="I37" s="636"/>
      <c r="J37" s="636"/>
      <c r="K37" s="636"/>
      <c r="L37" s="636"/>
      <c r="M37" s="636"/>
      <c r="N37" s="636"/>
      <c r="O37" s="636"/>
      <c r="P37" s="636"/>
      <c r="Q37" s="636"/>
      <c r="R37" s="636"/>
      <c r="S37" s="636"/>
      <c r="T37" s="179"/>
      <c r="U37" s="635" t="str">
        <f t="shared" si="4"/>
        <v/>
      </c>
      <c r="V37" s="635"/>
      <c r="W37" s="636"/>
      <c r="X37" s="636"/>
      <c r="Y37" s="636"/>
      <c r="Z37" s="636"/>
      <c r="AA37" s="636"/>
      <c r="AB37" s="636"/>
      <c r="AC37" s="636"/>
      <c r="AD37" s="636"/>
      <c r="AE37" s="636"/>
      <c r="AF37" s="636"/>
      <c r="AG37" s="636"/>
      <c r="AH37" s="636"/>
      <c r="AI37" s="636"/>
      <c r="AJ37" s="636"/>
      <c r="AK37" s="636"/>
      <c r="AL37" s="179"/>
      <c r="AM37" s="635" t="str">
        <f t="shared" si="0"/>
        <v/>
      </c>
      <c r="AN37" s="635"/>
      <c r="AO37" s="636"/>
      <c r="AP37" s="636"/>
      <c r="AQ37" s="636"/>
      <c r="AR37" s="636"/>
      <c r="AS37" s="636"/>
      <c r="AT37" s="636"/>
      <c r="AU37" s="636"/>
      <c r="AV37" s="636"/>
      <c r="AW37" s="636"/>
      <c r="AX37" s="636"/>
      <c r="AY37" s="636"/>
      <c r="AZ37" s="636"/>
      <c r="BA37" s="636"/>
      <c r="BB37" s="636"/>
      <c r="BC37" s="636"/>
      <c r="BD37" s="179"/>
      <c r="BE37" s="635" t="str">
        <f t="shared" si="1"/>
        <v/>
      </c>
      <c r="BF37" s="635"/>
      <c r="BG37" s="636"/>
      <c r="BH37" s="636"/>
      <c r="BI37" s="636"/>
      <c r="BJ37" s="636"/>
      <c r="BK37" s="636"/>
      <c r="BL37" s="636"/>
      <c r="BM37" s="636"/>
      <c r="BN37" s="636"/>
      <c r="BO37" s="636"/>
      <c r="BP37" s="636"/>
      <c r="BQ37" s="636"/>
      <c r="BR37" s="636"/>
      <c r="BS37" s="636"/>
      <c r="BT37" s="636"/>
      <c r="BU37" s="636"/>
      <c r="BV37" s="179"/>
      <c r="BW37" s="635">
        <f t="shared" si="2"/>
        <v>13</v>
      </c>
      <c r="BX37" s="635"/>
      <c r="BY37" s="636" t="str">
        <f>IF('各会計、関係団体の財政状況及び健全化判断比率'!B71="","",'各会計、関係団体の財政状況及び健全化判断比率'!B71)</f>
        <v>福岡県介護保険広域連合(介護保険事業特別会計)</v>
      </c>
      <c r="BZ37" s="636"/>
      <c r="CA37" s="636"/>
      <c r="CB37" s="636"/>
      <c r="CC37" s="636"/>
      <c r="CD37" s="636"/>
      <c r="CE37" s="636"/>
      <c r="CF37" s="636"/>
      <c r="CG37" s="636"/>
      <c r="CH37" s="636"/>
      <c r="CI37" s="636"/>
      <c r="CJ37" s="636"/>
      <c r="CK37" s="636"/>
      <c r="CL37" s="636"/>
      <c r="CM37" s="636"/>
      <c r="CN37" s="179"/>
      <c r="CO37" s="635" t="str">
        <f t="shared" si="3"/>
        <v/>
      </c>
      <c r="CP37" s="635"/>
      <c r="CQ37" s="636" t="str">
        <f>IF('各会計、関係団体の財政状況及び健全化判断比率'!BS10="","",'各会計、関係団体の財政状況及び健全化判断比率'!BS10)</f>
        <v/>
      </c>
      <c r="CR37" s="636"/>
      <c r="CS37" s="636"/>
      <c r="CT37" s="636"/>
      <c r="CU37" s="636"/>
      <c r="CV37" s="636"/>
      <c r="CW37" s="636"/>
      <c r="CX37" s="636"/>
      <c r="CY37" s="636"/>
      <c r="CZ37" s="636"/>
      <c r="DA37" s="636"/>
      <c r="DB37" s="636"/>
      <c r="DC37" s="636"/>
      <c r="DD37" s="636"/>
      <c r="DE37" s="636"/>
      <c r="DG37" s="637" t="str">
        <f>IF('各会計、関係団体の財政状況及び健全化判断比率'!BR10="","",'各会計、関係団体の財政状況及び健全化判断比率'!BR10)</f>
        <v/>
      </c>
      <c r="DH37" s="637"/>
      <c r="DI37" s="206"/>
    </row>
    <row r="38" spans="1:113" ht="32.25" customHeight="1" x14ac:dyDescent="0.15">
      <c r="A38" s="179"/>
      <c r="B38" s="203"/>
      <c r="C38" s="635">
        <f t="shared" ref="C38:C43" si="5">IF(E38="","",C37+1)</f>
        <v>5</v>
      </c>
      <c r="D38" s="635"/>
      <c r="E38" s="636" t="str">
        <f>IF('各会計、関係団体の財政状況及び健全化判断比率'!B11="","",'各会計、関係団体の財政状況及び健全化判断比率'!B11)</f>
        <v>地方独立行政法人くらて病院貸付金等特別会計</v>
      </c>
      <c r="F38" s="636"/>
      <c r="G38" s="636"/>
      <c r="H38" s="636"/>
      <c r="I38" s="636"/>
      <c r="J38" s="636"/>
      <c r="K38" s="636"/>
      <c r="L38" s="636"/>
      <c r="M38" s="636"/>
      <c r="N38" s="636"/>
      <c r="O38" s="636"/>
      <c r="P38" s="636"/>
      <c r="Q38" s="636"/>
      <c r="R38" s="636"/>
      <c r="S38" s="636"/>
      <c r="T38" s="179"/>
      <c r="U38" s="635" t="str">
        <f t="shared" si="4"/>
        <v/>
      </c>
      <c r="V38" s="635"/>
      <c r="W38" s="636"/>
      <c r="X38" s="636"/>
      <c r="Y38" s="636"/>
      <c r="Z38" s="636"/>
      <c r="AA38" s="636"/>
      <c r="AB38" s="636"/>
      <c r="AC38" s="636"/>
      <c r="AD38" s="636"/>
      <c r="AE38" s="636"/>
      <c r="AF38" s="636"/>
      <c r="AG38" s="636"/>
      <c r="AH38" s="636"/>
      <c r="AI38" s="636"/>
      <c r="AJ38" s="636"/>
      <c r="AK38" s="636"/>
      <c r="AL38" s="179"/>
      <c r="AM38" s="635" t="str">
        <f t="shared" si="0"/>
        <v/>
      </c>
      <c r="AN38" s="635"/>
      <c r="AO38" s="636"/>
      <c r="AP38" s="636"/>
      <c r="AQ38" s="636"/>
      <c r="AR38" s="636"/>
      <c r="AS38" s="636"/>
      <c r="AT38" s="636"/>
      <c r="AU38" s="636"/>
      <c r="AV38" s="636"/>
      <c r="AW38" s="636"/>
      <c r="AX38" s="636"/>
      <c r="AY38" s="636"/>
      <c r="AZ38" s="636"/>
      <c r="BA38" s="636"/>
      <c r="BB38" s="636"/>
      <c r="BC38" s="636"/>
      <c r="BD38" s="179"/>
      <c r="BE38" s="635" t="str">
        <f t="shared" si="1"/>
        <v/>
      </c>
      <c r="BF38" s="635"/>
      <c r="BG38" s="636"/>
      <c r="BH38" s="636"/>
      <c r="BI38" s="636"/>
      <c r="BJ38" s="636"/>
      <c r="BK38" s="636"/>
      <c r="BL38" s="636"/>
      <c r="BM38" s="636"/>
      <c r="BN38" s="636"/>
      <c r="BO38" s="636"/>
      <c r="BP38" s="636"/>
      <c r="BQ38" s="636"/>
      <c r="BR38" s="636"/>
      <c r="BS38" s="636"/>
      <c r="BT38" s="636"/>
      <c r="BU38" s="636"/>
      <c r="BV38" s="179"/>
      <c r="BW38" s="635">
        <f t="shared" si="2"/>
        <v>14</v>
      </c>
      <c r="BX38" s="635"/>
      <c r="BY38" s="636" t="str">
        <f>IF('各会計、関係団体の財政状況及び健全化判断比率'!B72="","",'各会計、関係団体の財政状況及び健全化判断比率'!B72)</f>
        <v>福岡県自治振興組合(一般会計)</v>
      </c>
      <c r="BZ38" s="636"/>
      <c r="CA38" s="636"/>
      <c r="CB38" s="636"/>
      <c r="CC38" s="636"/>
      <c r="CD38" s="636"/>
      <c r="CE38" s="636"/>
      <c r="CF38" s="636"/>
      <c r="CG38" s="636"/>
      <c r="CH38" s="636"/>
      <c r="CI38" s="636"/>
      <c r="CJ38" s="636"/>
      <c r="CK38" s="636"/>
      <c r="CL38" s="636"/>
      <c r="CM38" s="636"/>
      <c r="CN38" s="179"/>
      <c r="CO38" s="635" t="str">
        <f t="shared" si="3"/>
        <v/>
      </c>
      <c r="CP38" s="635"/>
      <c r="CQ38" s="636" t="str">
        <f>IF('各会計、関係団体の財政状況及び健全化判断比率'!BS11="","",'各会計、関係団体の財政状況及び健全化判断比率'!BS11)</f>
        <v/>
      </c>
      <c r="CR38" s="636"/>
      <c r="CS38" s="636"/>
      <c r="CT38" s="636"/>
      <c r="CU38" s="636"/>
      <c r="CV38" s="636"/>
      <c r="CW38" s="636"/>
      <c r="CX38" s="636"/>
      <c r="CY38" s="636"/>
      <c r="CZ38" s="636"/>
      <c r="DA38" s="636"/>
      <c r="DB38" s="636"/>
      <c r="DC38" s="636"/>
      <c r="DD38" s="636"/>
      <c r="DE38" s="636"/>
      <c r="DG38" s="637" t="str">
        <f>IF('各会計、関係団体の財政状況及び健全化判断比率'!BR11="","",'各会計、関係団体の財政状況及び健全化判断比率'!BR11)</f>
        <v/>
      </c>
      <c r="DH38" s="637"/>
      <c r="DI38" s="206"/>
    </row>
    <row r="39" spans="1:113" ht="32.25" customHeight="1" x14ac:dyDescent="0.15">
      <c r="A39" s="179"/>
      <c r="B39" s="203"/>
      <c r="C39" s="635" t="str">
        <f t="shared" si="5"/>
        <v/>
      </c>
      <c r="D39" s="635"/>
      <c r="E39" s="636" t="str">
        <f>IF('各会計、関係団体の財政状況及び健全化判断比率'!B12="","",'各会計、関係団体の財政状況及び健全化判断比率'!B12)</f>
        <v/>
      </c>
      <c r="F39" s="636"/>
      <c r="G39" s="636"/>
      <c r="H39" s="636"/>
      <c r="I39" s="636"/>
      <c r="J39" s="636"/>
      <c r="K39" s="636"/>
      <c r="L39" s="636"/>
      <c r="M39" s="636"/>
      <c r="N39" s="636"/>
      <c r="O39" s="636"/>
      <c r="P39" s="636"/>
      <c r="Q39" s="636"/>
      <c r="R39" s="636"/>
      <c r="S39" s="636"/>
      <c r="T39" s="179"/>
      <c r="U39" s="635" t="str">
        <f t="shared" si="4"/>
        <v/>
      </c>
      <c r="V39" s="635"/>
      <c r="W39" s="636"/>
      <c r="X39" s="636"/>
      <c r="Y39" s="636"/>
      <c r="Z39" s="636"/>
      <c r="AA39" s="636"/>
      <c r="AB39" s="636"/>
      <c r="AC39" s="636"/>
      <c r="AD39" s="636"/>
      <c r="AE39" s="636"/>
      <c r="AF39" s="636"/>
      <c r="AG39" s="636"/>
      <c r="AH39" s="636"/>
      <c r="AI39" s="636"/>
      <c r="AJ39" s="636"/>
      <c r="AK39" s="636"/>
      <c r="AL39" s="179"/>
      <c r="AM39" s="635" t="str">
        <f t="shared" si="0"/>
        <v/>
      </c>
      <c r="AN39" s="635"/>
      <c r="AO39" s="636"/>
      <c r="AP39" s="636"/>
      <c r="AQ39" s="636"/>
      <c r="AR39" s="636"/>
      <c r="AS39" s="636"/>
      <c r="AT39" s="636"/>
      <c r="AU39" s="636"/>
      <c r="AV39" s="636"/>
      <c r="AW39" s="636"/>
      <c r="AX39" s="636"/>
      <c r="AY39" s="636"/>
      <c r="AZ39" s="636"/>
      <c r="BA39" s="636"/>
      <c r="BB39" s="636"/>
      <c r="BC39" s="636"/>
      <c r="BD39" s="179"/>
      <c r="BE39" s="635" t="str">
        <f t="shared" si="1"/>
        <v/>
      </c>
      <c r="BF39" s="635"/>
      <c r="BG39" s="636"/>
      <c r="BH39" s="636"/>
      <c r="BI39" s="636"/>
      <c r="BJ39" s="636"/>
      <c r="BK39" s="636"/>
      <c r="BL39" s="636"/>
      <c r="BM39" s="636"/>
      <c r="BN39" s="636"/>
      <c r="BO39" s="636"/>
      <c r="BP39" s="636"/>
      <c r="BQ39" s="636"/>
      <c r="BR39" s="636"/>
      <c r="BS39" s="636"/>
      <c r="BT39" s="636"/>
      <c r="BU39" s="636"/>
      <c r="BV39" s="179"/>
      <c r="BW39" s="635">
        <f t="shared" si="2"/>
        <v>15</v>
      </c>
      <c r="BX39" s="635"/>
      <c r="BY39" s="636" t="str">
        <f>IF('各会計、関係団体の財政状況及び健全化判断比率'!B73="","",'各会計、関係団体の財政状況及び健全化判断比率'!B73)</f>
        <v>福岡県自治振興組合(公文書館事業特別会計)</v>
      </c>
      <c r="BZ39" s="636"/>
      <c r="CA39" s="636"/>
      <c r="CB39" s="636"/>
      <c r="CC39" s="636"/>
      <c r="CD39" s="636"/>
      <c r="CE39" s="636"/>
      <c r="CF39" s="636"/>
      <c r="CG39" s="636"/>
      <c r="CH39" s="636"/>
      <c r="CI39" s="636"/>
      <c r="CJ39" s="636"/>
      <c r="CK39" s="636"/>
      <c r="CL39" s="636"/>
      <c r="CM39" s="636"/>
      <c r="CN39" s="179"/>
      <c r="CO39" s="635" t="str">
        <f t="shared" si="3"/>
        <v/>
      </c>
      <c r="CP39" s="635"/>
      <c r="CQ39" s="636" t="str">
        <f>IF('各会計、関係団体の財政状況及び健全化判断比率'!BS12="","",'各会計、関係団体の財政状況及び健全化判断比率'!BS12)</f>
        <v/>
      </c>
      <c r="CR39" s="636"/>
      <c r="CS39" s="636"/>
      <c r="CT39" s="636"/>
      <c r="CU39" s="636"/>
      <c r="CV39" s="636"/>
      <c r="CW39" s="636"/>
      <c r="CX39" s="636"/>
      <c r="CY39" s="636"/>
      <c r="CZ39" s="636"/>
      <c r="DA39" s="636"/>
      <c r="DB39" s="636"/>
      <c r="DC39" s="636"/>
      <c r="DD39" s="636"/>
      <c r="DE39" s="636"/>
      <c r="DG39" s="637" t="str">
        <f>IF('各会計、関係団体の財政状況及び健全化判断比率'!BR12="","",'各会計、関係団体の財政状況及び健全化判断比率'!BR12)</f>
        <v/>
      </c>
      <c r="DH39" s="637"/>
      <c r="DI39" s="206"/>
    </row>
    <row r="40" spans="1:113" ht="32.25" customHeight="1" x14ac:dyDescent="0.15">
      <c r="A40" s="179"/>
      <c r="B40" s="203"/>
      <c r="C40" s="635" t="str">
        <f t="shared" si="5"/>
        <v/>
      </c>
      <c r="D40" s="635"/>
      <c r="E40" s="636" t="str">
        <f>IF('各会計、関係団体の財政状況及び健全化判断比率'!B13="","",'各会計、関係団体の財政状況及び健全化判断比率'!B13)</f>
        <v/>
      </c>
      <c r="F40" s="636"/>
      <c r="G40" s="636"/>
      <c r="H40" s="636"/>
      <c r="I40" s="636"/>
      <c r="J40" s="636"/>
      <c r="K40" s="636"/>
      <c r="L40" s="636"/>
      <c r="M40" s="636"/>
      <c r="N40" s="636"/>
      <c r="O40" s="636"/>
      <c r="P40" s="636"/>
      <c r="Q40" s="636"/>
      <c r="R40" s="636"/>
      <c r="S40" s="636"/>
      <c r="T40" s="179"/>
      <c r="U40" s="635" t="str">
        <f t="shared" si="4"/>
        <v/>
      </c>
      <c r="V40" s="635"/>
      <c r="W40" s="636"/>
      <c r="X40" s="636"/>
      <c r="Y40" s="636"/>
      <c r="Z40" s="636"/>
      <c r="AA40" s="636"/>
      <c r="AB40" s="636"/>
      <c r="AC40" s="636"/>
      <c r="AD40" s="636"/>
      <c r="AE40" s="636"/>
      <c r="AF40" s="636"/>
      <c r="AG40" s="636"/>
      <c r="AH40" s="636"/>
      <c r="AI40" s="636"/>
      <c r="AJ40" s="636"/>
      <c r="AK40" s="636"/>
      <c r="AL40" s="179"/>
      <c r="AM40" s="635" t="str">
        <f t="shared" si="0"/>
        <v/>
      </c>
      <c r="AN40" s="635"/>
      <c r="AO40" s="636"/>
      <c r="AP40" s="636"/>
      <c r="AQ40" s="636"/>
      <c r="AR40" s="636"/>
      <c r="AS40" s="636"/>
      <c r="AT40" s="636"/>
      <c r="AU40" s="636"/>
      <c r="AV40" s="636"/>
      <c r="AW40" s="636"/>
      <c r="AX40" s="636"/>
      <c r="AY40" s="636"/>
      <c r="AZ40" s="636"/>
      <c r="BA40" s="636"/>
      <c r="BB40" s="636"/>
      <c r="BC40" s="636"/>
      <c r="BD40" s="179"/>
      <c r="BE40" s="635" t="str">
        <f t="shared" si="1"/>
        <v/>
      </c>
      <c r="BF40" s="635"/>
      <c r="BG40" s="636"/>
      <c r="BH40" s="636"/>
      <c r="BI40" s="636"/>
      <c r="BJ40" s="636"/>
      <c r="BK40" s="636"/>
      <c r="BL40" s="636"/>
      <c r="BM40" s="636"/>
      <c r="BN40" s="636"/>
      <c r="BO40" s="636"/>
      <c r="BP40" s="636"/>
      <c r="BQ40" s="636"/>
      <c r="BR40" s="636"/>
      <c r="BS40" s="636"/>
      <c r="BT40" s="636"/>
      <c r="BU40" s="636"/>
      <c r="BV40" s="179"/>
      <c r="BW40" s="635">
        <f t="shared" si="2"/>
        <v>16</v>
      </c>
      <c r="BX40" s="635"/>
      <c r="BY40" s="636" t="str">
        <f>IF('各会計、関係団体の財政状況及び健全化判断比率'!B74="","",'各会計、関係団体の財政状況及び健全化判断比率'!B74)</f>
        <v>福岡県自治会館管理組合(一般会計)</v>
      </c>
      <c r="BZ40" s="636"/>
      <c r="CA40" s="636"/>
      <c r="CB40" s="636"/>
      <c r="CC40" s="636"/>
      <c r="CD40" s="636"/>
      <c r="CE40" s="636"/>
      <c r="CF40" s="636"/>
      <c r="CG40" s="636"/>
      <c r="CH40" s="636"/>
      <c r="CI40" s="636"/>
      <c r="CJ40" s="636"/>
      <c r="CK40" s="636"/>
      <c r="CL40" s="636"/>
      <c r="CM40" s="636"/>
      <c r="CN40" s="179"/>
      <c r="CO40" s="635" t="str">
        <f t="shared" si="3"/>
        <v/>
      </c>
      <c r="CP40" s="635"/>
      <c r="CQ40" s="636" t="str">
        <f>IF('各会計、関係団体の財政状況及び健全化判断比率'!BS13="","",'各会計、関係団体の財政状況及び健全化判断比率'!BS13)</f>
        <v/>
      </c>
      <c r="CR40" s="636"/>
      <c r="CS40" s="636"/>
      <c r="CT40" s="636"/>
      <c r="CU40" s="636"/>
      <c r="CV40" s="636"/>
      <c r="CW40" s="636"/>
      <c r="CX40" s="636"/>
      <c r="CY40" s="636"/>
      <c r="CZ40" s="636"/>
      <c r="DA40" s="636"/>
      <c r="DB40" s="636"/>
      <c r="DC40" s="636"/>
      <c r="DD40" s="636"/>
      <c r="DE40" s="636"/>
      <c r="DG40" s="637" t="str">
        <f>IF('各会計、関係団体の財政状況及び健全化判断比率'!BR13="","",'各会計、関係団体の財政状況及び健全化判断比率'!BR13)</f>
        <v/>
      </c>
      <c r="DH40" s="637"/>
      <c r="DI40" s="206"/>
    </row>
    <row r="41" spans="1:113" ht="32.25" customHeight="1" x14ac:dyDescent="0.15">
      <c r="A41" s="179"/>
      <c r="B41" s="203"/>
      <c r="C41" s="635" t="str">
        <f t="shared" si="5"/>
        <v/>
      </c>
      <c r="D41" s="635"/>
      <c r="E41" s="636" t="str">
        <f>IF('各会計、関係団体の財政状況及び健全化判断比率'!B14="","",'各会計、関係団体の財政状況及び健全化判断比率'!B14)</f>
        <v/>
      </c>
      <c r="F41" s="636"/>
      <c r="G41" s="636"/>
      <c r="H41" s="636"/>
      <c r="I41" s="636"/>
      <c r="J41" s="636"/>
      <c r="K41" s="636"/>
      <c r="L41" s="636"/>
      <c r="M41" s="636"/>
      <c r="N41" s="636"/>
      <c r="O41" s="636"/>
      <c r="P41" s="636"/>
      <c r="Q41" s="636"/>
      <c r="R41" s="636"/>
      <c r="S41" s="636"/>
      <c r="T41" s="179"/>
      <c r="U41" s="635" t="str">
        <f t="shared" si="4"/>
        <v/>
      </c>
      <c r="V41" s="635"/>
      <c r="W41" s="636"/>
      <c r="X41" s="636"/>
      <c r="Y41" s="636"/>
      <c r="Z41" s="636"/>
      <c r="AA41" s="636"/>
      <c r="AB41" s="636"/>
      <c r="AC41" s="636"/>
      <c r="AD41" s="636"/>
      <c r="AE41" s="636"/>
      <c r="AF41" s="636"/>
      <c r="AG41" s="636"/>
      <c r="AH41" s="636"/>
      <c r="AI41" s="636"/>
      <c r="AJ41" s="636"/>
      <c r="AK41" s="636"/>
      <c r="AL41" s="179"/>
      <c r="AM41" s="635" t="str">
        <f t="shared" si="0"/>
        <v/>
      </c>
      <c r="AN41" s="635"/>
      <c r="AO41" s="636"/>
      <c r="AP41" s="636"/>
      <c r="AQ41" s="636"/>
      <c r="AR41" s="636"/>
      <c r="AS41" s="636"/>
      <c r="AT41" s="636"/>
      <c r="AU41" s="636"/>
      <c r="AV41" s="636"/>
      <c r="AW41" s="636"/>
      <c r="AX41" s="636"/>
      <c r="AY41" s="636"/>
      <c r="AZ41" s="636"/>
      <c r="BA41" s="636"/>
      <c r="BB41" s="636"/>
      <c r="BC41" s="636"/>
      <c r="BD41" s="179"/>
      <c r="BE41" s="635" t="str">
        <f t="shared" si="1"/>
        <v/>
      </c>
      <c r="BF41" s="635"/>
      <c r="BG41" s="636"/>
      <c r="BH41" s="636"/>
      <c r="BI41" s="636"/>
      <c r="BJ41" s="636"/>
      <c r="BK41" s="636"/>
      <c r="BL41" s="636"/>
      <c r="BM41" s="636"/>
      <c r="BN41" s="636"/>
      <c r="BO41" s="636"/>
      <c r="BP41" s="636"/>
      <c r="BQ41" s="636"/>
      <c r="BR41" s="636"/>
      <c r="BS41" s="636"/>
      <c r="BT41" s="636"/>
      <c r="BU41" s="636"/>
      <c r="BV41" s="179"/>
      <c r="BW41" s="635">
        <f t="shared" si="2"/>
        <v>17</v>
      </c>
      <c r="BX41" s="635"/>
      <c r="BY41" s="636" t="str">
        <f>IF('各会計、関係団体の財政状況及び健全化判断比率'!B75="","",'各会計、関係団体の財政状況及び健全化判断比率'!B75)</f>
        <v>直方・鞍手広域市町村圏事務組合(一般会計)</v>
      </c>
      <c r="BZ41" s="636"/>
      <c r="CA41" s="636"/>
      <c r="CB41" s="636"/>
      <c r="CC41" s="636"/>
      <c r="CD41" s="636"/>
      <c r="CE41" s="636"/>
      <c r="CF41" s="636"/>
      <c r="CG41" s="636"/>
      <c r="CH41" s="636"/>
      <c r="CI41" s="636"/>
      <c r="CJ41" s="636"/>
      <c r="CK41" s="636"/>
      <c r="CL41" s="636"/>
      <c r="CM41" s="636"/>
      <c r="CN41" s="179"/>
      <c r="CO41" s="635" t="str">
        <f t="shared" si="3"/>
        <v/>
      </c>
      <c r="CP41" s="635"/>
      <c r="CQ41" s="636" t="str">
        <f>IF('各会計、関係団体の財政状況及び健全化判断比率'!BS14="","",'各会計、関係団体の財政状況及び健全化判断比率'!BS14)</f>
        <v/>
      </c>
      <c r="CR41" s="636"/>
      <c r="CS41" s="636"/>
      <c r="CT41" s="636"/>
      <c r="CU41" s="636"/>
      <c r="CV41" s="636"/>
      <c r="CW41" s="636"/>
      <c r="CX41" s="636"/>
      <c r="CY41" s="636"/>
      <c r="CZ41" s="636"/>
      <c r="DA41" s="636"/>
      <c r="DB41" s="636"/>
      <c r="DC41" s="636"/>
      <c r="DD41" s="636"/>
      <c r="DE41" s="636"/>
      <c r="DG41" s="637" t="str">
        <f>IF('各会計、関係団体の財政状況及び健全化判断比率'!BR14="","",'各会計、関係団体の財政状況及び健全化判断比率'!BR14)</f>
        <v/>
      </c>
      <c r="DH41" s="637"/>
      <c r="DI41" s="206"/>
    </row>
    <row r="42" spans="1:113" ht="32.25" customHeight="1" x14ac:dyDescent="0.15">
      <c r="B42" s="203"/>
      <c r="C42" s="635" t="str">
        <f t="shared" si="5"/>
        <v/>
      </c>
      <c r="D42" s="635"/>
      <c r="E42" s="636" t="str">
        <f>IF('各会計、関係団体の財政状況及び健全化判断比率'!B15="","",'各会計、関係団体の財政状況及び健全化判断比率'!B15)</f>
        <v/>
      </c>
      <c r="F42" s="636"/>
      <c r="G42" s="636"/>
      <c r="H42" s="636"/>
      <c r="I42" s="636"/>
      <c r="J42" s="636"/>
      <c r="K42" s="636"/>
      <c r="L42" s="636"/>
      <c r="M42" s="636"/>
      <c r="N42" s="636"/>
      <c r="O42" s="636"/>
      <c r="P42" s="636"/>
      <c r="Q42" s="636"/>
      <c r="R42" s="636"/>
      <c r="S42" s="636"/>
      <c r="T42" s="179"/>
      <c r="U42" s="635" t="str">
        <f t="shared" si="4"/>
        <v/>
      </c>
      <c r="V42" s="635"/>
      <c r="W42" s="636"/>
      <c r="X42" s="636"/>
      <c r="Y42" s="636"/>
      <c r="Z42" s="636"/>
      <c r="AA42" s="636"/>
      <c r="AB42" s="636"/>
      <c r="AC42" s="636"/>
      <c r="AD42" s="636"/>
      <c r="AE42" s="636"/>
      <c r="AF42" s="636"/>
      <c r="AG42" s="636"/>
      <c r="AH42" s="636"/>
      <c r="AI42" s="636"/>
      <c r="AJ42" s="636"/>
      <c r="AK42" s="636"/>
      <c r="AL42" s="179"/>
      <c r="AM42" s="635" t="str">
        <f t="shared" si="0"/>
        <v/>
      </c>
      <c r="AN42" s="635"/>
      <c r="AO42" s="636"/>
      <c r="AP42" s="636"/>
      <c r="AQ42" s="636"/>
      <c r="AR42" s="636"/>
      <c r="AS42" s="636"/>
      <c r="AT42" s="636"/>
      <c r="AU42" s="636"/>
      <c r="AV42" s="636"/>
      <c r="AW42" s="636"/>
      <c r="AX42" s="636"/>
      <c r="AY42" s="636"/>
      <c r="AZ42" s="636"/>
      <c r="BA42" s="636"/>
      <c r="BB42" s="636"/>
      <c r="BC42" s="636"/>
      <c r="BD42" s="179"/>
      <c r="BE42" s="635" t="str">
        <f t="shared" si="1"/>
        <v/>
      </c>
      <c r="BF42" s="635"/>
      <c r="BG42" s="636"/>
      <c r="BH42" s="636"/>
      <c r="BI42" s="636"/>
      <c r="BJ42" s="636"/>
      <c r="BK42" s="636"/>
      <c r="BL42" s="636"/>
      <c r="BM42" s="636"/>
      <c r="BN42" s="636"/>
      <c r="BO42" s="636"/>
      <c r="BP42" s="636"/>
      <c r="BQ42" s="636"/>
      <c r="BR42" s="636"/>
      <c r="BS42" s="636"/>
      <c r="BT42" s="636"/>
      <c r="BU42" s="636"/>
      <c r="BV42" s="179"/>
      <c r="BW42" s="635">
        <f t="shared" si="2"/>
        <v>18</v>
      </c>
      <c r="BX42" s="635"/>
      <c r="BY42" s="636" t="str">
        <f>IF('各会計、関係団体の財政状況及び健全化判断比率'!B76="","",'各会計、関係団体の財政状況及び健全化判断比率'!B76)</f>
        <v>直方・鞍手広域市町村圏事務組合(休日等急患センター事業特別会計)</v>
      </c>
      <c r="BZ42" s="636"/>
      <c r="CA42" s="636"/>
      <c r="CB42" s="636"/>
      <c r="CC42" s="636"/>
      <c r="CD42" s="636"/>
      <c r="CE42" s="636"/>
      <c r="CF42" s="636"/>
      <c r="CG42" s="636"/>
      <c r="CH42" s="636"/>
      <c r="CI42" s="636"/>
      <c r="CJ42" s="636"/>
      <c r="CK42" s="636"/>
      <c r="CL42" s="636"/>
      <c r="CM42" s="636"/>
      <c r="CN42" s="179"/>
      <c r="CO42" s="635" t="str">
        <f t="shared" si="3"/>
        <v/>
      </c>
      <c r="CP42" s="635"/>
      <c r="CQ42" s="636" t="str">
        <f>IF('各会計、関係団体の財政状況及び健全化判断比率'!BS15="","",'各会計、関係団体の財政状況及び健全化判断比率'!BS15)</f>
        <v/>
      </c>
      <c r="CR42" s="636"/>
      <c r="CS42" s="636"/>
      <c r="CT42" s="636"/>
      <c r="CU42" s="636"/>
      <c r="CV42" s="636"/>
      <c r="CW42" s="636"/>
      <c r="CX42" s="636"/>
      <c r="CY42" s="636"/>
      <c r="CZ42" s="636"/>
      <c r="DA42" s="636"/>
      <c r="DB42" s="636"/>
      <c r="DC42" s="636"/>
      <c r="DD42" s="636"/>
      <c r="DE42" s="636"/>
      <c r="DG42" s="637" t="str">
        <f>IF('各会計、関係団体の財政状況及び健全化判断比率'!BR15="","",'各会計、関係団体の財政状況及び健全化判断比率'!BR15)</f>
        <v/>
      </c>
      <c r="DH42" s="637"/>
      <c r="DI42" s="206"/>
    </row>
    <row r="43" spans="1:113" ht="32.25" customHeight="1" x14ac:dyDescent="0.15">
      <c r="B43" s="203"/>
      <c r="C43" s="635" t="str">
        <f t="shared" si="5"/>
        <v/>
      </c>
      <c r="D43" s="635"/>
      <c r="E43" s="636" t="str">
        <f>IF('各会計、関係団体の財政状況及び健全化判断比率'!B16="","",'各会計、関係団体の財政状況及び健全化判断比率'!B16)</f>
        <v/>
      </c>
      <c r="F43" s="636"/>
      <c r="G43" s="636"/>
      <c r="H43" s="636"/>
      <c r="I43" s="636"/>
      <c r="J43" s="636"/>
      <c r="K43" s="636"/>
      <c r="L43" s="636"/>
      <c r="M43" s="636"/>
      <c r="N43" s="636"/>
      <c r="O43" s="636"/>
      <c r="P43" s="636"/>
      <c r="Q43" s="636"/>
      <c r="R43" s="636"/>
      <c r="S43" s="636"/>
      <c r="T43" s="179"/>
      <c r="U43" s="635" t="str">
        <f t="shared" si="4"/>
        <v/>
      </c>
      <c r="V43" s="635"/>
      <c r="W43" s="636"/>
      <c r="X43" s="636"/>
      <c r="Y43" s="636"/>
      <c r="Z43" s="636"/>
      <c r="AA43" s="636"/>
      <c r="AB43" s="636"/>
      <c r="AC43" s="636"/>
      <c r="AD43" s="636"/>
      <c r="AE43" s="636"/>
      <c r="AF43" s="636"/>
      <c r="AG43" s="636"/>
      <c r="AH43" s="636"/>
      <c r="AI43" s="636"/>
      <c r="AJ43" s="636"/>
      <c r="AK43" s="636"/>
      <c r="AL43" s="179"/>
      <c r="AM43" s="635" t="str">
        <f t="shared" si="0"/>
        <v/>
      </c>
      <c r="AN43" s="635"/>
      <c r="AO43" s="636"/>
      <c r="AP43" s="636"/>
      <c r="AQ43" s="636"/>
      <c r="AR43" s="636"/>
      <c r="AS43" s="636"/>
      <c r="AT43" s="636"/>
      <c r="AU43" s="636"/>
      <c r="AV43" s="636"/>
      <c r="AW43" s="636"/>
      <c r="AX43" s="636"/>
      <c r="AY43" s="636"/>
      <c r="AZ43" s="636"/>
      <c r="BA43" s="636"/>
      <c r="BB43" s="636"/>
      <c r="BC43" s="636"/>
      <c r="BD43" s="179"/>
      <c r="BE43" s="635" t="str">
        <f t="shared" si="1"/>
        <v/>
      </c>
      <c r="BF43" s="635"/>
      <c r="BG43" s="636"/>
      <c r="BH43" s="636"/>
      <c r="BI43" s="636"/>
      <c r="BJ43" s="636"/>
      <c r="BK43" s="636"/>
      <c r="BL43" s="636"/>
      <c r="BM43" s="636"/>
      <c r="BN43" s="636"/>
      <c r="BO43" s="636"/>
      <c r="BP43" s="636"/>
      <c r="BQ43" s="636"/>
      <c r="BR43" s="636"/>
      <c r="BS43" s="636"/>
      <c r="BT43" s="636"/>
      <c r="BU43" s="636"/>
      <c r="BV43" s="179"/>
      <c r="BW43" s="635">
        <f t="shared" si="2"/>
        <v>19</v>
      </c>
      <c r="BX43" s="635"/>
      <c r="BY43" s="636" t="str">
        <f>IF('各会計、関係団体の財政状況及び健全化判断比率'!B77="","",'各会計、関係団体の財政状況及び健全化判断比率'!B77)</f>
        <v>直方・鞍手広域市町村圏事務組合(消防事業特別会計)</v>
      </c>
      <c r="BZ43" s="636"/>
      <c r="CA43" s="636"/>
      <c r="CB43" s="636"/>
      <c r="CC43" s="636"/>
      <c r="CD43" s="636"/>
      <c r="CE43" s="636"/>
      <c r="CF43" s="636"/>
      <c r="CG43" s="636"/>
      <c r="CH43" s="636"/>
      <c r="CI43" s="636"/>
      <c r="CJ43" s="636"/>
      <c r="CK43" s="636"/>
      <c r="CL43" s="636"/>
      <c r="CM43" s="636"/>
      <c r="CN43" s="179"/>
      <c r="CO43" s="635" t="str">
        <f t="shared" si="3"/>
        <v/>
      </c>
      <c r="CP43" s="635"/>
      <c r="CQ43" s="636" t="str">
        <f>IF('各会計、関係団体の財政状況及び健全化判断比率'!BS16="","",'各会計、関係団体の財政状況及び健全化判断比率'!BS16)</f>
        <v/>
      </c>
      <c r="CR43" s="636"/>
      <c r="CS43" s="636"/>
      <c r="CT43" s="636"/>
      <c r="CU43" s="636"/>
      <c r="CV43" s="636"/>
      <c r="CW43" s="636"/>
      <c r="CX43" s="636"/>
      <c r="CY43" s="636"/>
      <c r="CZ43" s="636"/>
      <c r="DA43" s="636"/>
      <c r="DB43" s="636"/>
      <c r="DC43" s="636"/>
      <c r="DD43" s="636"/>
      <c r="DE43" s="636"/>
      <c r="DG43" s="637" t="str">
        <f>IF('各会計、関係団体の財政状況及び健全化判断比率'!BR16="","",'各会計、関係団体の財政状況及び健全化判断比率'!BR16)</f>
        <v/>
      </c>
      <c r="DH43" s="637"/>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213</v>
      </c>
      <c r="E46" s="638" t="s">
        <v>214</v>
      </c>
      <c r="F46" s="638"/>
      <c r="G46" s="638"/>
      <c r="H46" s="638"/>
      <c r="I46" s="638"/>
      <c r="J46" s="638"/>
      <c r="K46" s="638"/>
      <c r="L46" s="638"/>
      <c r="M46" s="638"/>
      <c r="N46" s="638"/>
      <c r="O46" s="638"/>
      <c r="P46" s="638"/>
      <c r="Q46" s="638"/>
      <c r="R46" s="638"/>
      <c r="S46" s="638"/>
      <c r="T46" s="638"/>
      <c r="U46" s="638"/>
      <c r="V46" s="638"/>
      <c r="W46" s="638"/>
      <c r="X46" s="638"/>
      <c r="Y46" s="638"/>
      <c r="Z46" s="638"/>
      <c r="AA46" s="638"/>
      <c r="AB46" s="638"/>
      <c r="AC46" s="638"/>
      <c r="AD46" s="638"/>
      <c r="AE46" s="638"/>
      <c r="AF46" s="638"/>
      <c r="AG46" s="638"/>
      <c r="AH46" s="638"/>
      <c r="AI46" s="638"/>
      <c r="AJ46" s="638"/>
      <c r="AK46" s="638"/>
      <c r="AL46" s="638"/>
      <c r="AM46" s="638"/>
      <c r="AN46" s="638"/>
      <c r="AO46" s="638"/>
      <c r="AP46" s="638"/>
      <c r="AQ46" s="638"/>
      <c r="AR46" s="638"/>
      <c r="AS46" s="638"/>
      <c r="AT46" s="638"/>
      <c r="AU46" s="638"/>
      <c r="AV46" s="638"/>
      <c r="AW46" s="638"/>
      <c r="AX46" s="638"/>
      <c r="AY46" s="638"/>
      <c r="AZ46" s="638"/>
      <c r="BA46" s="638"/>
      <c r="BB46" s="638"/>
      <c r="BC46" s="638"/>
      <c r="BD46" s="638"/>
      <c r="BE46" s="638"/>
      <c r="BF46" s="638"/>
      <c r="BG46" s="638"/>
      <c r="BH46" s="638"/>
      <c r="BI46" s="638"/>
      <c r="BJ46" s="638"/>
      <c r="BK46" s="638"/>
      <c r="BL46" s="638"/>
      <c r="BM46" s="638"/>
      <c r="BN46" s="638"/>
      <c r="BO46" s="638"/>
      <c r="BP46" s="638"/>
      <c r="BQ46" s="638"/>
      <c r="BR46" s="638"/>
      <c r="BS46" s="638"/>
      <c r="BT46" s="638"/>
      <c r="BU46" s="638"/>
      <c r="BV46" s="638"/>
      <c r="BW46" s="638"/>
      <c r="BX46" s="638"/>
      <c r="BY46" s="638"/>
      <c r="BZ46" s="638"/>
      <c r="CA46" s="638"/>
      <c r="CB46" s="638"/>
      <c r="CC46" s="638"/>
      <c r="CD46" s="638"/>
      <c r="CE46" s="638"/>
      <c r="CF46" s="638"/>
      <c r="CG46" s="638"/>
      <c r="CH46" s="638"/>
      <c r="CI46" s="638"/>
      <c r="CJ46" s="638"/>
      <c r="CK46" s="638"/>
      <c r="CL46" s="638"/>
      <c r="CM46" s="638"/>
      <c r="CN46" s="638"/>
      <c r="CO46" s="638"/>
      <c r="CP46" s="638"/>
      <c r="CQ46" s="638"/>
      <c r="CR46" s="638"/>
      <c r="CS46" s="638"/>
      <c r="CT46" s="638"/>
      <c r="CU46" s="638"/>
      <c r="CV46" s="638"/>
      <c r="CW46" s="638"/>
      <c r="CX46" s="638"/>
      <c r="CY46" s="638"/>
      <c r="CZ46" s="638"/>
      <c r="DA46" s="638"/>
      <c r="DB46" s="638"/>
      <c r="DC46" s="638"/>
      <c r="DD46" s="638"/>
      <c r="DE46" s="638"/>
      <c r="DF46" s="638"/>
      <c r="DG46" s="638"/>
      <c r="DH46" s="638"/>
      <c r="DI46" s="638"/>
    </row>
    <row r="47" spans="1:113" x14ac:dyDescent="0.15">
      <c r="E47" s="638" t="s">
        <v>215</v>
      </c>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C47" s="638"/>
      <c r="CD47" s="638"/>
      <c r="CE47" s="638"/>
      <c r="CF47" s="638"/>
      <c r="CG47" s="638"/>
      <c r="CH47" s="638"/>
      <c r="CI47" s="638"/>
      <c r="CJ47" s="638"/>
      <c r="CK47" s="638"/>
      <c r="CL47" s="638"/>
      <c r="CM47" s="638"/>
      <c r="CN47" s="638"/>
      <c r="CO47" s="638"/>
      <c r="CP47" s="638"/>
      <c r="CQ47" s="638"/>
      <c r="CR47" s="638"/>
      <c r="CS47" s="638"/>
      <c r="CT47" s="638"/>
      <c r="CU47" s="638"/>
      <c r="CV47" s="638"/>
      <c r="CW47" s="638"/>
      <c r="CX47" s="638"/>
      <c r="CY47" s="638"/>
      <c r="CZ47" s="638"/>
      <c r="DA47" s="638"/>
      <c r="DB47" s="638"/>
      <c r="DC47" s="638"/>
      <c r="DD47" s="638"/>
      <c r="DE47" s="638"/>
      <c r="DF47" s="638"/>
      <c r="DG47" s="638"/>
      <c r="DH47" s="638"/>
      <c r="DI47" s="638"/>
    </row>
    <row r="48" spans="1:113" x14ac:dyDescent="0.15">
      <c r="E48" s="638" t="s">
        <v>216</v>
      </c>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c r="AY48" s="638"/>
      <c r="AZ48" s="638"/>
      <c r="BA48" s="638"/>
      <c r="BB48" s="638"/>
      <c r="BC48" s="638"/>
      <c r="BD48" s="638"/>
      <c r="BE48" s="638"/>
      <c r="BF48" s="638"/>
      <c r="BG48" s="638"/>
      <c r="BH48" s="638"/>
      <c r="BI48" s="638"/>
      <c r="BJ48" s="638"/>
      <c r="BK48" s="638"/>
      <c r="BL48" s="638"/>
      <c r="BM48" s="638"/>
      <c r="BN48" s="638"/>
      <c r="BO48" s="638"/>
      <c r="BP48" s="638"/>
      <c r="BQ48" s="638"/>
      <c r="BR48" s="638"/>
      <c r="BS48" s="638"/>
      <c r="BT48" s="638"/>
      <c r="BU48" s="638"/>
      <c r="BV48" s="638"/>
      <c r="BW48" s="638"/>
      <c r="BX48" s="638"/>
      <c r="BY48" s="638"/>
      <c r="BZ48" s="638"/>
      <c r="CA48" s="638"/>
      <c r="CB48" s="638"/>
      <c r="CC48" s="638"/>
      <c r="CD48" s="638"/>
      <c r="CE48" s="638"/>
      <c r="CF48" s="638"/>
      <c r="CG48" s="638"/>
      <c r="CH48" s="638"/>
      <c r="CI48" s="638"/>
      <c r="CJ48" s="638"/>
      <c r="CK48" s="638"/>
      <c r="CL48" s="638"/>
      <c r="CM48" s="638"/>
      <c r="CN48" s="638"/>
      <c r="CO48" s="638"/>
      <c r="CP48" s="638"/>
      <c r="CQ48" s="638"/>
      <c r="CR48" s="638"/>
      <c r="CS48" s="638"/>
      <c r="CT48" s="638"/>
      <c r="CU48" s="638"/>
      <c r="CV48" s="638"/>
      <c r="CW48" s="638"/>
      <c r="CX48" s="638"/>
      <c r="CY48" s="638"/>
      <c r="CZ48" s="638"/>
      <c r="DA48" s="638"/>
      <c r="DB48" s="638"/>
      <c r="DC48" s="638"/>
      <c r="DD48" s="638"/>
      <c r="DE48" s="638"/>
      <c r="DF48" s="638"/>
      <c r="DG48" s="638"/>
      <c r="DH48" s="638"/>
      <c r="DI48" s="638"/>
    </row>
    <row r="49" spans="5:113" x14ac:dyDescent="0.15">
      <c r="E49" s="639" t="s">
        <v>217</v>
      </c>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39"/>
      <c r="CD49" s="639"/>
      <c r="CE49" s="639"/>
      <c r="CF49" s="639"/>
      <c r="CG49" s="639"/>
      <c r="CH49" s="639"/>
      <c r="CI49" s="639"/>
      <c r="CJ49" s="639"/>
      <c r="CK49" s="639"/>
      <c r="CL49" s="639"/>
      <c r="CM49" s="639"/>
      <c r="CN49" s="639"/>
      <c r="CO49" s="639"/>
      <c r="CP49" s="639"/>
      <c r="CQ49" s="639"/>
      <c r="CR49" s="639"/>
      <c r="CS49" s="639"/>
      <c r="CT49" s="639"/>
      <c r="CU49" s="639"/>
      <c r="CV49" s="639"/>
      <c r="CW49" s="639"/>
      <c r="CX49" s="639"/>
      <c r="CY49" s="639"/>
      <c r="CZ49" s="639"/>
      <c r="DA49" s="639"/>
      <c r="DB49" s="639"/>
      <c r="DC49" s="639"/>
      <c r="DD49" s="639"/>
      <c r="DE49" s="639"/>
      <c r="DF49" s="639"/>
      <c r="DG49" s="639"/>
      <c r="DH49" s="639"/>
      <c r="DI49" s="639"/>
    </row>
    <row r="50" spans="5:113" x14ac:dyDescent="0.15">
      <c r="E50" s="638" t="s">
        <v>218</v>
      </c>
      <c r="F50" s="638"/>
      <c r="G50" s="638"/>
      <c r="H50" s="638"/>
      <c r="I50" s="638"/>
      <c r="J50" s="638"/>
      <c r="K50" s="638"/>
      <c r="L50" s="638"/>
      <c r="M50" s="638"/>
      <c r="N50" s="638"/>
      <c r="O50" s="638"/>
      <c r="P50" s="638"/>
      <c r="Q50" s="638"/>
      <c r="R50" s="638"/>
      <c r="S50" s="638"/>
      <c r="T50" s="638"/>
      <c r="U50" s="638"/>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row>
    <row r="51" spans="5:113" x14ac:dyDescent="0.15">
      <c r="E51" s="638" t="s">
        <v>219</v>
      </c>
      <c r="F51" s="638"/>
      <c r="G51" s="638"/>
      <c r="H51" s="638"/>
      <c r="I51" s="638"/>
      <c r="J51" s="638"/>
      <c r="K51" s="638"/>
      <c r="L51" s="638"/>
      <c r="M51" s="638"/>
      <c r="N51" s="638"/>
      <c r="O51" s="638"/>
      <c r="P51" s="638"/>
      <c r="Q51" s="638"/>
      <c r="R51" s="638"/>
      <c r="S51" s="638"/>
      <c r="T51" s="638"/>
      <c r="U51" s="638"/>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row>
    <row r="52" spans="5:113" x14ac:dyDescent="0.15">
      <c r="E52" s="638" t="s">
        <v>220</v>
      </c>
      <c r="F52" s="638"/>
      <c r="G52" s="638"/>
      <c r="H52" s="638"/>
      <c r="I52" s="638"/>
      <c r="J52" s="638"/>
      <c r="K52" s="638"/>
      <c r="L52" s="638"/>
      <c r="M52" s="638"/>
      <c r="N52" s="638"/>
      <c r="O52" s="638"/>
      <c r="P52" s="638"/>
      <c r="Q52" s="638"/>
      <c r="R52" s="638"/>
      <c r="S52" s="638"/>
      <c r="T52" s="638"/>
      <c r="U52" s="638"/>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row>
    <row r="53" spans="5:113" x14ac:dyDescent="0.15">
      <c r="E53" s="638" t="s">
        <v>221</v>
      </c>
      <c r="F53" s="638"/>
      <c r="G53" s="638"/>
      <c r="H53" s="638"/>
      <c r="I53" s="638"/>
      <c r="J53" s="638"/>
      <c r="K53" s="638"/>
      <c r="L53" s="638"/>
      <c r="M53" s="638"/>
      <c r="N53" s="638"/>
      <c r="O53" s="638"/>
      <c r="P53" s="638"/>
      <c r="Q53" s="638"/>
      <c r="R53" s="638"/>
      <c r="S53" s="638"/>
      <c r="T53" s="638"/>
      <c r="U53" s="638"/>
      <c r="V53" s="638"/>
      <c r="W53" s="638"/>
      <c r="X53" s="638"/>
      <c r="Y53" s="638"/>
      <c r="Z53" s="638"/>
      <c r="AA53" s="638"/>
      <c r="AB53" s="638"/>
      <c r="AC53" s="638"/>
      <c r="AD53" s="638"/>
      <c r="AE53" s="638"/>
      <c r="AF53" s="638"/>
      <c r="AG53" s="638"/>
      <c r="AH53" s="638"/>
      <c r="AI53" s="638"/>
      <c r="AJ53" s="638"/>
      <c r="AK53" s="638"/>
      <c r="AL53" s="638"/>
      <c r="AM53" s="638"/>
      <c r="AN53" s="638"/>
      <c r="AO53" s="638"/>
      <c r="AP53" s="638"/>
      <c r="AQ53" s="638"/>
      <c r="AR53" s="638"/>
      <c r="AS53" s="638"/>
      <c r="AT53" s="638"/>
      <c r="AU53" s="638"/>
      <c r="AV53" s="638"/>
      <c r="AW53" s="638"/>
      <c r="AX53" s="638"/>
      <c r="AY53" s="638"/>
      <c r="AZ53" s="638"/>
      <c r="BA53" s="638"/>
      <c r="BB53" s="638"/>
      <c r="BC53" s="638"/>
      <c r="BD53" s="638"/>
      <c r="BE53" s="638"/>
      <c r="BF53" s="638"/>
      <c r="BG53" s="638"/>
      <c r="BH53" s="638"/>
      <c r="BI53" s="638"/>
      <c r="BJ53" s="638"/>
      <c r="BK53" s="638"/>
      <c r="BL53" s="638"/>
      <c r="BM53" s="638"/>
      <c r="BN53" s="638"/>
      <c r="BO53" s="638"/>
      <c r="BP53" s="638"/>
      <c r="BQ53" s="638"/>
      <c r="BR53" s="638"/>
      <c r="BS53" s="638"/>
      <c r="BT53" s="638"/>
      <c r="BU53" s="638"/>
      <c r="BV53" s="638"/>
      <c r="BW53" s="638"/>
      <c r="BX53" s="638"/>
      <c r="BY53" s="638"/>
      <c r="BZ53" s="638"/>
      <c r="CA53" s="638"/>
      <c r="CB53" s="638"/>
      <c r="CC53" s="638"/>
      <c r="CD53" s="638"/>
      <c r="CE53" s="638"/>
      <c r="CF53" s="638"/>
      <c r="CG53" s="638"/>
      <c r="CH53" s="638"/>
      <c r="CI53" s="638"/>
      <c r="CJ53" s="638"/>
      <c r="CK53" s="638"/>
      <c r="CL53" s="638"/>
      <c r="CM53" s="638"/>
      <c r="CN53" s="638"/>
      <c r="CO53" s="638"/>
      <c r="CP53" s="638"/>
      <c r="CQ53" s="638"/>
      <c r="CR53" s="638"/>
      <c r="CS53" s="638"/>
      <c r="CT53" s="638"/>
      <c r="CU53" s="638"/>
      <c r="CV53" s="638"/>
      <c r="CW53" s="638"/>
      <c r="CX53" s="638"/>
      <c r="CY53" s="638"/>
      <c r="CZ53" s="638"/>
      <c r="DA53" s="638"/>
      <c r="DB53" s="638"/>
      <c r="DC53" s="638"/>
      <c r="DD53" s="638"/>
      <c r="DE53" s="638"/>
      <c r="DF53" s="638"/>
      <c r="DG53" s="638"/>
      <c r="DH53" s="638"/>
      <c r="DI53" s="638"/>
    </row>
    <row r="54" spans="5:113" x14ac:dyDescent="0.15"/>
    <row r="55" spans="5:113" x14ac:dyDescent="0.15"/>
    <row r="56" spans="5:113" x14ac:dyDescent="0.15"/>
  </sheetData>
  <sheetProtection algorithmName="SHA-512" hashValue="c7Y4p9zlH3+PgZylmd7PezBKDCU7uf9HsWKrw2BECDWDpjtVZLMmD/4CSRziS6+4/Z4elekImqs5OLX3l+Z65g==" saltValue="+EIm52BASuM0CgMTqIx46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9" t="s">
        <v>570</v>
      </c>
      <c r="D34" s="1189"/>
      <c r="E34" s="1190"/>
      <c r="F34" s="32">
        <v>1.27</v>
      </c>
      <c r="G34" s="33">
        <v>1.01</v>
      </c>
      <c r="H34" s="33">
        <v>1.52</v>
      </c>
      <c r="I34" s="33">
        <v>11.26</v>
      </c>
      <c r="J34" s="34">
        <v>14.27</v>
      </c>
      <c r="K34" s="22"/>
      <c r="L34" s="22"/>
      <c r="M34" s="22"/>
      <c r="N34" s="22"/>
      <c r="O34" s="22"/>
      <c r="P34" s="22"/>
    </row>
    <row r="35" spans="1:16" ht="39" customHeight="1" x14ac:dyDescent="0.15">
      <c r="A35" s="22"/>
      <c r="B35" s="35"/>
      <c r="C35" s="1183" t="s">
        <v>571</v>
      </c>
      <c r="D35" s="1184"/>
      <c r="E35" s="1185"/>
      <c r="F35" s="36">
        <v>8.84</v>
      </c>
      <c r="G35" s="37">
        <v>9.06</v>
      </c>
      <c r="H35" s="37">
        <v>9.18</v>
      </c>
      <c r="I35" s="37">
        <v>8.25</v>
      </c>
      <c r="J35" s="38">
        <v>8.7100000000000009</v>
      </c>
      <c r="K35" s="22"/>
      <c r="L35" s="22"/>
      <c r="M35" s="22"/>
      <c r="N35" s="22"/>
      <c r="O35" s="22"/>
      <c r="P35" s="22"/>
    </row>
    <row r="36" spans="1:16" ht="39" customHeight="1" x14ac:dyDescent="0.15">
      <c r="A36" s="22"/>
      <c r="B36" s="35"/>
      <c r="C36" s="1183" t="s">
        <v>572</v>
      </c>
      <c r="D36" s="1184"/>
      <c r="E36" s="1185"/>
      <c r="F36" s="36">
        <v>1.81</v>
      </c>
      <c r="G36" s="37">
        <v>1.17</v>
      </c>
      <c r="H36" s="37">
        <v>1.98</v>
      </c>
      <c r="I36" s="37">
        <v>1.33</v>
      </c>
      <c r="J36" s="38">
        <v>0.8</v>
      </c>
      <c r="K36" s="22"/>
      <c r="L36" s="22"/>
      <c r="M36" s="22"/>
      <c r="N36" s="22"/>
      <c r="O36" s="22"/>
      <c r="P36" s="22"/>
    </row>
    <row r="37" spans="1:16" ht="39" customHeight="1" x14ac:dyDescent="0.15">
      <c r="A37" s="22"/>
      <c r="B37" s="35"/>
      <c r="C37" s="1183" t="s">
        <v>573</v>
      </c>
      <c r="D37" s="1184"/>
      <c r="E37" s="1185"/>
      <c r="F37" s="36" t="s">
        <v>521</v>
      </c>
      <c r="G37" s="37" t="s">
        <v>521</v>
      </c>
      <c r="H37" s="37" t="s">
        <v>521</v>
      </c>
      <c r="I37" s="37">
        <v>0.25</v>
      </c>
      <c r="J37" s="38">
        <v>0.78</v>
      </c>
      <c r="K37" s="22"/>
      <c r="L37" s="22"/>
      <c r="M37" s="22"/>
      <c r="N37" s="22"/>
      <c r="O37" s="22"/>
      <c r="P37" s="22"/>
    </row>
    <row r="38" spans="1:16" ht="39" customHeight="1" x14ac:dyDescent="0.15">
      <c r="A38" s="22"/>
      <c r="B38" s="35"/>
      <c r="C38" s="1183" t="s">
        <v>574</v>
      </c>
      <c r="D38" s="1184"/>
      <c r="E38" s="1185"/>
      <c r="F38" s="36">
        <v>0.03</v>
      </c>
      <c r="G38" s="37">
        <v>0.03</v>
      </c>
      <c r="H38" s="37">
        <v>0.02</v>
      </c>
      <c r="I38" s="37">
        <v>0.01</v>
      </c>
      <c r="J38" s="38">
        <v>0.02</v>
      </c>
      <c r="K38" s="22"/>
      <c r="L38" s="22"/>
      <c r="M38" s="22"/>
      <c r="N38" s="22"/>
      <c r="O38" s="22"/>
      <c r="P38" s="22"/>
    </row>
    <row r="39" spans="1:16" ht="39" customHeight="1" x14ac:dyDescent="0.15">
      <c r="A39" s="22"/>
      <c r="B39" s="35"/>
      <c r="C39" s="1183" t="s">
        <v>575</v>
      </c>
      <c r="D39" s="1184"/>
      <c r="E39" s="1185"/>
      <c r="F39" s="36">
        <v>0</v>
      </c>
      <c r="G39" s="37">
        <v>0</v>
      </c>
      <c r="H39" s="37">
        <v>0</v>
      </c>
      <c r="I39" s="37">
        <v>0</v>
      </c>
      <c r="J39" s="38">
        <v>0.02</v>
      </c>
      <c r="K39" s="22"/>
      <c r="L39" s="22"/>
      <c r="M39" s="22"/>
      <c r="N39" s="22"/>
      <c r="O39" s="22"/>
      <c r="P39" s="22"/>
    </row>
    <row r="40" spans="1:16" ht="39" customHeight="1" x14ac:dyDescent="0.15">
      <c r="A40" s="22"/>
      <c r="B40" s="35"/>
      <c r="C40" s="1183" t="s">
        <v>576</v>
      </c>
      <c r="D40" s="1184"/>
      <c r="E40" s="1185"/>
      <c r="F40" s="36">
        <v>0</v>
      </c>
      <c r="G40" s="37">
        <v>0</v>
      </c>
      <c r="H40" s="37">
        <v>0</v>
      </c>
      <c r="I40" s="37">
        <v>0</v>
      </c>
      <c r="J40" s="38">
        <v>0</v>
      </c>
      <c r="K40" s="22"/>
      <c r="L40" s="22"/>
      <c r="M40" s="22"/>
      <c r="N40" s="22"/>
      <c r="O40" s="22"/>
      <c r="P40" s="22"/>
    </row>
    <row r="41" spans="1:16" ht="39" customHeight="1" x14ac:dyDescent="0.15">
      <c r="A41" s="22"/>
      <c r="B41" s="35"/>
      <c r="C41" s="1183" t="s">
        <v>577</v>
      </c>
      <c r="D41" s="1184"/>
      <c r="E41" s="1185"/>
      <c r="F41" s="36">
        <v>0</v>
      </c>
      <c r="G41" s="37">
        <v>0</v>
      </c>
      <c r="H41" s="37">
        <v>0</v>
      </c>
      <c r="I41" s="37">
        <v>0</v>
      </c>
      <c r="J41" s="38">
        <v>0</v>
      </c>
      <c r="K41" s="22"/>
      <c r="L41" s="22"/>
      <c r="M41" s="22"/>
      <c r="N41" s="22"/>
      <c r="O41" s="22"/>
      <c r="P41" s="22"/>
    </row>
    <row r="42" spans="1:16" ht="39" customHeight="1" x14ac:dyDescent="0.15">
      <c r="A42" s="22"/>
      <c r="B42" s="39"/>
      <c r="C42" s="1183" t="s">
        <v>578</v>
      </c>
      <c r="D42" s="1184"/>
      <c r="E42" s="1185"/>
      <c r="F42" s="36" t="s">
        <v>521</v>
      </c>
      <c r="G42" s="37" t="s">
        <v>521</v>
      </c>
      <c r="H42" s="37" t="s">
        <v>521</v>
      </c>
      <c r="I42" s="37" t="s">
        <v>521</v>
      </c>
      <c r="J42" s="38" t="s">
        <v>521</v>
      </c>
      <c r="K42" s="22"/>
      <c r="L42" s="22"/>
      <c r="M42" s="22"/>
      <c r="N42" s="22"/>
      <c r="O42" s="22"/>
      <c r="P42" s="22"/>
    </row>
    <row r="43" spans="1:16" ht="39" customHeight="1" thickBot="1" x14ac:dyDescent="0.2">
      <c r="A43" s="22"/>
      <c r="B43" s="40"/>
      <c r="C43" s="1186" t="s">
        <v>579</v>
      </c>
      <c r="D43" s="1187"/>
      <c r="E43" s="1188"/>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0JWLlRUafR+H54a67v05bSPQhvb88XPLILiM23qO1BG6z1s0ciYSm9XW49YomHvB2g05thdsQCVCgp4h4WqCg==" saltValue="L+5C5JnxLgkLE9DFzCyG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40" zoomScaleNormal="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1130</v>
      </c>
      <c r="L45" s="60">
        <v>1077</v>
      </c>
      <c r="M45" s="60">
        <v>1089</v>
      </c>
      <c r="N45" s="60">
        <v>1083</v>
      </c>
      <c r="O45" s="61">
        <v>1156</v>
      </c>
      <c r="P45" s="48"/>
      <c r="Q45" s="48"/>
      <c r="R45" s="48"/>
      <c r="S45" s="48"/>
      <c r="T45" s="48"/>
      <c r="U45" s="48"/>
    </row>
    <row r="46" spans="1:21" ht="30.75" customHeight="1" x14ac:dyDescent="0.15">
      <c r="A46" s="48"/>
      <c r="B46" s="1193"/>
      <c r="C46" s="1194"/>
      <c r="D46" s="62"/>
      <c r="E46" s="1199" t="s">
        <v>13</v>
      </c>
      <c r="F46" s="1199"/>
      <c r="G46" s="1199"/>
      <c r="H46" s="1199"/>
      <c r="I46" s="1199"/>
      <c r="J46" s="1200"/>
      <c r="K46" s="63" t="s">
        <v>521</v>
      </c>
      <c r="L46" s="64" t="s">
        <v>521</v>
      </c>
      <c r="M46" s="64" t="s">
        <v>521</v>
      </c>
      <c r="N46" s="64" t="s">
        <v>521</v>
      </c>
      <c r="O46" s="65" t="s">
        <v>521</v>
      </c>
      <c r="P46" s="48"/>
      <c r="Q46" s="48"/>
      <c r="R46" s="48"/>
      <c r="S46" s="48"/>
      <c r="T46" s="48"/>
      <c r="U46" s="48"/>
    </row>
    <row r="47" spans="1:21" ht="30.75" customHeight="1" x14ac:dyDescent="0.15">
      <c r="A47" s="48"/>
      <c r="B47" s="1193"/>
      <c r="C47" s="1194"/>
      <c r="D47" s="62"/>
      <c r="E47" s="1199" t="s">
        <v>14</v>
      </c>
      <c r="F47" s="1199"/>
      <c r="G47" s="1199"/>
      <c r="H47" s="1199"/>
      <c r="I47" s="1199"/>
      <c r="J47" s="1200"/>
      <c r="K47" s="63" t="s">
        <v>521</v>
      </c>
      <c r="L47" s="64" t="s">
        <v>521</v>
      </c>
      <c r="M47" s="64" t="s">
        <v>521</v>
      </c>
      <c r="N47" s="64" t="s">
        <v>521</v>
      </c>
      <c r="O47" s="65" t="s">
        <v>521</v>
      </c>
      <c r="P47" s="48"/>
      <c r="Q47" s="48"/>
      <c r="R47" s="48"/>
      <c r="S47" s="48"/>
      <c r="T47" s="48"/>
      <c r="U47" s="48"/>
    </row>
    <row r="48" spans="1:21" ht="30.75" customHeight="1" x14ac:dyDescent="0.15">
      <c r="A48" s="48"/>
      <c r="B48" s="1193"/>
      <c r="C48" s="1194"/>
      <c r="D48" s="62"/>
      <c r="E48" s="1199" t="s">
        <v>15</v>
      </c>
      <c r="F48" s="1199"/>
      <c r="G48" s="1199"/>
      <c r="H48" s="1199"/>
      <c r="I48" s="1199"/>
      <c r="J48" s="1200"/>
      <c r="K48" s="63">
        <v>149</v>
      </c>
      <c r="L48" s="64">
        <v>144</v>
      </c>
      <c r="M48" s="64">
        <v>151</v>
      </c>
      <c r="N48" s="64">
        <v>177</v>
      </c>
      <c r="O48" s="65">
        <v>178</v>
      </c>
      <c r="P48" s="48"/>
      <c r="Q48" s="48"/>
      <c r="R48" s="48"/>
      <c r="S48" s="48"/>
      <c r="T48" s="48"/>
      <c r="U48" s="48"/>
    </row>
    <row r="49" spans="1:21" ht="30.75" customHeight="1" x14ac:dyDescent="0.15">
      <c r="A49" s="48"/>
      <c r="B49" s="1193"/>
      <c r="C49" s="1194"/>
      <c r="D49" s="62"/>
      <c r="E49" s="1199" t="s">
        <v>16</v>
      </c>
      <c r="F49" s="1199"/>
      <c r="G49" s="1199"/>
      <c r="H49" s="1199"/>
      <c r="I49" s="1199"/>
      <c r="J49" s="1200"/>
      <c r="K49" s="63">
        <v>3</v>
      </c>
      <c r="L49" s="64">
        <v>5</v>
      </c>
      <c r="M49" s="64">
        <v>5</v>
      </c>
      <c r="N49" s="64">
        <v>5</v>
      </c>
      <c r="O49" s="65">
        <v>3</v>
      </c>
      <c r="P49" s="48"/>
      <c r="Q49" s="48"/>
      <c r="R49" s="48"/>
      <c r="S49" s="48"/>
      <c r="T49" s="48"/>
      <c r="U49" s="48"/>
    </row>
    <row r="50" spans="1:21" ht="30.75" customHeight="1" x14ac:dyDescent="0.15">
      <c r="A50" s="48"/>
      <c r="B50" s="1193"/>
      <c r="C50" s="1194"/>
      <c r="D50" s="62"/>
      <c r="E50" s="1199" t="s">
        <v>17</v>
      </c>
      <c r="F50" s="1199"/>
      <c r="G50" s="1199"/>
      <c r="H50" s="1199"/>
      <c r="I50" s="1199"/>
      <c r="J50" s="1200"/>
      <c r="K50" s="63" t="s">
        <v>521</v>
      </c>
      <c r="L50" s="64" t="s">
        <v>521</v>
      </c>
      <c r="M50" s="64" t="s">
        <v>521</v>
      </c>
      <c r="N50" s="64" t="s">
        <v>521</v>
      </c>
      <c r="O50" s="65" t="s">
        <v>521</v>
      </c>
      <c r="P50" s="48"/>
      <c r="Q50" s="48"/>
      <c r="R50" s="48"/>
      <c r="S50" s="48"/>
      <c r="T50" s="48"/>
      <c r="U50" s="48"/>
    </row>
    <row r="51" spans="1:21" ht="30.75" customHeight="1" x14ac:dyDescent="0.15">
      <c r="A51" s="48"/>
      <c r="B51" s="1195"/>
      <c r="C51" s="1196"/>
      <c r="D51" s="66"/>
      <c r="E51" s="1199" t="s">
        <v>18</v>
      </c>
      <c r="F51" s="1199"/>
      <c r="G51" s="1199"/>
      <c r="H51" s="1199"/>
      <c r="I51" s="1199"/>
      <c r="J51" s="1200"/>
      <c r="K51" s="63">
        <v>0</v>
      </c>
      <c r="L51" s="64">
        <v>0</v>
      </c>
      <c r="M51" s="64">
        <v>0</v>
      </c>
      <c r="N51" s="64" t="s">
        <v>521</v>
      </c>
      <c r="O51" s="65" t="s">
        <v>521</v>
      </c>
      <c r="P51" s="48"/>
      <c r="Q51" s="48"/>
      <c r="R51" s="48"/>
      <c r="S51" s="48"/>
      <c r="T51" s="48"/>
      <c r="U51" s="48"/>
    </row>
    <row r="52" spans="1:21" ht="30.75" customHeight="1" x14ac:dyDescent="0.15">
      <c r="A52" s="48"/>
      <c r="B52" s="1201" t="s">
        <v>19</v>
      </c>
      <c r="C52" s="1202"/>
      <c r="D52" s="66"/>
      <c r="E52" s="1199" t="s">
        <v>20</v>
      </c>
      <c r="F52" s="1199"/>
      <c r="G52" s="1199"/>
      <c r="H52" s="1199"/>
      <c r="I52" s="1199"/>
      <c r="J52" s="1200"/>
      <c r="K52" s="63">
        <v>942</v>
      </c>
      <c r="L52" s="64">
        <v>884</v>
      </c>
      <c r="M52" s="64">
        <v>891</v>
      </c>
      <c r="N52" s="64">
        <v>931</v>
      </c>
      <c r="O52" s="65">
        <v>1004</v>
      </c>
      <c r="P52" s="48"/>
      <c r="Q52" s="48"/>
      <c r="R52" s="48"/>
      <c r="S52" s="48"/>
      <c r="T52" s="48"/>
      <c r="U52" s="48"/>
    </row>
    <row r="53" spans="1:21" ht="30.75" customHeight="1" thickBot="1" x14ac:dyDescent="0.2">
      <c r="A53" s="48"/>
      <c r="B53" s="1203" t="s">
        <v>21</v>
      </c>
      <c r="C53" s="1204"/>
      <c r="D53" s="67"/>
      <c r="E53" s="1205" t="s">
        <v>22</v>
      </c>
      <c r="F53" s="1205"/>
      <c r="G53" s="1205"/>
      <c r="H53" s="1205"/>
      <c r="I53" s="1205"/>
      <c r="J53" s="1206"/>
      <c r="K53" s="68">
        <v>340</v>
      </c>
      <c r="L53" s="69">
        <v>342</v>
      </c>
      <c r="M53" s="69">
        <v>354</v>
      </c>
      <c r="N53" s="69">
        <v>334</v>
      </c>
      <c r="O53" s="70">
        <v>333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15">
      <c r="B58" s="1207" t="s">
        <v>26</v>
      </c>
      <c r="C58" s="1208"/>
      <c r="D58" s="1213" t="s">
        <v>27</v>
      </c>
      <c r="E58" s="1214"/>
      <c r="F58" s="1214"/>
      <c r="G58" s="1214"/>
      <c r="H58" s="1214"/>
      <c r="I58" s="1214"/>
      <c r="J58" s="1215"/>
      <c r="K58" s="83"/>
      <c r="L58" s="84"/>
      <c r="M58" s="84"/>
      <c r="N58" s="84"/>
      <c r="O58" s="85"/>
    </row>
    <row r="59" spans="1:21" ht="31.5" customHeight="1" x14ac:dyDescent="0.15">
      <c r="B59" s="1209"/>
      <c r="C59" s="1210"/>
      <c r="D59" s="1216" t="s">
        <v>28</v>
      </c>
      <c r="E59" s="1217"/>
      <c r="F59" s="1217"/>
      <c r="G59" s="1217"/>
      <c r="H59" s="1217"/>
      <c r="I59" s="1217"/>
      <c r="J59" s="1218"/>
      <c r="K59" s="86"/>
      <c r="L59" s="87"/>
      <c r="M59" s="87"/>
      <c r="N59" s="87"/>
      <c r="O59" s="88"/>
    </row>
    <row r="60" spans="1:21" ht="31.5" customHeight="1" thickBot="1" x14ac:dyDescent="0.2">
      <c r="B60" s="1211"/>
      <c r="C60" s="1212"/>
      <c r="D60" s="1219" t="s">
        <v>29</v>
      </c>
      <c r="E60" s="1220"/>
      <c r="F60" s="1220"/>
      <c r="G60" s="1220"/>
      <c r="H60" s="1220"/>
      <c r="I60" s="1220"/>
      <c r="J60" s="122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rKF2gfA2GJKIlO5aHguGzWb5cY4f+l1LkEmhKStbPts9d6/xICwIVlTgOV1YfR4+0CM2mX9B7+ik4exfiLkXQ==" saltValue="LImUPCau15wyFUx9EFztI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222" t="s">
        <v>32</v>
      </c>
      <c r="C41" s="1223"/>
      <c r="D41" s="105"/>
      <c r="E41" s="1228" t="s">
        <v>33</v>
      </c>
      <c r="F41" s="1228"/>
      <c r="G41" s="1228"/>
      <c r="H41" s="1229"/>
      <c r="I41" s="353">
        <v>8927</v>
      </c>
      <c r="J41" s="354">
        <v>8878</v>
      </c>
      <c r="K41" s="354">
        <v>11296</v>
      </c>
      <c r="L41" s="354">
        <v>14672</v>
      </c>
      <c r="M41" s="355">
        <v>14078</v>
      </c>
    </row>
    <row r="42" spans="2:13" ht="27.75" customHeight="1" x14ac:dyDescent="0.15">
      <c r="B42" s="1224"/>
      <c r="C42" s="1225"/>
      <c r="D42" s="106"/>
      <c r="E42" s="1230" t="s">
        <v>34</v>
      </c>
      <c r="F42" s="1230"/>
      <c r="G42" s="1230"/>
      <c r="H42" s="1231"/>
      <c r="I42" s="356" t="s">
        <v>521</v>
      </c>
      <c r="J42" s="357" t="s">
        <v>521</v>
      </c>
      <c r="K42" s="357" t="s">
        <v>521</v>
      </c>
      <c r="L42" s="357" t="s">
        <v>521</v>
      </c>
      <c r="M42" s="358" t="s">
        <v>521</v>
      </c>
    </row>
    <row r="43" spans="2:13" ht="27.75" customHeight="1" x14ac:dyDescent="0.15">
      <c r="B43" s="1224"/>
      <c r="C43" s="1225"/>
      <c r="D43" s="106"/>
      <c r="E43" s="1230" t="s">
        <v>35</v>
      </c>
      <c r="F43" s="1230"/>
      <c r="G43" s="1230"/>
      <c r="H43" s="1231"/>
      <c r="I43" s="356">
        <v>3475</v>
      </c>
      <c r="J43" s="357">
        <v>3517</v>
      </c>
      <c r="K43" s="357">
        <v>3616</v>
      </c>
      <c r="L43" s="357">
        <v>3713</v>
      </c>
      <c r="M43" s="358">
        <v>3695</v>
      </c>
    </row>
    <row r="44" spans="2:13" ht="27.75" customHeight="1" x14ac:dyDescent="0.15">
      <c r="B44" s="1224"/>
      <c r="C44" s="1225"/>
      <c r="D44" s="106"/>
      <c r="E44" s="1230" t="s">
        <v>36</v>
      </c>
      <c r="F44" s="1230"/>
      <c r="G44" s="1230"/>
      <c r="H44" s="1231"/>
      <c r="I44" s="356">
        <v>20</v>
      </c>
      <c r="J44" s="357">
        <v>17</v>
      </c>
      <c r="K44" s="357">
        <v>12</v>
      </c>
      <c r="L44" s="357">
        <v>7</v>
      </c>
      <c r="M44" s="358">
        <v>4</v>
      </c>
    </row>
    <row r="45" spans="2:13" ht="27.75" customHeight="1" x14ac:dyDescent="0.15">
      <c r="B45" s="1224"/>
      <c r="C45" s="1225"/>
      <c r="D45" s="106"/>
      <c r="E45" s="1230" t="s">
        <v>37</v>
      </c>
      <c r="F45" s="1230"/>
      <c r="G45" s="1230"/>
      <c r="H45" s="1231"/>
      <c r="I45" s="356">
        <v>938</v>
      </c>
      <c r="J45" s="357">
        <v>965</v>
      </c>
      <c r="K45" s="357">
        <v>957</v>
      </c>
      <c r="L45" s="357">
        <v>908</v>
      </c>
      <c r="M45" s="358">
        <v>894</v>
      </c>
    </row>
    <row r="46" spans="2:13" ht="27.75" customHeight="1" x14ac:dyDescent="0.15">
      <c r="B46" s="1224"/>
      <c r="C46" s="1225"/>
      <c r="D46" s="107"/>
      <c r="E46" s="1230" t="s">
        <v>38</v>
      </c>
      <c r="F46" s="1230"/>
      <c r="G46" s="1230"/>
      <c r="H46" s="1231"/>
      <c r="I46" s="356" t="s">
        <v>521</v>
      </c>
      <c r="J46" s="357">
        <v>544</v>
      </c>
      <c r="K46" s="357">
        <v>614</v>
      </c>
      <c r="L46" s="357">
        <v>825</v>
      </c>
      <c r="M46" s="358">
        <v>1093</v>
      </c>
    </row>
    <row r="47" spans="2:13" ht="27.75" customHeight="1" x14ac:dyDescent="0.15">
      <c r="B47" s="1224"/>
      <c r="C47" s="1225"/>
      <c r="D47" s="108"/>
      <c r="E47" s="1232" t="s">
        <v>39</v>
      </c>
      <c r="F47" s="1233"/>
      <c r="G47" s="1233"/>
      <c r="H47" s="1234"/>
      <c r="I47" s="356" t="s">
        <v>521</v>
      </c>
      <c r="J47" s="357" t="s">
        <v>521</v>
      </c>
      <c r="K47" s="357" t="s">
        <v>521</v>
      </c>
      <c r="L47" s="357" t="s">
        <v>521</v>
      </c>
      <c r="M47" s="358" t="s">
        <v>521</v>
      </c>
    </row>
    <row r="48" spans="2:13" ht="27.75" customHeight="1" x14ac:dyDescent="0.15">
      <c r="B48" s="1224"/>
      <c r="C48" s="1225"/>
      <c r="D48" s="106"/>
      <c r="E48" s="1230" t="s">
        <v>40</v>
      </c>
      <c r="F48" s="1230"/>
      <c r="G48" s="1230"/>
      <c r="H48" s="1231"/>
      <c r="I48" s="356" t="s">
        <v>521</v>
      </c>
      <c r="J48" s="357" t="s">
        <v>521</v>
      </c>
      <c r="K48" s="357" t="s">
        <v>521</v>
      </c>
      <c r="L48" s="357" t="s">
        <v>521</v>
      </c>
      <c r="M48" s="358" t="s">
        <v>521</v>
      </c>
    </row>
    <row r="49" spans="2:13" ht="27.75" customHeight="1" x14ac:dyDescent="0.15">
      <c r="B49" s="1226"/>
      <c r="C49" s="1227"/>
      <c r="D49" s="106"/>
      <c r="E49" s="1230" t="s">
        <v>41</v>
      </c>
      <c r="F49" s="1230"/>
      <c r="G49" s="1230"/>
      <c r="H49" s="1231"/>
      <c r="I49" s="356" t="s">
        <v>521</v>
      </c>
      <c r="J49" s="357" t="s">
        <v>521</v>
      </c>
      <c r="K49" s="357" t="s">
        <v>521</v>
      </c>
      <c r="L49" s="357" t="s">
        <v>521</v>
      </c>
      <c r="M49" s="358" t="s">
        <v>521</v>
      </c>
    </row>
    <row r="50" spans="2:13" ht="27.75" customHeight="1" x14ac:dyDescent="0.15">
      <c r="B50" s="1235" t="s">
        <v>42</v>
      </c>
      <c r="C50" s="1236"/>
      <c r="D50" s="109"/>
      <c r="E50" s="1230" t="s">
        <v>43</v>
      </c>
      <c r="F50" s="1230"/>
      <c r="G50" s="1230"/>
      <c r="H50" s="1231"/>
      <c r="I50" s="356">
        <v>6875</v>
      </c>
      <c r="J50" s="357">
        <v>6887</v>
      </c>
      <c r="K50" s="357">
        <v>6897</v>
      </c>
      <c r="L50" s="357">
        <v>7072</v>
      </c>
      <c r="M50" s="358">
        <v>7504</v>
      </c>
    </row>
    <row r="51" spans="2:13" ht="27.75" customHeight="1" x14ac:dyDescent="0.15">
      <c r="B51" s="1224"/>
      <c r="C51" s="1225"/>
      <c r="D51" s="106"/>
      <c r="E51" s="1230" t="s">
        <v>44</v>
      </c>
      <c r="F51" s="1230"/>
      <c r="G51" s="1230"/>
      <c r="H51" s="1231"/>
      <c r="I51" s="356">
        <v>845</v>
      </c>
      <c r="J51" s="357">
        <v>880</v>
      </c>
      <c r="K51" s="357">
        <v>1981</v>
      </c>
      <c r="L51" s="357">
        <v>4246</v>
      </c>
      <c r="M51" s="358">
        <v>4179</v>
      </c>
    </row>
    <row r="52" spans="2:13" ht="27.75" customHeight="1" x14ac:dyDescent="0.15">
      <c r="B52" s="1226"/>
      <c r="C52" s="1227"/>
      <c r="D52" s="106"/>
      <c r="E52" s="1230" t="s">
        <v>45</v>
      </c>
      <c r="F52" s="1230"/>
      <c r="G52" s="1230"/>
      <c r="H52" s="1231"/>
      <c r="I52" s="356">
        <v>8037</v>
      </c>
      <c r="J52" s="357">
        <v>8094</v>
      </c>
      <c r="K52" s="357">
        <v>9391</v>
      </c>
      <c r="L52" s="357">
        <v>11332</v>
      </c>
      <c r="M52" s="358">
        <v>10973</v>
      </c>
    </row>
    <row r="53" spans="2:13" ht="27.75" customHeight="1" thickBot="1" x14ac:dyDescent="0.2">
      <c r="B53" s="1237" t="s">
        <v>46</v>
      </c>
      <c r="C53" s="1238"/>
      <c r="D53" s="110"/>
      <c r="E53" s="1239" t="s">
        <v>47</v>
      </c>
      <c r="F53" s="1239"/>
      <c r="G53" s="1239"/>
      <c r="H53" s="1240"/>
      <c r="I53" s="359">
        <v>-2397</v>
      </c>
      <c r="J53" s="360">
        <v>-1940</v>
      </c>
      <c r="K53" s="360">
        <v>-1774</v>
      </c>
      <c r="L53" s="360">
        <v>-2525</v>
      </c>
      <c r="M53" s="361">
        <v>-2892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khTTUeGgQLs3hrTVCq0+5L/35wtGHhWTV4rvhWolB3S/PAzYPlS2gQ0XL01oKqdr7StQytBCGFifaTcgScz8Gw==" saltValue="lKWUMUyHLERHNns/jqBe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88"/>
  <sheetViews>
    <sheetView showGridLines="0" zoomScale="25" zoomScaleNormal="2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49" t="s">
        <v>50</v>
      </c>
      <c r="D55" s="1249"/>
      <c r="E55" s="1250"/>
      <c r="F55" s="122">
        <v>1010</v>
      </c>
      <c r="G55" s="122">
        <v>1047</v>
      </c>
      <c r="H55" s="123">
        <v>1338</v>
      </c>
    </row>
    <row r="56" spans="2:8" ht="52.5" customHeight="1" x14ac:dyDescent="0.15">
      <c r="B56" s="124"/>
      <c r="C56" s="1251" t="s">
        <v>51</v>
      </c>
      <c r="D56" s="1251"/>
      <c r="E56" s="1252"/>
      <c r="F56" s="125">
        <v>429</v>
      </c>
      <c r="G56" s="125">
        <v>390</v>
      </c>
      <c r="H56" s="126">
        <v>361</v>
      </c>
    </row>
    <row r="57" spans="2:8" ht="53.25" customHeight="1" x14ac:dyDescent="0.15">
      <c r="B57" s="124"/>
      <c r="C57" s="1253" t="s">
        <v>52</v>
      </c>
      <c r="D57" s="1253"/>
      <c r="E57" s="1254"/>
      <c r="F57" s="127">
        <v>5401</v>
      </c>
      <c r="G57" s="127">
        <v>5520</v>
      </c>
      <c r="H57" s="128">
        <v>5691</v>
      </c>
    </row>
    <row r="58" spans="2:8" ht="45.75" customHeight="1" x14ac:dyDescent="0.15">
      <c r="B58" s="129"/>
      <c r="C58" s="1241" t="s">
        <v>586</v>
      </c>
      <c r="D58" s="1242"/>
      <c r="E58" s="1243"/>
      <c r="F58" s="362">
        <v>3636</v>
      </c>
      <c r="G58" s="363">
        <v>3570</v>
      </c>
      <c r="H58" s="130">
        <v>3542</v>
      </c>
    </row>
    <row r="59" spans="2:8" ht="45.75" customHeight="1" x14ac:dyDescent="0.15">
      <c r="B59" s="129"/>
      <c r="C59" s="1241" t="s">
        <v>587</v>
      </c>
      <c r="D59" s="1242"/>
      <c r="E59" s="1243"/>
      <c r="F59" s="362">
        <v>810</v>
      </c>
      <c r="G59" s="363">
        <v>802</v>
      </c>
      <c r="H59" s="130">
        <v>800</v>
      </c>
    </row>
    <row r="60" spans="2:8" ht="45.75" customHeight="1" x14ac:dyDescent="0.15">
      <c r="B60" s="129"/>
      <c r="C60" s="1241" t="s">
        <v>589</v>
      </c>
      <c r="D60" s="1242"/>
      <c r="E60" s="1243"/>
      <c r="F60" s="362">
        <v>56</v>
      </c>
      <c r="G60" s="363">
        <v>335</v>
      </c>
      <c r="H60" s="130">
        <v>534</v>
      </c>
    </row>
    <row r="61" spans="2:8" ht="45.75" customHeight="1" x14ac:dyDescent="0.15">
      <c r="B61" s="129"/>
      <c r="C61" s="1241" t="s">
        <v>588</v>
      </c>
      <c r="D61" s="1242"/>
      <c r="E61" s="1243"/>
      <c r="F61" s="362">
        <v>533</v>
      </c>
      <c r="G61" s="363">
        <v>466</v>
      </c>
      <c r="H61" s="130">
        <v>449</v>
      </c>
    </row>
    <row r="62" spans="2:8" ht="45.75" customHeight="1" thickBot="1" x14ac:dyDescent="0.2">
      <c r="B62" s="131"/>
      <c r="C62" s="1244" t="s">
        <v>590</v>
      </c>
      <c r="D62" s="1245"/>
      <c r="E62" s="1246"/>
      <c r="F62" s="364">
        <v>215</v>
      </c>
      <c r="G62" s="365">
        <v>234</v>
      </c>
      <c r="H62" s="132">
        <v>259</v>
      </c>
    </row>
    <row r="63" spans="2:8" ht="52.5" customHeight="1" thickBot="1" x14ac:dyDescent="0.2">
      <c r="B63" s="133"/>
      <c r="C63" s="1247" t="s">
        <v>53</v>
      </c>
      <c r="D63" s="1247"/>
      <c r="E63" s="1248"/>
      <c r="F63" s="134">
        <v>6839</v>
      </c>
      <c r="G63" s="134">
        <v>6958</v>
      </c>
      <c r="H63" s="135">
        <v>7391</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row r="87" ht="13.5" hidden="1" customHeight="1" x14ac:dyDescent="0.15"/>
    <row r="88" ht="13.5" hidden="1" customHeight="1" x14ac:dyDescent="0.15"/>
  </sheetData>
  <sheetProtection algorithmName="SHA-512" hashValue="KYCYafX2jeId8htrsKe1tLlGtGfpnNLJVHEtUhmGdtbRTBEk0vj5sBbLdin8qv7rOeHsujxkstawPO9/aTH6Fw==" saltValue="Kx1SEh2QOxEMUUKOpqM5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heetViews>
  <sheetFormatPr defaultColWidth="0" defaultRowHeight="0" customHeight="1" zeroHeight="1" x14ac:dyDescent="0.15"/>
  <cols>
    <col min="1" max="1" width="6.375" style="366" customWidth="1"/>
    <col min="2" max="107" width="2.5" style="366" customWidth="1"/>
    <col min="108" max="108" width="6.125" style="368" customWidth="1"/>
    <col min="109" max="109" width="5.875" style="367" customWidth="1"/>
    <col min="110" max="16384" width="8.625" style="366" hidden="1"/>
  </cols>
  <sheetData>
    <row r="1" spans="1:109" ht="42.75" customHeight="1" x14ac:dyDescent="0.15">
      <c r="A1" s="401"/>
      <c r="B1" s="400"/>
      <c r="DD1" s="366"/>
      <c r="DE1" s="366"/>
    </row>
    <row r="2" spans="1:109" ht="25.5" customHeight="1" x14ac:dyDescent="0.15">
      <c r="A2" s="399"/>
      <c r="C2" s="399"/>
      <c r="O2" s="399"/>
      <c r="P2" s="399"/>
      <c r="Q2" s="399"/>
      <c r="R2" s="399"/>
      <c r="S2" s="399"/>
      <c r="T2" s="399"/>
      <c r="U2" s="399"/>
      <c r="V2" s="399"/>
      <c r="W2" s="399"/>
      <c r="X2" s="399"/>
      <c r="Y2" s="399"/>
      <c r="Z2" s="399"/>
      <c r="AA2" s="399"/>
      <c r="AB2" s="399"/>
      <c r="AC2" s="399"/>
      <c r="AD2" s="399"/>
      <c r="AE2" s="399"/>
      <c r="AF2" s="399"/>
      <c r="AG2" s="399"/>
      <c r="AH2" s="399"/>
      <c r="AI2" s="399"/>
      <c r="AU2" s="399"/>
      <c r="BG2" s="399"/>
      <c r="BS2" s="399"/>
      <c r="CE2" s="399"/>
      <c r="CQ2" s="399"/>
      <c r="DD2" s="366"/>
      <c r="DE2" s="366"/>
    </row>
    <row r="3" spans="1:109" ht="25.5" customHeight="1" x14ac:dyDescent="0.15">
      <c r="A3" s="399"/>
      <c r="C3" s="399"/>
      <c r="O3" s="399"/>
      <c r="P3" s="399"/>
      <c r="Q3" s="399"/>
      <c r="R3" s="399"/>
      <c r="S3" s="399"/>
      <c r="T3" s="399"/>
      <c r="U3" s="399"/>
      <c r="V3" s="399"/>
      <c r="W3" s="399"/>
      <c r="X3" s="399"/>
      <c r="Y3" s="399"/>
      <c r="Z3" s="399"/>
      <c r="AA3" s="399"/>
      <c r="AB3" s="399"/>
      <c r="AC3" s="399"/>
      <c r="AD3" s="399"/>
      <c r="AE3" s="399"/>
      <c r="AF3" s="399"/>
      <c r="AG3" s="399"/>
      <c r="AH3" s="399"/>
      <c r="AI3" s="399"/>
      <c r="AU3" s="399"/>
      <c r="BG3" s="399"/>
      <c r="BS3" s="399"/>
      <c r="CE3" s="399"/>
      <c r="CQ3" s="399"/>
      <c r="DD3" s="366"/>
      <c r="DE3" s="366"/>
    </row>
    <row r="4" spans="1:109" s="257" customFormat="1" ht="13.5" x14ac:dyDescent="0.15">
      <c r="A4" s="399"/>
      <c r="B4" s="399"/>
      <c r="C4" s="399"/>
      <c r="D4" s="399"/>
      <c r="E4" s="399"/>
      <c r="F4" s="399"/>
      <c r="G4" s="399"/>
      <c r="H4" s="399"/>
      <c r="I4" s="399"/>
      <c r="J4" s="399"/>
      <c r="K4" s="399"/>
      <c r="L4" s="399"/>
      <c r="M4" s="399"/>
      <c r="N4" s="399"/>
      <c r="O4" s="399"/>
      <c r="P4" s="399"/>
      <c r="Q4" s="399"/>
      <c r="R4" s="399"/>
      <c r="S4" s="399"/>
      <c r="T4" s="399"/>
      <c r="U4" s="399"/>
      <c r="V4" s="399"/>
      <c r="W4" s="399"/>
      <c r="X4" s="399"/>
      <c r="Y4" s="399"/>
      <c r="Z4" s="399"/>
      <c r="AA4" s="399"/>
      <c r="AB4" s="399"/>
      <c r="AC4" s="399"/>
      <c r="AD4" s="399"/>
      <c r="AE4" s="399"/>
      <c r="AF4" s="399"/>
      <c r="AG4" s="399"/>
      <c r="AH4" s="399"/>
      <c r="AI4" s="399"/>
      <c r="AJ4" s="399"/>
      <c r="AK4" s="399"/>
      <c r="AL4" s="399"/>
      <c r="AM4" s="399"/>
      <c r="AN4" s="399"/>
      <c r="AO4" s="399"/>
      <c r="AP4" s="399"/>
      <c r="AQ4" s="399"/>
      <c r="AR4" s="399"/>
      <c r="AS4" s="399"/>
      <c r="AT4" s="399"/>
      <c r="AU4" s="399"/>
      <c r="AV4" s="399"/>
      <c r="AW4" s="399"/>
      <c r="AX4" s="399"/>
      <c r="AY4" s="399"/>
      <c r="AZ4" s="399"/>
      <c r="BA4" s="399"/>
      <c r="BB4" s="399"/>
      <c r="BC4" s="399"/>
      <c r="BD4" s="399"/>
      <c r="BE4" s="399"/>
      <c r="BF4" s="399"/>
      <c r="BG4" s="399"/>
      <c r="BH4" s="399"/>
      <c r="BI4" s="399"/>
      <c r="BJ4" s="399"/>
      <c r="BK4" s="399"/>
      <c r="BL4" s="399"/>
      <c r="BM4" s="399"/>
      <c r="BN4" s="399"/>
      <c r="BO4" s="399"/>
      <c r="BP4" s="399"/>
      <c r="BQ4" s="399"/>
      <c r="BR4" s="399"/>
      <c r="BS4" s="399"/>
      <c r="BT4" s="399"/>
      <c r="BU4" s="399"/>
      <c r="BV4" s="399"/>
      <c r="BW4" s="399"/>
      <c r="BX4" s="399"/>
      <c r="BY4" s="399"/>
      <c r="BZ4" s="399"/>
      <c r="CA4" s="399"/>
      <c r="CB4" s="399"/>
      <c r="CC4" s="399"/>
      <c r="CD4" s="399"/>
      <c r="CE4" s="399"/>
      <c r="CF4" s="399"/>
      <c r="CG4" s="399"/>
      <c r="CH4" s="399"/>
      <c r="CI4" s="399"/>
      <c r="CJ4" s="399"/>
      <c r="CK4" s="399"/>
      <c r="CL4" s="399"/>
      <c r="CM4" s="399"/>
      <c r="CN4" s="399"/>
      <c r="CO4" s="399"/>
      <c r="CP4" s="399"/>
      <c r="CQ4" s="399"/>
      <c r="CR4" s="399"/>
      <c r="CS4" s="399"/>
      <c r="CT4" s="399"/>
      <c r="CU4" s="399"/>
      <c r="CV4" s="399"/>
      <c r="CW4" s="399"/>
      <c r="CX4" s="399"/>
      <c r="CY4" s="399"/>
      <c r="CZ4" s="399"/>
      <c r="DA4" s="399"/>
      <c r="DB4" s="399"/>
      <c r="DC4" s="399"/>
      <c r="DD4" s="399"/>
      <c r="DE4" s="399"/>
    </row>
    <row r="5" spans="1:109" s="257" customFormat="1" ht="13.5" x14ac:dyDescent="0.15">
      <c r="A5" s="399"/>
      <c r="B5" s="399"/>
      <c r="C5" s="399"/>
      <c r="D5" s="399"/>
      <c r="E5" s="399"/>
      <c r="F5" s="399"/>
      <c r="G5" s="399"/>
      <c r="H5" s="399"/>
      <c r="I5" s="399"/>
      <c r="J5" s="399"/>
      <c r="K5" s="399"/>
      <c r="L5" s="399"/>
      <c r="M5" s="399"/>
      <c r="N5" s="399"/>
      <c r="O5" s="399"/>
      <c r="P5" s="399"/>
      <c r="Q5" s="399"/>
      <c r="R5" s="399"/>
      <c r="S5" s="399"/>
      <c r="T5" s="399"/>
      <c r="U5" s="399"/>
      <c r="V5" s="399"/>
      <c r="W5" s="399"/>
      <c r="X5" s="399"/>
      <c r="Y5" s="399"/>
      <c r="Z5" s="399"/>
      <c r="AA5" s="399"/>
      <c r="AB5" s="399"/>
      <c r="AC5" s="399"/>
      <c r="AD5" s="399"/>
      <c r="AE5" s="399"/>
      <c r="AF5" s="399"/>
      <c r="AG5" s="399"/>
      <c r="AH5" s="399"/>
      <c r="AI5" s="399"/>
      <c r="AJ5" s="399"/>
      <c r="AK5" s="399"/>
      <c r="AL5" s="399"/>
      <c r="AM5" s="399"/>
      <c r="AN5" s="399"/>
      <c r="AO5" s="399"/>
      <c r="AP5" s="399"/>
      <c r="AQ5" s="399"/>
      <c r="AR5" s="399"/>
      <c r="AS5" s="399"/>
      <c r="AT5" s="399"/>
      <c r="AU5" s="399"/>
      <c r="AV5" s="399"/>
      <c r="AW5" s="399"/>
      <c r="AX5" s="399"/>
      <c r="AY5" s="399"/>
      <c r="AZ5" s="399"/>
      <c r="BA5" s="399"/>
      <c r="BB5" s="399"/>
      <c r="BC5" s="399"/>
      <c r="BD5" s="399"/>
      <c r="BE5" s="399"/>
      <c r="BF5" s="399"/>
      <c r="BG5" s="399"/>
      <c r="BH5" s="399"/>
      <c r="BI5" s="399"/>
      <c r="BJ5" s="399"/>
      <c r="BK5" s="399"/>
      <c r="BL5" s="399"/>
      <c r="BM5" s="399"/>
      <c r="BN5" s="399"/>
      <c r="BO5" s="399"/>
      <c r="BP5" s="399"/>
      <c r="BQ5" s="399"/>
      <c r="BR5" s="399"/>
      <c r="BS5" s="399"/>
      <c r="BT5" s="399"/>
      <c r="BU5" s="399"/>
      <c r="BV5" s="399"/>
      <c r="BW5" s="399"/>
      <c r="BX5" s="399"/>
      <c r="BY5" s="399"/>
      <c r="BZ5" s="399"/>
      <c r="CA5" s="399"/>
      <c r="CB5" s="399"/>
      <c r="CC5" s="399"/>
      <c r="CD5" s="399"/>
      <c r="CE5" s="399"/>
      <c r="CF5" s="399"/>
      <c r="CG5" s="399"/>
      <c r="CH5" s="399"/>
      <c r="CI5" s="399"/>
      <c r="CJ5" s="399"/>
      <c r="CK5" s="399"/>
      <c r="CL5" s="399"/>
      <c r="CM5" s="399"/>
      <c r="CN5" s="399"/>
      <c r="CO5" s="399"/>
      <c r="CP5" s="399"/>
      <c r="CQ5" s="399"/>
      <c r="CR5" s="399"/>
      <c r="CS5" s="399"/>
      <c r="CT5" s="399"/>
      <c r="CU5" s="399"/>
      <c r="CV5" s="399"/>
      <c r="CW5" s="399"/>
      <c r="CX5" s="399"/>
      <c r="CY5" s="399"/>
      <c r="CZ5" s="399"/>
      <c r="DA5" s="399"/>
      <c r="DB5" s="399"/>
      <c r="DC5" s="399"/>
      <c r="DD5" s="399"/>
      <c r="DE5" s="399"/>
    </row>
    <row r="6" spans="1:109" s="257" customFormat="1" ht="13.5" x14ac:dyDescent="0.15">
      <c r="A6" s="399"/>
      <c r="B6" s="399"/>
      <c r="C6" s="399"/>
      <c r="D6" s="399"/>
      <c r="E6" s="399"/>
      <c r="F6" s="399"/>
      <c r="G6" s="399"/>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c r="BC6" s="399"/>
      <c r="BD6" s="399"/>
      <c r="BE6" s="399"/>
      <c r="BF6" s="399"/>
      <c r="BG6" s="399"/>
      <c r="BH6" s="399"/>
      <c r="BI6" s="399"/>
      <c r="BJ6" s="399"/>
      <c r="BK6" s="399"/>
      <c r="BL6" s="399"/>
      <c r="BM6" s="399"/>
      <c r="BN6" s="399"/>
      <c r="BO6" s="399"/>
      <c r="BP6" s="399"/>
      <c r="BQ6" s="399"/>
      <c r="BR6" s="399"/>
      <c r="BS6" s="399"/>
      <c r="BT6" s="399"/>
      <c r="BU6" s="399"/>
      <c r="BV6" s="399"/>
      <c r="BW6" s="399"/>
      <c r="BX6" s="399"/>
      <c r="BY6" s="399"/>
      <c r="BZ6" s="399"/>
      <c r="CA6" s="399"/>
      <c r="CB6" s="399"/>
      <c r="CC6" s="399"/>
      <c r="CD6" s="399"/>
      <c r="CE6" s="399"/>
      <c r="CF6" s="399"/>
      <c r="CG6" s="399"/>
      <c r="CH6" s="399"/>
      <c r="CI6" s="399"/>
      <c r="CJ6" s="399"/>
      <c r="CK6" s="399"/>
      <c r="CL6" s="399"/>
      <c r="CM6" s="399"/>
      <c r="CN6" s="399"/>
      <c r="CO6" s="399"/>
      <c r="CP6" s="399"/>
      <c r="CQ6" s="399"/>
      <c r="CR6" s="399"/>
      <c r="CS6" s="399"/>
      <c r="CT6" s="399"/>
      <c r="CU6" s="399"/>
      <c r="CV6" s="399"/>
      <c r="CW6" s="399"/>
      <c r="CX6" s="399"/>
      <c r="CY6" s="399"/>
      <c r="CZ6" s="399"/>
      <c r="DA6" s="399"/>
      <c r="DB6" s="399"/>
      <c r="DC6" s="399"/>
      <c r="DD6" s="399"/>
      <c r="DE6" s="399"/>
    </row>
    <row r="7" spans="1:109" s="257" customFormat="1" ht="13.5" x14ac:dyDescent="0.15">
      <c r="A7" s="399"/>
      <c r="B7" s="399"/>
      <c r="C7" s="399"/>
      <c r="D7" s="399"/>
      <c r="E7" s="399"/>
      <c r="F7" s="399"/>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c r="BC7" s="399"/>
      <c r="BD7" s="399"/>
      <c r="BE7" s="399"/>
      <c r="BF7" s="399"/>
      <c r="BG7" s="399"/>
      <c r="BH7" s="399"/>
      <c r="BI7" s="399"/>
      <c r="BJ7" s="399"/>
      <c r="BK7" s="399"/>
      <c r="BL7" s="399"/>
      <c r="BM7" s="399"/>
      <c r="BN7" s="399"/>
      <c r="BO7" s="399"/>
      <c r="BP7" s="399"/>
      <c r="BQ7" s="399"/>
      <c r="BR7" s="399"/>
      <c r="BS7" s="399"/>
      <c r="BT7" s="399"/>
      <c r="BU7" s="399"/>
      <c r="BV7" s="399"/>
      <c r="BW7" s="399"/>
      <c r="BX7" s="399"/>
      <c r="BY7" s="399"/>
      <c r="BZ7" s="399"/>
      <c r="CA7" s="399"/>
      <c r="CB7" s="399"/>
      <c r="CC7" s="399"/>
      <c r="CD7" s="399"/>
      <c r="CE7" s="399"/>
      <c r="CF7" s="399"/>
      <c r="CG7" s="399"/>
      <c r="CH7" s="399"/>
      <c r="CI7" s="399"/>
      <c r="CJ7" s="399"/>
      <c r="CK7" s="399"/>
      <c r="CL7" s="399"/>
      <c r="CM7" s="399"/>
      <c r="CN7" s="399"/>
      <c r="CO7" s="399"/>
      <c r="CP7" s="399"/>
      <c r="CQ7" s="399"/>
      <c r="CR7" s="399"/>
      <c r="CS7" s="399"/>
      <c r="CT7" s="399"/>
      <c r="CU7" s="399"/>
      <c r="CV7" s="399"/>
      <c r="CW7" s="399"/>
      <c r="CX7" s="399"/>
      <c r="CY7" s="399"/>
      <c r="CZ7" s="399"/>
      <c r="DA7" s="399"/>
      <c r="DB7" s="399"/>
      <c r="DC7" s="399"/>
      <c r="DD7" s="399"/>
      <c r="DE7" s="399"/>
    </row>
    <row r="8" spans="1:109" s="257" customFormat="1" ht="13.5" x14ac:dyDescent="0.15">
      <c r="A8" s="399"/>
      <c r="B8" s="399"/>
      <c r="C8" s="399"/>
      <c r="D8" s="399"/>
      <c r="E8" s="399"/>
      <c r="F8" s="399"/>
      <c r="G8" s="399"/>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399"/>
      <c r="AZ8" s="399"/>
      <c r="BA8" s="399"/>
      <c r="BB8" s="399"/>
      <c r="BC8" s="399"/>
      <c r="BD8" s="399"/>
      <c r="BE8" s="399"/>
      <c r="BF8" s="399"/>
      <c r="BG8" s="399"/>
      <c r="BH8" s="399"/>
      <c r="BI8" s="399"/>
      <c r="BJ8" s="399"/>
      <c r="BK8" s="399"/>
      <c r="BL8" s="399"/>
      <c r="BM8" s="399"/>
      <c r="BN8" s="399"/>
      <c r="BO8" s="399"/>
      <c r="BP8" s="399"/>
      <c r="BQ8" s="399"/>
      <c r="BR8" s="399"/>
      <c r="BS8" s="399"/>
      <c r="BT8" s="399"/>
      <c r="BU8" s="399"/>
      <c r="BV8" s="399"/>
      <c r="BW8" s="399"/>
      <c r="BX8" s="399"/>
      <c r="BY8" s="399"/>
      <c r="BZ8" s="399"/>
      <c r="CA8" s="399"/>
      <c r="CB8" s="399"/>
      <c r="CC8" s="399"/>
      <c r="CD8" s="399"/>
      <c r="CE8" s="399"/>
      <c r="CF8" s="399"/>
      <c r="CG8" s="399"/>
      <c r="CH8" s="399"/>
      <c r="CI8" s="399"/>
      <c r="CJ8" s="399"/>
      <c r="CK8" s="399"/>
      <c r="CL8" s="399"/>
      <c r="CM8" s="399"/>
      <c r="CN8" s="399"/>
      <c r="CO8" s="399"/>
      <c r="CP8" s="399"/>
      <c r="CQ8" s="399"/>
      <c r="CR8" s="399"/>
      <c r="CS8" s="399"/>
      <c r="CT8" s="399"/>
      <c r="CU8" s="399"/>
      <c r="CV8" s="399"/>
      <c r="CW8" s="399"/>
      <c r="CX8" s="399"/>
      <c r="CY8" s="399"/>
      <c r="CZ8" s="399"/>
      <c r="DA8" s="399"/>
      <c r="DB8" s="399"/>
      <c r="DC8" s="399"/>
      <c r="DD8" s="399"/>
      <c r="DE8" s="399"/>
    </row>
    <row r="9" spans="1:109" s="257" customFormat="1" ht="13.5" x14ac:dyDescent="0.15">
      <c r="A9" s="399"/>
      <c r="B9" s="399"/>
      <c r="C9" s="399"/>
      <c r="D9" s="399"/>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399"/>
      <c r="AL9" s="399"/>
      <c r="AM9" s="399"/>
      <c r="AN9" s="399"/>
      <c r="AO9" s="399"/>
      <c r="AP9" s="399"/>
      <c r="AQ9" s="399"/>
      <c r="AR9" s="399"/>
      <c r="AS9" s="399"/>
      <c r="AT9" s="399"/>
      <c r="AU9" s="399"/>
      <c r="AV9" s="399"/>
      <c r="AW9" s="399"/>
      <c r="AX9" s="399"/>
      <c r="AY9" s="399"/>
      <c r="AZ9" s="399"/>
      <c r="BA9" s="399"/>
      <c r="BB9" s="399"/>
      <c r="BC9" s="399"/>
      <c r="BD9" s="399"/>
      <c r="BE9" s="399"/>
      <c r="BF9" s="399"/>
      <c r="BG9" s="399"/>
      <c r="BH9" s="399"/>
      <c r="BI9" s="399"/>
      <c r="BJ9" s="399"/>
      <c r="BK9" s="399"/>
      <c r="BL9" s="399"/>
      <c r="BM9" s="399"/>
      <c r="BN9" s="399"/>
      <c r="BO9" s="399"/>
      <c r="BP9" s="399"/>
      <c r="BQ9" s="399"/>
      <c r="BR9" s="399"/>
      <c r="BS9" s="399"/>
      <c r="BT9" s="399"/>
      <c r="BU9" s="399"/>
      <c r="BV9" s="399"/>
      <c r="BW9" s="399"/>
      <c r="BX9" s="399"/>
      <c r="BY9" s="399"/>
      <c r="BZ9" s="399"/>
      <c r="CA9" s="399"/>
      <c r="CB9" s="399"/>
      <c r="CC9" s="399"/>
      <c r="CD9" s="399"/>
      <c r="CE9" s="399"/>
      <c r="CF9" s="399"/>
      <c r="CG9" s="399"/>
      <c r="CH9" s="399"/>
      <c r="CI9" s="399"/>
      <c r="CJ9" s="399"/>
      <c r="CK9" s="399"/>
      <c r="CL9" s="399"/>
      <c r="CM9" s="399"/>
      <c r="CN9" s="399"/>
      <c r="CO9" s="399"/>
      <c r="CP9" s="399"/>
      <c r="CQ9" s="399"/>
      <c r="CR9" s="399"/>
      <c r="CS9" s="399"/>
      <c r="CT9" s="399"/>
      <c r="CU9" s="399"/>
      <c r="CV9" s="399"/>
      <c r="CW9" s="399"/>
      <c r="CX9" s="399"/>
      <c r="CY9" s="399"/>
      <c r="CZ9" s="399"/>
      <c r="DA9" s="399"/>
      <c r="DB9" s="399"/>
      <c r="DC9" s="399"/>
      <c r="DD9" s="399"/>
      <c r="DE9" s="399"/>
    </row>
    <row r="10" spans="1:109" s="257" customFormat="1" ht="13.5" x14ac:dyDescent="0.15">
      <c r="A10" s="399"/>
      <c r="B10" s="399"/>
      <c r="C10" s="399"/>
      <c r="D10" s="399"/>
      <c r="E10" s="399"/>
      <c r="F10" s="399"/>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399"/>
      <c r="AS10" s="399"/>
      <c r="AT10" s="399"/>
      <c r="AU10" s="399"/>
      <c r="AV10" s="399"/>
      <c r="AW10" s="399"/>
      <c r="AX10" s="399"/>
      <c r="AY10" s="399"/>
      <c r="AZ10" s="399"/>
      <c r="BA10" s="399"/>
      <c r="BB10" s="399"/>
      <c r="BC10" s="399"/>
      <c r="BD10" s="399"/>
      <c r="BE10" s="399"/>
      <c r="BF10" s="399"/>
      <c r="BG10" s="399"/>
      <c r="BH10" s="399"/>
      <c r="BI10" s="399"/>
      <c r="BJ10" s="399"/>
      <c r="BK10" s="399"/>
      <c r="BL10" s="399"/>
      <c r="BM10" s="399"/>
      <c r="BN10" s="399"/>
      <c r="BO10" s="399"/>
      <c r="BP10" s="399"/>
      <c r="BQ10" s="399"/>
      <c r="BR10" s="399"/>
      <c r="BS10" s="399"/>
      <c r="BT10" s="399"/>
      <c r="BU10" s="399"/>
      <c r="BV10" s="399"/>
      <c r="BW10" s="399"/>
      <c r="BX10" s="399"/>
      <c r="BY10" s="399"/>
      <c r="BZ10" s="399"/>
      <c r="CA10" s="399"/>
      <c r="CB10" s="399"/>
      <c r="CC10" s="399"/>
      <c r="CD10" s="399"/>
      <c r="CE10" s="399"/>
      <c r="CF10" s="399"/>
      <c r="CG10" s="399"/>
      <c r="CH10" s="399"/>
      <c r="CI10" s="399"/>
      <c r="CJ10" s="399"/>
      <c r="CK10" s="399"/>
      <c r="CL10" s="399"/>
      <c r="CM10" s="399"/>
      <c r="CN10" s="399"/>
      <c r="CO10" s="399"/>
      <c r="CP10" s="399"/>
      <c r="CQ10" s="399"/>
      <c r="CR10" s="399"/>
      <c r="CS10" s="399"/>
      <c r="CT10" s="399"/>
      <c r="CU10" s="399"/>
      <c r="CV10" s="399"/>
      <c r="CW10" s="399"/>
      <c r="CX10" s="399"/>
      <c r="CY10" s="399"/>
      <c r="CZ10" s="399"/>
      <c r="DA10" s="399"/>
      <c r="DB10" s="399"/>
      <c r="DC10" s="399"/>
      <c r="DD10" s="399"/>
      <c r="DE10" s="399"/>
    </row>
    <row r="11" spans="1:109" s="257" customFormat="1" ht="13.5" x14ac:dyDescent="0.15">
      <c r="A11" s="399"/>
      <c r="B11" s="399"/>
      <c r="C11" s="399"/>
      <c r="D11" s="399"/>
      <c r="E11" s="399"/>
      <c r="F11" s="399"/>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399"/>
      <c r="BN11" s="399"/>
      <c r="BO11" s="399"/>
      <c r="BP11" s="399"/>
      <c r="BQ11" s="399"/>
      <c r="BR11" s="399"/>
      <c r="BS11" s="399"/>
      <c r="BT11" s="399"/>
      <c r="BU11" s="399"/>
      <c r="BV11" s="399"/>
      <c r="BW11" s="399"/>
      <c r="BX11" s="399"/>
      <c r="BY11" s="399"/>
      <c r="BZ11" s="399"/>
      <c r="CA11" s="399"/>
      <c r="CB11" s="399"/>
      <c r="CC11" s="399"/>
      <c r="CD11" s="399"/>
      <c r="CE11" s="399"/>
      <c r="CF11" s="399"/>
      <c r="CG11" s="399"/>
      <c r="CH11" s="399"/>
      <c r="CI11" s="399"/>
      <c r="CJ11" s="399"/>
      <c r="CK11" s="399"/>
      <c r="CL11" s="399"/>
      <c r="CM11" s="399"/>
      <c r="CN11" s="399"/>
      <c r="CO11" s="399"/>
      <c r="CP11" s="399"/>
      <c r="CQ11" s="399"/>
      <c r="CR11" s="399"/>
      <c r="CS11" s="399"/>
      <c r="CT11" s="399"/>
      <c r="CU11" s="399"/>
      <c r="CV11" s="399"/>
      <c r="CW11" s="399"/>
      <c r="CX11" s="399"/>
      <c r="CY11" s="399"/>
      <c r="CZ11" s="399"/>
      <c r="DA11" s="399"/>
      <c r="DB11" s="399"/>
      <c r="DC11" s="399"/>
      <c r="DD11" s="399"/>
      <c r="DE11" s="399"/>
    </row>
    <row r="12" spans="1:109" s="257" customFormat="1" ht="13.5" x14ac:dyDescent="0.15">
      <c r="A12" s="399"/>
      <c r="B12" s="399"/>
      <c r="C12" s="399"/>
      <c r="D12" s="399"/>
      <c r="E12" s="399"/>
      <c r="F12" s="399"/>
      <c r="G12" s="399"/>
      <c r="H12" s="399"/>
      <c r="I12" s="399"/>
      <c r="J12" s="399"/>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c r="AO12" s="399"/>
      <c r="AP12" s="399"/>
      <c r="AQ12" s="399"/>
      <c r="AR12" s="399"/>
      <c r="AS12" s="399"/>
      <c r="AT12" s="399"/>
      <c r="AU12" s="399"/>
      <c r="AV12" s="399"/>
      <c r="AW12" s="399"/>
      <c r="AX12" s="399"/>
      <c r="AY12" s="399"/>
      <c r="AZ12" s="399"/>
      <c r="BA12" s="399"/>
      <c r="BB12" s="399"/>
      <c r="BC12" s="399"/>
      <c r="BD12" s="399"/>
      <c r="BE12" s="399"/>
      <c r="BF12" s="399"/>
      <c r="BG12" s="399"/>
      <c r="BH12" s="399"/>
      <c r="BI12" s="399"/>
      <c r="BJ12" s="399"/>
      <c r="BK12" s="399"/>
      <c r="BL12" s="399"/>
      <c r="BM12" s="399"/>
      <c r="BN12" s="399"/>
      <c r="BO12" s="399"/>
      <c r="BP12" s="399"/>
      <c r="BQ12" s="399"/>
      <c r="BR12" s="399"/>
      <c r="BS12" s="399"/>
      <c r="BT12" s="399"/>
      <c r="BU12" s="399"/>
      <c r="BV12" s="399"/>
      <c r="BW12" s="399"/>
      <c r="BX12" s="399"/>
      <c r="BY12" s="399"/>
      <c r="BZ12" s="399"/>
      <c r="CA12" s="399"/>
      <c r="CB12" s="399"/>
      <c r="CC12" s="399"/>
      <c r="CD12" s="399"/>
      <c r="CE12" s="399"/>
      <c r="CF12" s="399"/>
      <c r="CG12" s="399"/>
      <c r="CH12" s="399"/>
      <c r="CI12" s="399"/>
      <c r="CJ12" s="399"/>
      <c r="CK12" s="399"/>
      <c r="CL12" s="399"/>
      <c r="CM12" s="399"/>
      <c r="CN12" s="399"/>
      <c r="CO12" s="399"/>
      <c r="CP12" s="399"/>
      <c r="CQ12" s="399"/>
      <c r="CR12" s="399"/>
      <c r="CS12" s="399"/>
      <c r="CT12" s="399"/>
      <c r="CU12" s="399"/>
      <c r="CV12" s="399"/>
      <c r="CW12" s="399"/>
      <c r="CX12" s="399"/>
      <c r="CY12" s="399"/>
      <c r="CZ12" s="399"/>
      <c r="DA12" s="399"/>
      <c r="DB12" s="399"/>
      <c r="DC12" s="399"/>
      <c r="DD12" s="399"/>
      <c r="DE12" s="399"/>
    </row>
    <row r="13" spans="1:109" s="257" customFormat="1" ht="13.5" x14ac:dyDescent="0.15">
      <c r="A13" s="399"/>
      <c r="B13" s="399"/>
      <c r="C13" s="399"/>
      <c r="D13" s="399"/>
      <c r="E13" s="399"/>
      <c r="F13" s="399"/>
      <c r="G13" s="399"/>
      <c r="H13" s="399"/>
      <c r="I13" s="399"/>
      <c r="J13" s="399"/>
      <c r="K13" s="399"/>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O13" s="399"/>
      <c r="AP13" s="399"/>
      <c r="AQ13" s="399"/>
      <c r="AR13" s="399"/>
      <c r="AS13" s="399"/>
      <c r="AT13" s="399"/>
      <c r="AU13" s="399"/>
      <c r="AV13" s="399"/>
      <c r="AW13" s="399"/>
      <c r="AX13" s="399"/>
      <c r="AY13" s="399"/>
      <c r="AZ13" s="399"/>
      <c r="BA13" s="399"/>
      <c r="BB13" s="399"/>
      <c r="BC13" s="399"/>
      <c r="BD13" s="399"/>
      <c r="BE13" s="399"/>
      <c r="BF13" s="399"/>
      <c r="BG13" s="399"/>
      <c r="BH13" s="399"/>
      <c r="BI13" s="399"/>
      <c r="BJ13" s="399"/>
      <c r="BK13" s="399"/>
      <c r="BL13" s="399"/>
      <c r="BM13" s="399"/>
      <c r="BN13" s="399"/>
      <c r="BO13" s="399"/>
      <c r="BP13" s="399"/>
      <c r="BQ13" s="399"/>
      <c r="BR13" s="399"/>
      <c r="BS13" s="399"/>
      <c r="BT13" s="399"/>
      <c r="BU13" s="399"/>
      <c r="BV13" s="399"/>
      <c r="BW13" s="399"/>
      <c r="BX13" s="399"/>
      <c r="BY13" s="399"/>
      <c r="BZ13" s="399"/>
      <c r="CA13" s="399"/>
      <c r="CB13" s="399"/>
      <c r="CC13" s="399"/>
      <c r="CD13" s="399"/>
      <c r="CE13" s="399"/>
      <c r="CF13" s="399"/>
      <c r="CG13" s="399"/>
      <c r="CH13" s="399"/>
      <c r="CI13" s="399"/>
      <c r="CJ13" s="399"/>
      <c r="CK13" s="399"/>
      <c r="CL13" s="399"/>
      <c r="CM13" s="399"/>
      <c r="CN13" s="399"/>
      <c r="CO13" s="399"/>
      <c r="CP13" s="399"/>
      <c r="CQ13" s="399"/>
      <c r="CR13" s="399"/>
      <c r="CS13" s="399"/>
      <c r="CT13" s="399"/>
      <c r="CU13" s="399"/>
      <c r="CV13" s="399"/>
      <c r="CW13" s="399"/>
      <c r="CX13" s="399"/>
      <c r="CY13" s="399"/>
      <c r="CZ13" s="399"/>
      <c r="DA13" s="399"/>
      <c r="DB13" s="399"/>
      <c r="DC13" s="399"/>
      <c r="DD13" s="399"/>
      <c r="DE13" s="399"/>
    </row>
    <row r="14" spans="1:109" s="257" customFormat="1" ht="13.5" x14ac:dyDescent="0.15">
      <c r="A14" s="399"/>
      <c r="B14" s="399"/>
      <c r="C14" s="399"/>
      <c r="D14" s="399"/>
      <c r="E14" s="399"/>
      <c r="F14" s="399"/>
      <c r="G14" s="399"/>
      <c r="H14" s="399"/>
      <c r="I14" s="399"/>
      <c r="J14" s="399"/>
      <c r="K14" s="399"/>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399"/>
      <c r="AO14" s="399"/>
      <c r="AP14" s="399"/>
      <c r="AQ14" s="399"/>
      <c r="AR14" s="399"/>
      <c r="AS14" s="399"/>
      <c r="AT14" s="399"/>
      <c r="AU14" s="399"/>
      <c r="AV14" s="399"/>
      <c r="AW14" s="399"/>
      <c r="AX14" s="399"/>
      <c r="AY14" s="399"/>
      <c r="AZ14" s="399"/>
      <c r="BA14" s="399"/>
      <c r="BB14" s="399"/>
      <c r="BC14" s="399"/>
      <c r="BD14" s="399"/>
      <c r="BE14" s="399"/>
      <c r="BF14" s="399"/>
      <c r="BG14" s="399"/>
      <c r="BH14" s="399"/>
      <c r="BI14" s="399"/>
      <c r="BJ14" s="399"/>
      <c r="BK14" s="399"/>
      <c r="BL14" s="399"/>
      <c r="BM14" s="399"/>
      <c r="BN14" s="399"/>
      <c r="BO14" s="399"/>
      <c r="BP14" s="399"/>
      <c r="BQ14" s="399"/>
      <c r="BR14" s="399"/>
      <c r="BS14" s="399"/>
      <c r="BT14" s="399"/>
      <c r="BU14" s="399"/>
      <c r="BV14" s="399"/>
      <c r="BW14" s="399"/>
      <c r="BX14" s="399"/>
      <c r="BY14" s="399"/>
      <c r="BZ14" s="399"/>
      <c r="CA14" s="399"/>
      <c r="CB14" s="399"/>
      <c r="CC14" s="399"/>
      <c r="CD14" s="399"/>
      <c r="CE14" s="399"/>
      <c r="CF14" s="399"/>
      <c r="CG14" s="399"/>
      <c r="CH14" s="399"/>
      <c r="CI14" s="399"/>
      <c r="CJ14" s="399"/>
      <c r="CK14" s="399"/>
      <c r="CL14" s="399"/>
      <c r="CM14" s="399"/>
      <c r="CN14" s="399"/>
      <c r="CO14" s="399"/>
      <c r="CP14" s="399"/>
      <c r="CQ14" s="399"/>
      <c r="CR14" s="399"/>
      <c r="CS14" s="399"/>
      <c r="CT14" s="399"/>
      <c r="CU14" s="399"/>
      <c r="CV14" s="399"/>
      <c r="CW14" s="399"/>
      <c r="CX14" s="399"/>
      <c r="CY14" s="399"/>
      <c r="CZ14" s="399"/>
      <c r="DA14" s="399"/>
      <c r="DB14" s="399"/>
      <c r="DC14" s="399"/>
      <c r="DD14" s="399"/>
      <c r="DE14" s="399"/>
    </row>
    <row r="15" spans="1:109" s="257" customFormat="1" ht="13.5" x14ac:dyDescent="0.15">
      <c r="A15" s="366"/>
      <c r="B15" s="399"/>
      <c r="C15" s="399"/>
      <c r="D15" s="399"/>
      <c r="E15" s="399"/>
      <c r="F15" s="399"/>
      <c r="G15" s="399"/>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399"/>
      <c r="AO15" s="399"/>
      <c r="AP15" s="399"/>
      <c r="AQ15" s="399"/>
      <c r="AR15" s="399"/>
      <c r="AS15" s="399"/>
      <c r="AT15" s="399"/>
      <c r="AU15" s="399"/>
      <c r="AV15" s="399"/>
      <c r="AW15" s="399"/>
      <c r="AX15" s="399"/>
      <c r="AY15" s="399"/>
      <c r="AZ15" s="399"/>
      <c r="BA15" s="399"/>
      <c r="BB15" s="399"/>
      <c r="BC15" s="399"/>
      <c r="BD15" s="399"/>
      <c r="BE15" s="399"/>
      <c r="BF15" s="399"/>
      <c r="BG15" s="399"/>
      <c r="BH15" s="399"/>
      <c r="BI15" s="399"/>
      <c r="BJ15" s="399"/>
      <c r="BK15" s="399"/>
      <c r="BL15" s="399"/>
      <c r="BM15" s="399"/>
      <c r="BN15" s="399"/>
      <c r="BO15" s="399"/>
      <c r="BP15" s="399"/>
      <c r="BQ15" s="399"/>
      <c r="BR15" s="399"/>
      <c r="BS15" s="399"/>
      <c r="BT15" s="399"/>
      <c r="BU15" s="399"/>
      <c r="BV15" s="399"/>
      <c r="BW15" s="399"/>
      <c r="BX15" s="399"/>
      <c r="BY15" s="399"/>
      <c r="BZ15" s="399"/>
      <c r="CA15" s="399"/>
      <c r="CB15" s="399"/>
      <c r="CC15" s="399"/>
      <c r="CD15" s="399"/>
      <c r="CE15" s="399"/>
      <c r="CF15" s="399"/>
      <c r="CG15" s="399"/>
      <c r="CH15" s="399"/>
      <c r="CI15" s="399"/>
      <c r="CJ15" s="399"/>
      <c r="CK15" s="399"/>
      <c r="CL15" s="399"/>
      <c r="CM15" s="399"/>
      <c r="CN15" s="399"/>
      <c r="CO15" s="399"/>
      <c r="CP15" s="399"/>
      <c r="CQ15" s="399"/>
      <c r="CR15" s="399"/>
      <c r="CS15" s="399"/>
      <c r="CT15" s="399"/>
      <c r="CU15" s="399"/>
      <c r="CV15" s="399"/>
      <c r="CW15" s="399"/>
      <c r="CX15" s="399"/>
      <c r="CY15" s="399"/>
      <c r="CZ15" s="399"/>
      <c r="DA15" s="399"/>
      <c r="DB15" s="399"/>
      <c r="DC15" s="399"/>
      <c r="DD15" s="399"/>
      <c r="DE15" s="399"/>
    </row>
    <row r="16" spans="1:109" s="257" customFormat="1" ht="13.5" x14ac:dyDescent="0.15">
      <c r="A16" s="366"/>
      <c r="B16" s="399"/>
      <c r="C16" s="399"/>
      <c r="D16" s="399"/>
      <c r="E16" s="399"/>
      <c r="F16" s="399"/>
      <c r="G16" s="399"/>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399"/>
      <c r="AY16" s="399"/>
      <c r="AZ16" s="399"/>
      <c r="BA16" s="399"/>
      <c r="BB16" s="399"/>
      <c r="BC16" s="399"/>
      <c r="BD16" s="399"/>
      <c r="BE16" s="399"/>
      <c r="BF16" s="399"/>
      <c r="BG16" s="399"/>
      <c r="BH16" s="399"/>
      <c r="BI16" s="399"/>
      <c r="BJ16" s="399"/>
      <c r="BK16" s="399"/>
      <c r="BL16" s="399"/>
      <c r="BM16" s="399"/>
      <c r="BN16" s="399"/>
      <c r="BO16" s="399"/>
      <c r="BP16" s="399"/>
      <c r="BQ16" s="399"/>
      <c r="BR16" s="399"/>
      <c r="BS16" s="399"/>
      <c r="BT16" s="399"/>
      <c r="BU16" s="399"/>
      <c r="BV16" s="399"/>
      <c r="BW16" s="399"/>
      <c r="BX16" s="399"/>
      <c r="BY16" s="399"/>
      <c r="BZ16" s="399"/>
      <c r="CA16" s="399"/>
      <c r="CB16" s="399"/>
      <c r="CC16" s="399"/>
      <c r="CD16" s="399"/>
      <c r="CE16" s="399"/>
      <c r="CF16" s="399"/>
      <c r="CG16" s="399"/>
      <c r="CH16" s="399"/>
      <c r="CI16" s="399"/>
      <c r="CJ16" s="399"/>
      <c r="CK16" s="399"/>
      <c r="CL16" s="399"/>
      <c r="CM16" s="399"/>
      <c r="CN16" s="399"/>
      <c r="CO16" s="399"/>
      <c r="CP16" s="399"/>
      <c r="CQ16" s="399"/>
      <c r="CR16" s="399"/>
      <c r="CS16" s="399"/>
      <c r="CT16" s="399"/>
      <c r="CU16" s="399"/>
      <c r="CV16" s="399"/>
      <c r="CW16" s="399"/>
      <c r="CX16" s="399"/>
      <c r="CY16" s="399"/>
      <c r="CZ16" s="399"/>
      <c r="DA16" s="399"/>
      <c r="DB16" s="399"/>
      <c r="DC16" s="399"/>
      <c r="DD16" s="399"/>
      <c r="DE16" s="399"/>
    </row>
    <row r="17" spans="1:109" s="257" customFormat="1" ht="13.5" x14ac:dyDescent="0.15">
      <c r="A17" s="366"/>
      <c r="B17" s="399"/>
      <c r="C17" s="399"/>
      <c r="D17" s="399"/>
      <c r="E17" s="399"/>
      <c r="F17" s="399"/>
      <c r="G17" s="399"/>
      <c r="H17" s="399"/>
      <c r="I17" s="399"/>
      <c r="J17" s="399"/>
      <c r="K17" s="399"/>
      <c r="L17" s="399"/>
      <c r="M17" s="399"/>
      <c r="N17" s="399"/>
      <c r="O17" s="399"/>
      <c r="P17" s="399"/>
      <c r="Q17" s="399"/>
      <c r="R17" s="399"/>
      <c r="S17" s="399"/>
      <c r="T17" s="399"/>
      <c r="U17" s="399"/>
      <c r="V17" s="399"/>
      <c r="W17" s="399"/>
      <c r="X17" s="399"/>
      <c r="Y17" s="399"/>
      <c r="Z17" s="399"/>
      <c r="AA17" s="399"/>
      <c r="AB17" s="399"/>
      <c r="AC17" s="399"/>
      <c r="AD17" s="399"/>
      <c r="AE17" s="399"/>
      <c r="AF17" s="399"/>
      <c r="AG17" s="399"/>
      <c r="AH17" s="399"/>
      <c r="AI17" s="399"/>
      <c r="AJ17" s="399"/>
      <c r="AK17" s="399"/>
      <c r="AL17" s="399"/>
      <c r="AM17" s="399"/>
      <c r="AN17" s="399"/>
      <c r="AO17" s="399"/>
      <c r="AP17" s="399"/>
      <c r="AQ17" s="399"/>
      <c r="AR17" s="399"/>
      <c r="AS17" s="399"/>
      <c r="AT17" s="399"/>
      <c r="AU17" s="399"/>
      <c r="AV17" s="399"/>
      <c r="AW17" s="399"/>
      <c r="AX17" s="399"/>
      <c r="AY17" s="399"/>
      <c r="AZ17" s="399"/>
      <c r="BA17" s="399"/>
      <c r="BB17" s="399"/>
      <c r="BC17" s="399"/>
      <c r="BD17" s="399"/>
      <c r="BE17" s="399"/>
      <c r="BF17" s="399"/>
      <c r="BG17" s="399"/>
      <c r="BH17" s="399"/>
      <c r="BI17" s="399"/>
      <c r="BJ17" s="399"/>
      <c r="BK17" s="399"/>
      <c r="BL17" s="399"/>
      <c r="BM17" s="399"/>
      <c r="BN17" s="399"/>
      <c r="BO17" s="399"/>
      <c r="BP17" s="399"/>
      <c r="BQ17" s="399"/>
      <c r="BR17" s="399"/>
      <c r="BS17" s="399"/>
      <c r="BT17" s="399"/>
      <c r="BU17" s="399"/>
      <c r="BV17" s="399"/>
      <c r="BW17" s="399"/>
      <c r="BX17" s="399"/>
      <c r="BY17" s="399"/>
      <c r="BZ17" s="399"/>
      <c r="CA17" s="399"/>
      <c r="CB17" s="399"/>
      <c r="CC17" s="399"/>
      <c r="CD17" s="399"/>
      <c r="CE17" s="399"/>
      <c r="CF17" s="399"/>
      <c r="CG17" s="399"/>
      <c r="CH17" s="399"/>
      <c r="CI17" s="399"/>
      <c r="CJ17" s="399"/>
      <c r="CK17" s="399"/>
      <c r="CL17" s="399"/>
      <c r="CM17" s="399"/>
      <c r="CN17" s="399"/>
      <c r="CO17" s="399"/>
      <c r="CP17" s="399"/>
      <c r="CQ17" s="399"/>
      <c r="CR17" s="399"/>
      <c r="CS17" s="399"/>
      <c r="CT17" s="399"/>
      <c r="CU17" s="399"/>
      <c r="CV17" s="399"/>
      <c r="CW17" s="399"/>
      <c r="CX17" s="399"/>
      <c r="CY17" s="399"/>
      <c r="CZ17" s="399"/>
      <c r="DA17" s="399"/>
      <c r="DB17" s="399"/>
      <c r="DC17" s="399"/>
      <c r="DD17" s="399"/>
      <c r="DE17" s="399"/>
    </row>
    <row r="18" spans="1:109" s="257" customFormat="1" ht="13.5" x14ac:dyDescent="0.15">
      <c r="A18" s="366"/>
      <c r="B18" s="399"/>
      <c r="C18" s="399"/>
      <c r="D18" s="399"/>
      <c r="E18" s="399"/>
      <c r="F18" s="399"/>
      <c r="G18" s="399"/>
      <c r="H18" s="399"/>
      <c r="I18" s="39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399"/>
      <c r="AO18" s="399"/>
      <c r="AP18" s="399"/>
      <c r="AQ18" s="399"/>
      <c r="AR18" s="399"/>
      <c r="AS18" s="399"/>
      <c r="AT18" s="399"/>
      <c r="AU18" s="399"/>
      <c r="AV18" s="399"/>
      <c r="AW18" s="399"/>
      <c r="AX18" s="399"/>
      <c r="AY18" s="399"/>
      <c r="AZ18" s="399"/>
      <c r="BA18" s="399"/>
      <c r="BB18" s="399"/>
      <c r="BC18" s="399"/>
      <c r="BD18" s="399"/>
      <c r="BE18" s="399"/>
      <c r="BF18" s="399"/>
      <c r="BG18" s="399"/>
      <c r="BH18" s="399"/>
      <c r="BI18" s="399"/>
      <c r="BJ18" s="399"/>
      <c r="BK18" s="399"/>
      <c r="BL18" s="399"/>
      <c r="BM18" s="399"/>
      <c r="BN18" s="399"/>
      <c r="BO18" s="399"/>
      <c r="BP18" s="399"/>
      <c r="BQ18" s="399"/>
      <c r="BR18" s="399"/>
      <c r="BS18" s="399"/>
      <c r="BT18" s="399"/>
      <c r="BU18" s="399"/>
      <c r="BV18" s="399"/>
      <c r="BW18" s="399"/>
      <c r="BX18" s="399"/>
      <c r="BY18" s="399"/>
      <c r="BZ18" s="399"/>
      <c r="CA18" s="399"/>
      <c r="CB18" s="399"/>
      <c r="CC18" s="399"/>
      <c r="CD18" s="399"/>
      <c r="CE18" s="399"/>
      <c r="CF18" s="399"/>
      <c r="CG18" s="399"/>
      <c r="CH18" s="399"/>
      <c r="CI18" s="399"/>
      <c r="CJ18" s="399"/>
      <c r="CK18" s="399"/>
      <c r="CL18" s="399"/>
      <c r="CM18" s="399"/>
      <c r="CN18" s="399"/>
      <c r="CO18" s="399"/>
      <c r="CP18" s="399"/>
      <c r="CQ18" s="399"/>
      <c r="CR18" s="399"/>
      <c r="CS18" s="399"/>
      <c r="CT18" s="399"/>
      <c r="CU18" s="399"/>
      <c r="CV18" s="399"/>
      <c r="CW18" s="399"/>
      <c r="CX18" s="399"/>
      <c r="CY18" s="399"/>
      <c r="CZ18" s="399"/>
      <c r="DA18" s="399"/>
      <c r="DB18" s="399"/>
      <c r="DC18" s="399"/>
      <c r="DD18" s="399"/>
      <c r="DE18" s="399"/>
    </row>
    <row r="19" spans="1:109" ht="13.5" x14ac:dyDescent="0.15">
      <c r="DD19" s="366"/>
      <c r="DE19" s="366"/>
    </row>
    <row r="20" spans="1:109" ht="13.5" x14ac:dyDescent="0.15">
      <c r="DD20" s="366"/>
      <c r="DE20" s="366"/>
    </row>
    <row r="21" spans="1:109" ht="17.25" customHeight="1" x14ac:dyDescent="0.15">
      <c r="B21" s="398"/>
      <c r="C21" s="395"/>
      <c r="D21" s="395"/>
      <c r="E21" s="395"/>
      <c r="F21" s="395"/>
      <c r="G21" s="395"/>
      <c r="H21" s="395"/>
      <c r="I21" s="395"/>
      <c r="J21" s="395"/>
      <c r="K21" s="395"/>
      <c r="L21" s="395"/>
      <c r="M21" s="395"/>
      <c r="N21" s="397"/>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7"/>
      <c r="AU21" s="395"/>
      <c r="AV21" s="395"/>
      <c r="AW21" s="395"/>
      <c r="AX21" s="395"/>
      <c r="AY21" s="395"/>
      <c r="AZ21" s="395"/>
      <c r="BA21" s="395"/>
      <c r="BB21" s="395"/>
      <c r="BC21" s="395"/>
      <c r="BD21" s="395"/>
      <c r="BE21" s="395"/>
      <c r="BF21" s="397"/>
      <c r="BG21" s="395"/>
      <c r="BH21" s="395"/>
      <c r="BI21" s="395"/>
      <c r="BJ21" s="395"/>
      <c r="BK21" s="395"/>
      <c r="BL21" s="395"/>
      <c r="BM21" s="395"/>
      <c r="BN21" s="395"/>
      <c r="BO21" s="395"/>
      <c r="BP21" s="395"/>
      <c r="BQ21" s="395"/>
      <c r="BR21" s="397"/>
      <c r="BS21" s="395"/>
      <c r="BT21" s="395"/>
      <c r="BU21" s="395"/>
      <c r="BV21" s="395"/>
      <c r="BW21" s="395"/>
      <c r="BX21" s="395"/>
      <c r="BY21" s="395"/>
      <c r="BZ21" s="395"/>
      <c r="CA21" s="395"/>
      <c r="CB21" s="395"/>
      <c r="CC21" s="395"/>
      <c r="CD21" s="397"/>
      <c r="CE21" s="395"/>
      <c r="CF21" s="395"/>
      <c r="CG21" s="395"/>
      <c r="CH21" s="395"/>
      <c r="CI21" s="395"/>
      <c r="CJ21" s="395"/>
      <c r="CK21" s="395"/>
      <c r="CL21" s="395"/>
      <c r="CM21" s="395"/>
      <c r="CN21" s="395"/>
      <c r="CO21" s="395"/>
      <c r="CP21" s="397"/>
      <c r="CQ21" s="395"/>
      <c r="CR21" s="395"/>
      <c r="CS21" s="395"/>
      <c r="CT21" s="395"/>
      <c r="CU21" s="395"/>
      <c r="CV21" s="395"/>
      <c r="CW21" s="395"/>
      <c r="CX21" s="395"/>
      <c r="CY21" s="395"/>
      <c r="CZ21" s="395"/>
      <c r="DA21" s="395"/>
      <c r="DB21" s="397"/>
      <c r="DC21" s="395"/>
      <c r="DD21" s="394"/>
      <c r="DE21" s="366"/>
    </row>
    <row r="22" spans="1:109" ht="17.25" customHeight="1" x14ac:dyDescent="0.15">
      <c r="B22" s="367"/>
    </row>
    <row r="23" spans="1:109" ht="13.5" x14ac:dyDescent="0.15">
      <c r="B23" s="367"/>
    </row>
    <row r="24" spans="1:109" ht="13.5" x14ac:dyDescent="0.15">
      <c r="B24" s="367"/>
    </row>
    <row r="25" spans="1:109" ht="13.5" x14ac:dyDescent="0.15">
      <c r="B25" s="367"/>
    </row>
    <row r="26" spans="1:109" ht="13.5" x14ac:dyDescent="0.15">
      <c r="B26" s="367"/>
    </row>
    <row r="27" spans="1:109" ht="13.5" x14ac:dyDescent="0.15">
      <c r="B27" s="367"/>
    </row>
    <row r="28" spans="1:109" ht="13.5" x14ac:dyDescent="0.15">
      <c r="B28" s="367"/>
    </row>
    <row r="29" spans="1:109" ht="13.5" x14ac:dyDescent="0.15">
      <c r="B29" s="367"/>
    </row>
    <row r="30" spans="1:109" ht="13.5" x14ac:dyDescent="0.15">
      <c r="B30" s="367"/>
    </row>
    <row r="31" spans="1:109" ht="13.5" x14ac:dyDescent="0.15">
      <c r="B31" s="367"/>
    </row>
    <row r="32" spans="1:109" ht="13.5" x14ac:dyDescent="0.15">
      <c r="B32" s="367"/>
    </row>
    <row r="33" spans="2:109" ht="13.5" x14ac:dyDescent="0.15">
      <c r="B33" s="367"/>
    </row>
    <row r="34" spans="2:109" ht="13.5" x14ac:dyDescent="0.15">
      <c r="B34" s="367"/>
    </row>
    <row r="35" spans="2:109" ht="13.5" x14ac:dyDescent="0.15">
      <c r="B35" s="367"/>
    </row>
    <row r="36" spans="2:109" ht="13.5" x14ac:dyDescent="0.15">
      <c r="B36" s="367"/>
    </row>
    <row r="37" spans="2:109" ht="13.5" x14ac:dyDescent="0.15">
      <c r="B37" s="367"/>
    </row>
    <row r="38" spans="2:109" ht="13.5" x14ac:dyDescent="0.15">
      <c r="B38" s="367"/>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6"/>
    </row>
    <row r="41" spans="2:109" ht="17.25" x14ac:dyDescent="0.15">
      <c r="B41" s="396" t="s">
        <v>618</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7"/>
      <c r="G42" s="382"/>
      <c r="I42" s="381"/>
      <c r="J42" s="381"/>
      <c r="K42" s="381"/>
      <c r="AM42" s="382"/>
      <c r="AN42" s="382" t="s">
        <v>614</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7"/>
      <c r="AN43" s="1267" t="s">
        <v>617</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ht="13.5" x14ac:dyDescent="0.15">
      <c r="B44" s="367"/>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ht="13.5" x14ac:dyDescent="0.15">
      <c r="B45" s="367"/>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ht="13.5" x14ac:dyDescent="0.15">
      <c r="B46" s="367"/>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ht="13.5" x14ac:dyDescent="0.15">
      <c r="B47" s="367"/>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ht="13.5" x14ac:dyDescent="0.15">
      <c r="B48" s="367"/>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7"/>
      <c r="AN49" s="366" t="s">
        <v>612</v>
      </c>
    </row>
    <row r="50" spans="1:109" ht="13.5" x14ac:dyDescent="0.15">
      <c r="B50" s="367"/>
      <c r="G50" s="1261"/>
      <c r="H50" s="1261"/>
      <c r="I50" s="1261"/>
      <c r="J50" s="1261"/>
      <c r="K50" s="375"/>
      <c r="L50" s="375"/>
      <c r="M50" s="374"/>
      <c r="N50" s="374"/>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7" t="s">
        <v>563</v>
      </c>
      <c r="BQ50" s="1257"/>
      <c r="BR50" s="1257"/>
      <c r="BS50" s="1257"/>
      <c r="BT50" s="1257"/>
      <c r="BU50" s="1257"/>
      <c r="BV50" s="1257"/>
      <c r="BW50" s="1257"/>
      <c r="BX50" s="1257" t="s">
        <v>564</v>
      </c>
      <c r="BY50" s="1257"/>
      <c r="BZ50" s="1257"/>
      <c r="CA50" s="1257"/>
      <c r="CB50" s="1257"/>
      <c r="CC50" s="1257"/>
      <c r="CD50" s="1257"/>
      <c r="CE50" s="1257"/>
      <c r="CF50" s="1257" t="s">
        <v>565</v>
      </c>
      <c r="CG50" s="1257"/>
      <c r="CH50" s="1257"/>
      <c r="CI50" s="1257"/>
      <c r="CJ50" s="1257"/>
      <c r="CK50" s="1257"/>
      <c r="CL50" s="1257"/>
      <c r="CM50" s="1257"/>
      <c r="CN50" s="1257" t="s">
        <v>566</v>
      </c>
      <c r="CO50" s="1257"/>
      <c r="CP50" s="1257"/>
      <c r="CQ50" s="1257"/>
      <c r="CR50" s="1257"/>
      <c r="CS50" s="1257"/>
      <c r="CT50" s="1257"/>
      <c r="CU50" s="1257"/>
      <c r="CV50" s="1257" t="s">
        <v>567</v>
      </c>
      <c r="CW50" s="1257"/>
      <c r="CX50" s="1257"/>
      <c r="CY50" s="1257"/>
      <c r="CZ50" s="1257"/>
      <c r="DA50" s="1257"/>
      <c r="DB50" s="1257"/>
      <c r="DC50" s="1257"/>
    </row>
    <row r="51" spans="1:109" ht="13.5" customHeight="1" x14ac:dyDescent="0.15">
      <c r="B51" s="367"/>
      <c r="G51" s="1266"/>
      <c r="H51" s="1266"/>
      <c r="I51" s="1276"/>
      <c r="J51" s="1276"/>
      <c r="K51" s="1262"/>
      <c r="L51" s="1262"/>
      <c r="M51" s="1262"/>
      <c r="N51" s="1262"/>
      <c r="AM51" s="373"/>
      <c r="AN51" s="1258" t="s">
        <v>611</v>
      </c>
      <c r="AO51" s="1258"/>
      <c r="AP51" s="1258"/>
      <c r="AQ51" s="1258"/>
      <c r="AR51" s="1258"/>
      <c r="AS51" s="1258"/>
      <c r="AT51" s="1258"/>
      <c r="AU51" s="1258"/>
      <c r="AV51" s="1258"/>
      <c r="AW51" s="1258"/>
      <c r="AX51" s="1258"/>
      <c r="AY51" s="1258"/>
      <c r="AZ51" s="1258"/>
      <c r="BA51" s="1258"/>
      <c r="BB51" s="1258" t="s">
        <v>609</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5" x14ac:dyDescent="0.15">
      <c r="B52" s="367"/>
      <c r="G52" s="1266"/>
      <c r="H52" s="1266"/>
      <c r="I52" s="1276"/>
      <c r="J52" s="1276"/>
      <c r="K52" s="1262"/>
      <c r="L52" s="1262"/>
      <c r="M52" s="1262"/>
      <c r="N52" s="1262"/>
      <c r="AM52" s="373"/>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x14ac:dyDescent="0.15">
      <c r="A53" s="381"/>
      <c r="B53" s="367"/>
      <c r="G53" s="1266"/>
      <c r="H53" s="1266"/>
      <c r="I53" s="1261"/>
      <c r="J53" s="1261"/>
      <c r="K53" s="1262"/>
      <c r="L53" s="1262"/>
      <c r="M53" s="1262"/>
      <c r="N53" s="1262"/>
      <c r="AM53" s="373"/>
      <c r="AN53" s="1258"/>
      <c r="AO53" s="1258"/>
      <c r="AP53" s="1258"/>
      <c r="AQ53" s="1258"/>
      <c r="AR53" s="1258"/>
      <c r="AS53" s="1258"/>
      <c r="AT53" s="1258"/>
      <c r="AU53" s="1258"/>
      <c r="AV53" s="1258"/>
      <c r="AW53" s="1258"/>
      <c r="AX53" s="1258"/>
      <c r="AY53" s="1258"/>
      <c r="AZ53" s="1258"/>
      <c r="BA53" s="1258"/>
      <c r="BB53" s="1258" t="s">
        <v>616</v>
      </c>
      <c r="BC53" s="1258"/>
      <c r="BD53" s="1258"/>
      <c r="BE53" s="1258"/>
      <c r="BF53" s="1258"/>
      <c r="BG53" s="1258"/>
      <c r="BH53" s="1258"/>
      <c r="BI53" s="1258"/>
      <c r="BJ53" s="1258"/>
      <c r="BK53" s="1258"/>
      <c r="BL53" s="1258"/>
      <c r="BM53" s="1258"/>
      <c r="BN53" s="1258"/>
      <c r="BO53" s="1258"/>
      <c r="BP53" s="1255">
        <v>75.2</v>
      </c>
      <c r="BQ53" s="1255"/>
      <c r="BR53" s="1255"/>
      <c r="BS53" s="1255"/>
      <c r="BT53" s="1255"/>
      <c r="BU53" s="1255"/>
      <c r="BV53" s="1255"/>
      <c r="BW53" s="1255"/>
      <c r="BX53" s="1255">
        <v>76.400000000000006</v>
      </c>
      <c r="BY53" s="1255"/>
      <c r="BZ53" s="1255"/>
      <c r="CA53" s="1255"/>
      <c r="CB53" s="1255"/>
      <c r="CC53" s="1255"/>
      <c r="CD53" s="1255"/>
      <c r="CE53" s="1255"/>
      <c r="CF53" s="1255">
        <v>76.8</v>
      </c>
      <c r="CG53" s="1255"/>
      <c r="CH53" s="1255"/>
      <c r="CI53" s="1255"/>
      <c r="CJ53" s="1255"/>
      <c r="CK53" s="1255"/>
      <c r="CL53" s="1255"/>
      <c r="CM53" s="1255"/>
      <c r="CN53" s="1255">
        <v>77.8</v>
      </c>
      <c r="CO53" s="1255"/>
      <c r="CP53" s="1255"/>
      <c r="CQ53" s="1255"/>
      <c r="CR53" s="1255"/>
      <c r="CS53" s="1255"/>
      <c r="CT53" s="1255"/>
      <c r="CU53" s="1255"/>
      <c r="CV53" s="1255">
        <v>79.3</v>
      </c>
      <c r="CW53" s="1255"/>
      <c r="CX53" s="1255"/>
      <c r="CY53" s="1255"/>
      <c r="CZ53" s="1255"/>
      <c r="DA53" s="1255"/>
      <c r="DB53" s="1255"/>
      <c r="DC53" s="1255"/>
    </row>
    <row r="54" spans="1:109" ht="13.5" x14ac:dyDescent="0.15">
      <c r="A54" s="381"/>
      <c r="B54" s="367"/>
      <c r="G54" s="1266"/>
      <c r="H54" s="1266"/>
      <c r="I54" s="1261"/>
      <c r="J54" s="1261"/>
      <c r="K54" s="1262"/>
      <c r="L54" s="1262"/>
      <c r="M54" s="1262"/>
      <c r="N54" s="1262"/>
      <c r="AM54" s="373"/>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x14ac:dyDescent="0.15">
      <c r="A55" s="381"/>
      <c r="B55" s="367"/>
      <c r="G55" s="1261"/>
      <c r="H55" s="1261"/>
      <c r="I55" s="1261"/>
      <c r="J55" s="1261"/>
      <c r="K55" s="1262"/>
      <c r="L55" s="1262"/>
      <c r="M55" s="1262"/>
      <c r="N55" s="1262"/>
      <c r="AN55" s="1257" t="s">
        <v>610</v>
      </c>
      <c r="AO55" s="1257"/>
      <c r="AP55" s="1257"/>
      <c r="AQ55" s="1257"/>
      <c r="AR55" s="1257"/>
      <c r="AS55" s="1257"/>
      <c r="AT55" s="1257"/>
      <c r="AU55" s="1257"/>
      <c r="AV55" s="1257"/>
      <c r="AW55" s="1257"/>
      <c r="AX55" s="1257"/>
      <c r="AY55" s="1257"/>
      <c r="AZ55" s="1257"/>
      <c r="BA55" s="1257"/>
      <c r="BB55" s="1258" t="s">
        <v>609</v>
      </c>
      <c r="BC55" s="1258"/>
      <c r="BD55" s="1258"/>
      <c r="BE55" s="1258"/>
      <c r="BF55" s="1258"/>
      <c r="BG55" s="1258"/>
      <c r="BH55" s="1258"/>
      <c r="BI55" s="1258"/>
      <c r="BJ55" s="1258"/>
      <c r="BK55" s="1258"/>
      <c r="BL55" s="1258"/>
      <c r="BM55" s="1258"/>
      <c r="BN55" s="1258"/>
      <c r="BO55" s="1258"/>
      <c r="BP55" s="1255">
        <v>20.5</v>
      </c>
      <c r="BQ55" s="1255"/>
      <c r="BR55" s="1255"/>
      <c r="BS55" s="1255"/>
      <c r="BT55" s="1255"/>
      <c r="BU55" s="1255"/>
      <c r="BV55" s="1255"/>
      <c r="BW55" s="1255"/>
      <c r="BX55" s="1255">
        <v>21.4</v>
      </c>
      <c r="BY55" s="1255"/>
      <c r="BZ55" s="1255"/>
      <c r="CA55" s="1255"/>
      <c r="CB55" s="1255"/>
      <c r="CC55" s="1255"/>
      <c r="CD55" s="1255"/>
      <c r="CE55" s="1255"/>
      <c r="CF55" s="1255">
        <v>12.8</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5" x14ac:dyDescent="0.15">
      <c r="A56" s="381"/>
      <c r="B56" s="367"/>
      <c r="G56" s="1261"/>
      <c r="H56" s="1261"/>
      <c r="I56" s="1261"/>
      <c r="J56" s="1261"/>
      <c r="K56" s="1262"/>
      <c r="L56" s="1262"/>
      <c r="M56" s="1262"/>
      <c r="N56" s="1262"/>
      <c r="AN56" s="1257"/>
      <c r="AO56" s="1257"/>
      <c r="AP56" s="1257"/>
      <c r="AQ56" s="1257"/>
      <c r="AR56" s="1257"/>
      <c r="AS56" s="1257"/>
      <c r="AT56" s="1257"/>
      <c r="AU56" s="1257"/>
      <c r="AV56" s="1257"/>
      <c r="AW56" s="1257"/>
      <c r="AX56" s="1257"/>
      <c r="AY56" s="1257"/>
      <c r="AZ56" s="1257"/>
      <c r="BA56" s="1257"/>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1" customFormat="1" ht="13.5" x14ac:dyDescent="0.15">
      <c r="B57" s="387"/>
      <c r="G57" s="1261"/>
      <c r="H57" s="1261"/>
      <c r="I57" s="1259"/>
      <c r="J57" s="1259"/>
      <c r="K57" s="1262"/>
      <c r="L57" s="1262"/>
      <c r="M57" s="1262"/>
      <c r="N57" s="1262"/>
      <c r="AM57" s="366"/>
      <c r="AN57" s="1257"/>
      <c r="AO57" s="1257"/>
      <c r="AP57" s="1257"/>
      <c r="AQ57" s="1257"/>
      <c r="AR57" s="1257"/>
      <c r="AS57" s="1257"/>
      <c r="AT57" s="1257"/>
      <c r="AU57" s="1257"/>
      <c r="AV57" s="1257"/>
      <c r="AW57" s="1257"/>
      <c r="AX57" s="1257"/>
      <c r="AY57" s="1257"/>
      <c r="AZ57" s="1257"/>
      <c r="BA57" s="1257"/>
      <c r="BB57" s="1258" t="s">
        <v>616</v>
      </c>
      <c r="BC57" s="1258"/>
      <c r="BD57" s="1258"/>
      <c r="BE57" s="1258"/>
      <c r="BF57" s="1258"/>
      <c r="BG57" s="1258"/>
      <c r="BH57" s="1258"/>
      <c r="BI57" s="1258"/>
      <c r="BJ57" s="1258"/>
      <c r="BK57" s="1258"/>
      <c r="BL57" s="1258"/>
      <c r="BM57" s="1258"/>
      <c r="BN57" s="1258"/>
      <c r="BO57" s="1258"/>
      <c r="BP57" s="1255">
        <v>60.3</v>
      </c>
      <c r="BQ57" s="1255"/>
      <c r="BR57" s="1255"/>
      <c r="BS57" s="1255"/>
      <c r="BT57" s="1255"/>
      <c r="BU57" s="1255"/>
      <c r="BV57" s="1255"/>
      <c r="BW57" s="1255"/>
      <c r="BX57" s="1255">
        <v>60.5</v>
      </c>
      <c r="BY57" s="1255"/>
      <c r="BZ57" s="1255"/>
      <c r="CA57" s="1255"/>
      <c r="CB57" s="1255"/>
      <c r="CC57" s="1255"/>
      <c r="CD57" s="1255"/>
      <c r="CE57" s="1255"/>
      <c r="CF57" s="1255">
        <v>61.2</v>
      </c>
      <c r="CG57" s="1255"/>
      <c r="CH57" s="1255"/>
      <c r="CI57" s="1255"/>
      <c r="CJ57" s="1255"/>
      <c r="CK57" s="1255"/>
      <c r="CL57" s="1255"/>
      <c r="CM57" s="1255"/>
      <c r="CN57" s="1255">
        <v>63.1</v>
      </c>
      <c r="CO57" s="1255"/>
      <c r="CP57" s="1255"/>
      <c r="CQ57" s="1255"/>
      <c r="CR57" s="1255"/>
      <c r="CS57" s="1255"/>
      <c r="CT57" s="1255"/>
      <c r="CU57" s="1255"/>
      <c r="CV57" s="1255">
        <v>63.5</v>
      </c>
      <c r="CW57" s="1255"/>
      <c r="CX57" s="1255"/>
      <c r="CY57" s="1255"/>
      <c r="CZ57" s="1255"/>
      <c r="DA57" s="1255"/>
      <c r="DB57" s="1255"/>
      <c r="DC57" s="1255"/>
      <c r="DD57" s="392"/>
      <c r="DE57" s="387"/>
    </row>
    <row r="58" spans="1:109" s="381" customFormat="1" ht="13.5" x14ac:dyDescent="0.15">
      <c r="A58" s="366"/>
      <c r="B58" s="387"/>
      <c r="G58" s="1261"/>
      <c r="H58" s="1261"/>
      <c r="I58" s="1259"/>
      <c r="J58" s="1259"/>
      <c r="K58" s="1262"/>
      <c r="L58" s="1262"/>
      <c r="M58" s="1262"/>
      <c r="N58" s="1262"/>
      <c r="AM58" s="366"/>
      <c r="AN58" s="1257"/>
      <c r="AO58" s="1257"/>
      <c r="AP58" s="1257"/>
      <c r="AQ58" s="1257"/>
      <c r="AR58" s="1257"/>
      <c r="AS58" s="1257"/>
      <c r="AT58" s="1257"/>
      <c r="AU58" s="1257"/>
      <c r="AV58" s="1257"/>
      <c r="AW58" s="1257"/>
      <c r="AX58" s="1257"/>
      <c r="AY58" s="1257"/>
      <c r="AZ58" s="1257"/>
      <c r="BA58" s="1257"/>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2"/>
      <c r="DE58" s="387"/>
    </row>
    <row r="59" spans="1:109" s="381" customFormat="1" ht="13.5" x14ac:dyDescent="0.15">
      <c r="A59" s="366"/>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6"/>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6"/>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6"/>
    </row>
    <row r="63" spans="1:109" ht="17.25" x14ac:dyDescent="0.15">
      <c r="B63" s="385" t="s">
        <v>615</v>
      </c>
    </row>
    <row r="64" spans="1:109" ht="13.5" x14ac:dyDescent="0.15">
      <c r="B64" s="367"/>
      <c r="G64" s="382"/>
      <c r="I64" s="384"/>
      <c r="J64" s="384"/>
      <c r="K64" s="384"/>
      <c r="L64" s="384"/>
      <c r="M64" s="384"/>
      <c r="N64" s="383"/>
      <c r="AM64" s="382"/>
      <c r="AN64" s="382" t="s">
        <v>614</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7"/>
      <c r="AN65" s="1267" t="s">
        <v>613</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5" x14ac:dyDescent="0.15">
      <c r="B66" s="367"/>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5" x14ac:dyDescent="0.15">
      <c r="B67" s="367"/>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5" x14ac:dyDescent="0.15">
      <c r="B68" s="367"/>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5" x14ac:dyDescent="0.15">
      <c r="B69" s="367"/>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5" x14ac:dyDescent="0.15">
      <c r="B70" s="367"/>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7"/>
      <c r="G71" s="376"/>
      <c r="I71" s="379"/>
      <c r="J71" s="378"/>
      <c r="K71" s="378"/>
      <c r="L71" s="377"/>
      <c r="M71" s="378"/>
      <c r="N71" s="377"/>
      <c r="AM71" s="376"/>
      <c r="AN71" s="366" t="s">
        <v>612</v>
      </c>
    </row>
    <row r="72" spans="2:107" ht="13.5" x14ac:dyDescent="0.15">
      <c r="B72" s="367"/>
      <c r="G72" s="1261"/>
      <c r="H72" s="1261"/>
      <c r="I72" s="1261"/>
      <c r="J72" s="1261"/>
      <c r="K72" s="375"/>
      <c r="L72" s="375"/>
      <c r="M72" s="374"/>
      <c r="N72" s="374"/>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7" t="s">
        <v>563</v>
      </c>
      <c r="BQ72" s="1257"/>
      <c r="BR72" s="1257"/>
      <c r="BS72" s="1257"/>
      <c r="BT72" s="1257"/>
      <c r="BU72" s="1257"/>
      <c r="BV72" s="1257"/>
      <c r="BW72" s="1257"/>
      <c r="BX72" s="1257" t="s">
        <v>564</v>
      </c>
      <c r="BY72" s="1257"/>
      <c r="BZ72" s="1257"/>
      <c r="CA72" s="1257"/>
      <c r="CB72" s="1257"/>
      <c r="CC72" s="1257"/>
      <c r="CD72" s="1257"/>
      <c r="CE72" s="1257"/>
      <c r="CF72" s="1257" t="s">
        <v>565</v>
      </c>
      <c r="CG72" s="1257"/>
      <c r="CH72" s="1257"/>
      <c r="CI72" s="1257"/>
      <c r="CJ72" s="1257"/>
      <c r="CK72" s="1257"/>
      <c r="CL72" s="1257"/>
      <c r="CM72" s="1257"/>
      <c r="CN72" s="1257" t="s">
        <v>566</v>
      </c>
      <c r="CO72" s="1257"/>
      <c r="CP72" s="1257"/>
      <c r="CQ72" s="1257"/>
      <c r="CR72" s="1257"/>
      <c r="CS72" s="1257"/>
      <c r="CT72" s="1257"/>
      <c r="CU72" s="1257"/>
      <c r="CV72" s="1257" t="s">
        <v>567</v>
      </c>
      <c r="CW72" s="1257"/>
      <c r="CX72" s="1257"/>
      <c r="CY72" s="1257"/>
      <c r="CZ72" s="1257"/>
      <c r="DA72" s="1257"/>
      <c r="DB72" s="1257"/>
      <c r="DC72" s="1257"/>
    </row>
    <row r="73" spans="2:107" ht="13.5" x14ac:dyDescent="0.15">
      <c r="B73" s="367"/>
      <c r="G73" s="1266"/>
      <c r="H73" s="1266"/>
      <c r="I73" s="1266"/>
      <c r="J73" s="1266"/>
      <c r="K73" s="1256"/>
      <c r="L73" s="1256"/>
      <c r="M73" s="1256"/>
      <c r="N73" s="1256"/>
      <c r="AM73" s="373"/>
      <c r="AN73" s="1258" t="s">
        <v>611</v>
      </c>
      <c r="AO73" s="1258"/>
      <c r="AP73" s="1258"/>
      <c r="AQ73" s="1258"/>
      <c r="AR73" s="1258"/>
      <c r="AS73" s="1258"/>
      <c r="AT73" s="1258"/>
      <c r="AU73" s="1258"/>
      <c r="AV73" s="1258"/>
      <c r="AW73" s="1258"/>
      <c r="AX73" s="1258"/>
      <c r="AY73" s="1258"/>
      <c r="AZ73" s="1258"/>
      <c r="BA73" s="1258"/>
      <c r="BB73" s="1258" t="s">
        <v>609</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5" x14ac:dyDescent="0.15">
      <c r="B74" s="367"/>
      <c r="G74" s="1266"/>
      <c r="H74" s="1266"/>
      <c r="I74" s="1266"/>
      <c r="J74" s="1266"/>
      <c r="K74" s="1256"/>
      <c r="L74" s="1256"/>
      <c r="M74" s="1256"/>
      <c r="N74" s="1256"/>
      <c r="AM74" s="373"/>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x14ac:dyDescent="0.15">
      <c r="B75" s="367"/>
      <c r="G75" s="1266"/>
      <c r="H75" s="1266"/>
      <c r="I75" s="1261"/>
      <c r="J75" s="1261"/>
      <c r="K75" s="1262"/>
      <c r="L75" s="1262"/>
      <c r="M75" s="1262"/>
      <c r="N75" s="1262"/>
      <c r="AM75" s="373"/>
      <c r="AN75" s="1258"/>
      <c r="AO75" s="1258"/>
      <c r="AP75" s="1258"/>
      <c r="AQ75" s="1258"/>
      <c r="AR75" s="1258"/>
      <c r="AS75" s="1258"/>
      <c r="AT75" s="1258"/>
      <c r="AU75" s="1258"/>
      <c r="AV75" s="1258"/>
      <c r="AW75" s="1258"/>
      <c r="AX75" s="1258"/>
      <c r="AY75" s="1258"/>
      <c r="AZ75" s="1258"/>
      <c r="BA75" s="1258"/>
      <c r="BB75" s="1258" t="s">
        <v>608</v>
      </c>
      <c r="BC75" s="1258"/>
      <c r="BD75" s="1258"/>
      <c r="BE75" s="1258"/>
      <c r="BF75" s="1258"/>
      <c r="BG75" s="1258"/>
      <c r="BH75" s="1258"/>
      <c r="BI75" s="1258"/>
      <c r="BJ75" s="1258"/>
      <c r="BK75" s="1258"/>
      <c r="BL75" s="1258"/>
      <c r="BM75" s="1258"/>
      <c r="BN75" s="1258"/>
      <c r="BO75" s="1258"/>
      <c r="BP75" s="1255">
        <v>8.6</v>
      </c>
      <c r="BQ75" s="1255"/>
      <c r="BR75" s="1255"/>
      <c r="BS75" s="1255"/>
      <c r="BT75" s="1255"/>
      <c r="BU75" s="1255"/>
      <c r="BV75" s="1255"/>
      <c r="BW75" s="1255"/>
      <c r="BX75" s="1255">
        <v>8.6999999999999993</v>
      </c>
      <c r="BY75" s="1255"/>
      <c r="BZ75" s="1255"/>
      <c r="CA75" s="1255"/>
      <c r="CB75" s="1255"/>
      <c r="CC75" s="1255"/>
      <c r="CD75" s="1255"/>
      <c r="CE75" s="1255"/>
      <c r="CF75" s="1255">
        <v>8.8000000000000007</v>
      </c>
      <c r="CG75" s="1255"/>
      <c r="CH75" s="1255"/>
      <c r="CI75" s="1255"/>
      <c r="CJ75" s="1255"/>
      <c r="CK75" s="1255"/>
      <c r="CL75" s="1255"/>
      <c r="CM75" s="1255"/>
      <c r="CN75" s="1255">
        <v>8.4</v>
      </c>
      <c r="CO75" s="1255"/>
      <c r="CP75" s="1255"/>
      <c r="CQ75" s="1255"/>
      <c r="CR75" s="1255"/>
      <c r="CS75" s="1255"/>
      <c r="CT75" s="1255"/>
      <c r="CU75" s="1255"/>
      <c r="CV75" s="1255">
        <v>8.1999999999999993</v>
      </c>
      <c r="CW75" s="1255"/>
      <c r="CX75" s="1255"/>
      <c r="CY75" s="1255"/>
      <c r="CZ75" s="1255"/>
      <c r="DA75" s="1255"/>
      <c r="DB75" s="1255"/>
      <c r="DC75" s="1255"/>
    </row>
    <row r="76" spans="2:107" ht="13.5" x14ac:dyDescent="0.15">
      <c r="B76" s="367"/>
      <c r="G76" s="1266"/>
      <c r="H76" s="1266"/>
      <c r="I76" s="1261"/>
      <c r="J76" s="1261"/>
      <c r="K76" s="1262"/>
      <c r="L76" s="1262"/>
      <c r="M76" s="1262"/>
      <c r="N76" s="1262"/>
      <c r="AM76" s="373"/>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x14ac:dyDescent="0.15">
      <c r="B77" s="367"/>
      <c r="G77" s="1261"/>
      <c r="H77" s="1261"/>
      <c r="I77" s="1261"/>
      <c r="J77" s="1261"/>
      <c r="K77" s="1256"/>
      <c r="L77" s="1256"/>
      <c r="M77" s="1256"/>
      <c r="N77" s="1256"/>
      <c r="AN77" s="1257" t="s">
        <v>610</v>
      </c>
      <c r="AO77" s="1257"/>
      <c r="AP77" s="1257"/>
      <c r="AQ77" s="1257"/>
      <c r="AR77" s="1257"/>
      <c r="AS77" s="1257"/>
      <c r="AT77" s="1257"/>
      <c r="AU77" s="1257"/>
      <c r="AV77" s="1257"/>
      <c r="AW77" s="1257"/>
      <c r="AX77" s="1257"/>
      <c r="AY77" s="1257"/>
      <c r="AZ77" s="1257"/>
      <c r="BA77" s="1257"/>
      <c r="BB77" s="1258" t="s">
        <v>609</v>
      </c>
      <c r="BC77" s="1258"/>
      <c r="BD77" s="1258"/>
      <c r="BE77" s="1258"/>
      <c r="BF77" s="1258"/>
      <c r="BG77" s="1258"/>
      <c r="BH77" s="1258"/>
      <c r="BI77" s="1258"/>
      <c r="BJ77" s="1258"/>
      <c r="BK77" s="1258"/>
      <c r="BL77" s="1258"/>
      <c r="BM77" s="1258"/>
      <c r="BN77" s="1258"/>
      <c r="BO77" s="1258"/>
      <c r="BP77" s="1255">
        <v>20.5</v>
      </c>
      <c r="BQ77" s="1255"/>
      <c r="BR77" s="1255"/>
      <c r="BS77" s="1255"/>
      <c r="BT77" s="1255"/>
      <c r="BU77" s="1255"/>
      <c r="BV77" s="1255"/>
      <c r="BW77" s="1255"/>
      <c r="BX77" s="1255">
        <v>21.4</v>
      </c>
      <c r="BY77" s="1255"/>
      <c r="BZ77" s="1255"/>
      <c r="CA77" s="1255"/>
      <c r="CB77" s="1255"/>
      <c r="CC77" s="1255"/>
      <c r="CD77" s="1255"/>
      <c r="CE77" s="1255"/>
      <c r="CF77" s="1255">
        <v>12.8</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5" x14ac:dyDescent="0.15">
      <c r="B78" s="367"/>
      <c r="G78" s="1261"/>
      <c r="H78" s="1261"/>
      <c r="I78" s="1261"/>
      <c r="J78" s="1261"/>
      <c r="K78" s="1256"/>
      <c r="L78" s="1256"/>
      <c r="M78" s="1256"/>
      <c r="N78" s="1256"/>
      <c r="AN78" s="1257"/>
      <c r="AO78" s="1257"/>
      <c r="AP78" s="1257"/>
      <c r="AQ78" s="1257"/>
      <c r="AR78" s="1257"/>
      <c r="AS78" s="1257"/>
      <c r="AT78" s="1257"/>
      <c r="AU78" s="1257"/>
      <c r="AV78" s="1257"/>
      <c r="AW78" s="1257"/>
      <c r="AX78" s="1257"/>
      <c r="AY78" s="1257"/>
      <c r="AZ78" s="1257"/>
      <c r="BA78" s="1257"/>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x14ac:dyDescent="0.15">
      <c r="B79" s="367"/>
      <c r="G79" s="1261"/>
      <c r="H79" s="1261"/>
      <c r="I79" s="1259"/>
      <c r="J79" s="1259"/>
      <c r="K79" s="1260"/>
      <c r="L79" s="1260"/>
      <c r="M79" s="1260"/>
      <c r="N79" s="1260"/>
      <c r="AN79" s="1257"/>
      <c r="AO79" s="1257"/>
      <c r="AP79" s="1257"/>
      <c r="AQ79" s="1257"/>
      <c r="AR79" s="1257"/>
      <c r="AS79" s="1257"/>
      <c r="AT79" s="1257"/>
      <c r="AU79" s="1257"/>
      <c r="AV79" s="1257"/>
      <c r="AW79" s="1257"/>
      <c r="AX79" s="1257"/>
      <c r="AY79" s="1257"/>
      <c r="AZ79" s="1257"/>
      <c r="BA79" s="1257"/>
      <c r="BB79" s="1258" t="s">
        <v>608</v>
      </c>
      <c r="BC79" s="1258"/>
      <c r="BD79" s="1258"/>
      <c r="BE79" s="1258"/>
      <c r="BF79" s="1258"/>
      <c r="BG79" s="1258"/>
      <c r="BH79" s="1258"/>
      <c r="BI79" s="1258"/>
      <c r="BJ79" s="1258"/>
      <c r="BK79" s="1258"/>
      <c r="BL79" s="1258"/>
      <c r="BM79" s="1258"/>
      <c r="BN79" s="1258"/>
      <c r="BO79" s="1258"/>
      <c r="BP79" s="1255">
        <v>7.9</v>
      </c>
      <c r="BQ79" s="1255"/>
      <c r="BR79" s="1255"/>
      <c r="BS79" s="1255"/>
      <c r="BT79" s="1255"/>
      <c r="BU79" s="1255"/>
      <c r="BV79" s="1255"/>
      <c r="BW79" s="1255"/>
      <c r="BX79" s="1255">
        <v>7.7</v>
      </c>
      <c r="BY79" s="1255"/>
      <c r="BZ79" s="1255"/>
      <c r="CA79" s="1255"/>
      <c r="CB79" s="1255"/>
      <c r="CC79" s="1255"/>
      <c r="CD79" s="1255"/>
      <c r="CE79" s="1255"/>
      <c r="CF79" s="1255">
        <v>7.3</v>
      </c>
      <c r="CG79" s="1255"/>
      <c r="CH79" s="1255"/>
      <c r="CI79" s="1255"/>
      <c r="CJ79" s="1255"/>
      <c r="CK79" s="1255"/>
      <c r="CL79" s="1255"/>
      <c r="CM79" s="1255"/>
      <c r="CN79" s="1255">
        <v>7.2</v>
      </c>
      <c r="CO79" s="1255"/>
      <c r="CP79" s="1255"/>
      <c r="CQ79" s="1255"/>
      <c r="CR79" s="1255"/>
      <c r="CS79" s="1255"/>
      <c r="CT79" s="1255"/>
      <c r="CU79" s="1255"/>
      <c r="CV79" s="1255">
        <v>7.2</v>
      </c>
      <c r="CW79" s="1255"/>
      <c r="CX79" s="1255"/>
      <c r="CY79" s="1255"/>
      <c r="CZ79" s="1255"/>
      <c r="DA79" s="1255"/>
      <c r="DB79" s="1255"/>
      <c r="DC79" s="1255"/>
    </row>
    <row r="80" spans="2:107" ht="13.5" x14ac:dyDescent="0.15">
      <c r="B80" s="367"/>
      <c r="G80" s="1261"/>
      <c r="H80" s="1261"/>
      <c r="I80" s="1259"/>
      <c r="J80" s="1259"/>
      <c r="K80" s="1260"/>
      <c r="L80" s="1260"/>
      <c r="M80" s="1260"/>
      <c r="N80" s="1260"/>
      <c r="AN80" s="1257"/>
      <c r="AO80" s="1257"/>
      <c r="AP80" s="1257"/>
      <c r="AQ80" s="1257"/>
      <c r="AR80" s="1257"/>
      <c r="AS80" s="1257"/>
      <c r="AT80" s="1257"/>
      <c r="AU80" s="1257"/>
      <c r="AV80" s="1257"/>
      <c r="AW80" s="1257"/>
      <c r="AX80" s="1257"/>
      <c r="AY80" s="1257"/>
      <c r="AZ80" s="1257"/>
      <c r="BA80" s="1257"/>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x14ac:dyDescent="0.15">
      <c r="B81" s="367"/>
    </row>
    <row r="82" spans="2:109" ht="17.25" x14ac:dyDescent="0.15">
      <c r="B82" s="367"/>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6"/>
      <c r="DE84" s="366"/>
    </row>
    <row r="85" spans="2:109" ht="13.5" x14ac:dyDescent="0.15">
      <c r="DD85" s="366"/>
      <c r="DE85" s="366"/>
    </row>
  </sheetData>
  <sheetProtection algorithmName="SHA-512" hashValue="dhdgqJu43fkjqY3SEi9hCxXl4fuNPlZtl9qxNDTu+gYHnawAUF/EUb6c4Wrk6nRDcrt0+6SsO/lXje9os/YcxA==" saltValue="AuQ+QTZVrAPc8ZUJ/4dLYQ=="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510</v>
      </c>
    </row>
  </sheetData>
  <sheetProtection algorithmName="SHA-512" hashValue="ZW8eDjK2y8auY9raOV9XT/ufMUMHtc73/p7uUqcGoXLyrwja2XNFuZZA957kOcNcmZXFKF3EZPSbsvnUv96KiA==" saltValue="X7rNVs9YfuovQHPSOu/qW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2:34"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x14ac:dyDescent="0.15">
      <c r="S2" s="257"/>
      <c r="AH2" s="257"/>
    </row>
    <row r="3" spans="2: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x14ac:dyDescent="0.15"/>
    <row r="5" spans="2:34" x14ac:dyDescent="0.15"/>
    <row r="6" spans="2:34" x14ac:dyDescent="0.15"/>
    <row r="7" spans="2:34" x14ac:dyDescent="0.15"/>
    <row r="8" spans="2:34" x14ac:dyDescent="0.15"/>
    <row r="9" spans="2:34" x14ac:dyDescent="0.15">
      <c r="AH9" s="25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c r="AG59" s="257"/>
      <c r="AH59" s="257"/>
    </row>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510</v>
      </c>
    </row>
  </sheetData>
  <sheetProtection algorithmName="SHA-512" hashValue="HuVNiLntkoT5N1dcm0DnCzt89n32LPPqleXCRlVN7qb+SPBrGy33yswutI7zyQAnGAWzuSaGrgdCPL7nHDU7sw==" saltValue="xzYaLlwa8brX/jJ1282jg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560</v>
      </c>
      <c r="G2" s="149"/>
      <c r="H2" s="150"/>
    </row>
    <row r="3" spans="1:8" x14ac:dyDescent="0.15">
      <c r="A3" s="146" t="s">
        <v>553</v>
      </c>
      <c r="B3" s="151"/>
      <c r="C3" s="152"/>
      <c r="D3" s="153">
        <v>25818</v>
      </c>
      <c r="E3" s="154"/>
      <c r="F3" s="155">
        <v>73475</v>
      </c>
      <c r="G3" s="156"/>
      <c r="H3" s="157"/>
    </row>
    <row r="4" spans="1:8" x14ac:dyDescent="0.15">
      <c r="A4" s="158"/>
      <c r="B4" s="159"/>
      <c r="C4" s="160"/>
      <c r="D4" s="161">
        <v>17076</v>
      </c>
      <c r="E4" s="162"/>
      <c r="F4" s="163">
        <v>43072</v>
      </c>
      <c r="G4" s="164"/>
      <c r="H4" s="165"/>
    </row>
    <row r="5" spans="1:8" x14ac:dyDescent="0.15">
      <c r="A5" s="146" t="s">
        <v>555</v>
      </c>
      <c r="B5" s="151"/>
      <c r="C5" s="152"/>
      <c r="D5" s="153">
        <v>48078</v>
      </c>
      <c r="E5" s="154"/>
      <c r="F5" s="155">
        <v>87464</v>
      </c>
      <c r="G5" s="156"/>
      <c r="H5" s="157"/>
    </row>
    <row r="6" spans="1:8" x14ac:dyDescent="0.15">
      <c r="A6" s="158"/>
      <c r="B6" s="159"/>
      <c r="C6" s="160"/>
      <c r="D6" s="161">
        <v>37597</v>
      </c>
      <c r="E6" s="162"/>
      <c r="F6" s="163">
        <v>47479</v>
      </c>
      <c r="G6" s="164"/>
      <c r="H6" s="165"/>
    </row>
    <row r="7" spans="1:8" x14ac:dyDescent="0.15">
      <c r="A7" s="146" t="s">
        <v>556</v>
      </c>
      <c r="B7" s="151"/>
      <c r="C7" s="152"/>
      <c r="D7" s="153">
        <v>132712</v>
      </c>
      <c r="E7" s="154"/>
      <c r="F7" s="155">
        <v>96248</v>
      </c>
      <c r="G7" s="156"/>
      <c r="H7" s="157"/>
    </row>
    <row r="8" spans="1:8" x14ac:dyDescent="0.15">
      <c r="A8" s="158"/>
      <c r="B8" s="159"/>
      <c r="C8" s="160"/>
      <c r="D8" s="161">
        <v>125202</v>
      </c>
      <c r="E8" s="162"/>
      <c r="F8" s="163">
        <v>55768</v>
      </c>
      <c r="G8" s="164"/>
      <c r="H8" s="165"/>
    </row>
    <row r="9" spans="1:8" x14ac:dyDescent="0.15">
      <c r="A9" s="146" t="s">
        <v>557</v>
      </c>
      <c r="B9" s="151"/>
      <c r="C9" s="152"/>
      <c r="D9" s="153">
        <v>194946</v>
      </c>
      <c r="E9" s="154"/>
      <c r="F9" s="155">
        <v>76413</v>
      </c>
      <c r="G9" s="156"/>
      <c r="H9" s="157"/>
    </row>
    <row r="10" spans="1:8" x14ac:dyDescent="0.15">
      <c r="A10" s="158"/>
      <c r="B10" s="159"/>
      <c r="C10" s="160"/>
      <c r="D10" s="161">
        <v>179677</v>
      </c>
      <c r="E10" s="162"/>
      <c r="F10" s="163">
        <v>39658</v>
      </c>
      <c r="G10" s="164"/>
      <c r="H10" s="165"/>
    </row>
    <row r="11" spans="1:8" x14ac:dyDescent="0.15">
      <c r="A11" s="146" t="s">
        <v>558</v>
      </c>
      <c r="B11" s="151"/>
      <c r="C11" s="152"/>
      <c r="D11" s="153">
        <v>37471</v>
      </c>
      <c r="E11" s="154"/>
      <c r="F11" s="155">
        <v>66481</v>
      </c>
      <c r="G11" s="156"/>
      <c r="H11" s="157"/>
    </row>
    <row r="12" spans="1:8" x14ac:dyDescent="0.15">
      <c r="A12" s="158"/>
      <c r="B12" s="159"/>
      <c r="C12" s="166"/>
      <c r="D12" s="161">
        <v>19959</v>
      </c>
      <c r="E12" s="162"/>
      <c r="F12" s="163">
        <v>36120</v>
      </c>
      <c r="G12" s="164"/>
      <c r="H12" s="165"/>
    </row>
    <row r="13" spans="1:8" x14ac:dyDescent="0.15">
      <c r="A13" s="146"/>
      <c r="B13" s="151"/>
      <c r="C13" s="167"/>
      <c r="D13" s="168">
        <v>87805</v>
      </c>
      <c r="E13" s="169"/>
      <c r="F13" s="170">
        <v>80016</v>
      </c>
      <c r="G13" s="171"/>
      <c r="H13" s="157"/>
    </row>
    <row r="14" spans="1:8" x14ac:dyDescent="0.15">
      <c r="A14" s="158"/>
      <c r="B14" s="159"/>
      <c r="C14" s="160"/>
      <c r="D14" s="161">
        <v>75902</v>
      </c>
      <c r="E14" s="162"/>
      <c r="F14" s="163">
        <v>44419</v>
      </c>
      <c r="G14" s="164"/>
      <c r="H14" s="165"/>
    </row>
    <row r="17" spans="1:11" x14ac:dyDescent="0.15">
      <c r="A17" s="142" t="s">
        <v>55</v>
      </c>
    </row>
    <row r="18" spans="1:11" x14ac:dyDescent="0.15">
      <c r="A18" s="172"/>
      <c r="B18" s="172" t="str">
        <f>実質収支比率等に係る経年分析!F$46</f>
        <v>H30</v>
      </c>
      <c r="C18" s="172" t="str">
        <f>実質収支比率等に係る経年分析!G$46</f>
        <v>R01</v>
      </c>
      <c r="D18" s="172" t="str">
        <f>実質収支比率等に係る経年分析!H$46</f>
        <v>R02</v>
      </c>
      <c r="E18" s="172" t="str">
        <f>実質収支比率等に係る経年分析!I$46</f>
        <v>R03</v>
      </c>
      <c r="F18" s="172" t="str">
        <f>実質収支比率等に係る経年分析!J$46</f>
        <v>R04</v>
      </c>
    </row>
    <row r="19" spans="1:11" x14ac:dyDescent="0.15">
      <c r="A19" s="172" t="s">
        <v>56</v>
      </c>
      <c r="B19" s="172">
        <f>ROUND(VALUE(SUBSTITUTE(実質収支比率等に係る経年分析!F$48,"▲","-")),2)</f>
        <v>1.28</v>
      </c>
      <c r="C19" s="172">
        <f>ROUND(VALUE(SUBSTITUTE(実質収支比率等に係る経年分析!G$48,"▲","-")),2)</f>
        <v>1.02</v>
      </c>
      <c r="D19" s="172">
        <f>ROUND(VALUE(SUBSTITUTE(実質収支比率等に係る経年分析!H$48,"▲","-")),2)</f>
        <v>1.52</v>
      </c>
      <c r="E19" s="172">
        <f>ROUND(VALUE(SUBSTITUTE(実質収支比率等に係る経年分析!I$48,"▲","-")),2)</f>
        <v>11.26</v>
      </c>
      <c r="F19" s="172">
        <f>ROUND(VALUE(SUBSTITUTE(実質収支比率等に係る経年分析!J$48,"▲","-")),2)</f>
        <v>14.3</v>
      </c>
    </row>
    <row r="20" spans="1:11" x14ac:dyDescent="0.15">
      <c r="A20" s="172" t="s">
        <v>57</v>
      </c>
      <c r="B20" s="172">
        <f>ROUND(VALUE(SUBSTITUTE(実質収支比率等に係る経年分析!F$47,"▲","-")),2)</f>
        <v>23.83</v>
      </c>
      <c r="C20" s="172">
        <f>ROUND(VALUE(SUBSTITUTE(実質収支比率等に係る経年分析!G$47,"▲","-")),2)</f>
        <v>21.91</v>
      </c>
      <c r="D20" s="172">
        <f>ROUND(VALUE(SUBSTITUTE(実質収支比率等に係る経年分析!H$47,"▲","-")),2)</f>
        <v>21.21</v>
      </c>
      <c r="E20" s="172">
        <f>ROUND(VALUE(SUBSTITUTE(実質収支比率等に係る経年分析!I$47,"▲","-")),2)</f>
        <v>20.5</v>
      </c>
      <c r="F20" s="172">
        <f>ROUND(VALUE(SUBSTITUTE(実質収支比率等に係る経年分析!J$47,"▲","-")),2)</f>
        <v>26.77</v>
      </c>
    </row>
    <row r="21" spans="1:11" x14ac:dyDescent="0.15">
      <c r="A21" s="172" t="s">
        <v>58</v>
      </c>
      <c r="B21" s="172">
        <f>IF(ISNUMBER(VALUE(SUBSTITUTE(実質収支比率等に係る経年分析!F$49,"▲","-"))),ROUND(VALUE(SUBSTITUTE(実質収支比率等に係る経年分析!F$49,"▲","-")),2),NA())</f>
        <v>-3.99</v>
      </c>
      <c r="C21" s="172">
        <f>IF(ISNUMBER(VALUE(SUBSTITUTE(実質収支比率等に係る経年分析!G$49,"▲","-"))),ROUND(VALUE(SUBSTITUTE(実質収支比率等に係る経年分析!G$49,"▲","-")),2),NA())</f>
        <v>-2.42</v>
      </c>
      <c r="D21" s="172">
        <f>IF(ISNUMBER(VALUE(SUBSTITUTE(実質収支比率等に係る経年分析!H$49,"▲","-"))),ROUND(VALUE(SUBSTITUTE(実質収支比率等に係る経年分析!H$49,"▲","-")),2),NA())</f>
        <v>0.55000000000000004</v>
      </c>
      <c r="E21" s="172">
        <f>IF(ISNUMBER(VALUE(SUBSTITUTE(実質収支比率等に係る経年分析!I$49,"▲","-"))),ROUND(VALUE(SUBSTITUTE(実質収支比率等に係る経年分析!I$49,"▲","-")),2),NA())</f>
        <v>9.86</v>
      </c>
      <c r="F21" s="172">
        <f>IF(ISNUMBER(VALUE(SUBSTITUTE(実質収支比率等に係る経年分析!J$49,"▲","-"))),ROUND(VALUE(SUBSTITUTE(実質収支比率等に係る経年分析!J$49,"▲","-")),2),NA())</f>
        <v>2.81</v>
      </c>
    </row>
    <row r="24" spans="1:11" x14ac:dyDescent="0.15">
      <c r="A24" s="142" t="s">
        <v>59</v>
      </c>
    </row>
    <row r="25" spans="1:11" x14ac:dyDescent="0.15">
      <c r="A25" s="173"/>
      <c r="B25" s="173" t="str">
        <f>連結実質赤字比率に係る赤字・黒字の構成分析!F$33</f>
        <v>H30</v>
      </c>
      <c r="C25" s="173"/>
      <c r="D25" s="173" t="str">
        <f>連結実質赤字比率に係る赤字・黒字の構成分析!G$33</f>
        <v>R01</v>
      </c>
      <c r="E25" s="173"/>
      <c r="F25" s="173" t="str">
        <f>連結実質赤字比率に係る赤字・黒字の構成分析!H$33</f>
        <v>R02</v>
      </c>
      <c r="G25" s="173"/>
      <c r="H25" s="173" t="str">
        <f>連結実質赤字比率に係る赤字・黒字の構成分析!I$33</f>
        <v>R03</v>
      </c>
      <c r="I25" s="173"/>
      <c r="J25" s="173" t="str">
        <f>連結実質赤字比率に係る赤字・黒字の構成分析!J$33</f>
        <v>R04</v>
      </c>
      <c r="K25" s="173"/>
    </row>
    <row r="26" spans="1:11" x14ac:dyDescent="0.15">
      <c r="A26" s="173"/>
      <c r="B26" s="173" t="s">
        <v>60</v>
      </c>
      <c r="C26" s="173" t="s">
        <v>61</v>
      </c>
      <c r="D26" s="173" t="s">
        <v>60</v>
      </c>
      <c r="E26" s="173" t="s">
        <v>61</v>
      </c>
      <c r="F26" s="173" t="s">
        <v>60</v>
      </c>
      <c r="G26" s="173" t="s">
        <v>61</v>
      </c>
      <c r="H26" s="173" t="s">
        <v>60</v>
      </c>
      <c r="I26" s="173" t="s">
        <v>61</v>
      </c>
      <c r="J26" s="173" t="s">
        <v>60</v>
      </c>
      <c r="K26" s="173" t="s">
        <v>61</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0</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0</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0</v>
      </c>
      <c r="H27" s="173" t="e">
        <f>IF(ROUND(VALUE(SUBSTITUTE(連結実質赤字比率に係る赤字・黒字の構成分析!I$43,"▲", "-")), 2) &lt; 0, ABS(ROUND(VALUE(SUBSTITUTE(連結実質赤字比率に係る赤字・黒字の構成分析!I$43,"▲", "-")), 2)), NA())</f>
        <v>#N/A</v>
      </c>
      <c r="I27" s="173">
        <f>IF(ROUND(VALUE(SUBSTITUTE(連結実質赤字比率に係る赤字・黒字の構成分析!I$43,"▲", "-")), 2) &gt;= 0, ABS(ROUND(VALUE(SUBSTITUTE(連結実質赤字比率に係る赤字・黒字の構成分析!I$43,"▲", "-")), 2)), NA())</f>
        <v>0</v>
      </c>
      <c r="J27" s="173" t="e">
        <f>IF(ROUND(VALUE(SUBSTITUTE(連結実質赤字比率に係る赤字・黒字の構成分析!J$43,"▲", "-")), 2) &lt; 0, ABS(ROUND(VALUE(SUBSTITUTE(連結実質赤字比率に係る赤字・黒字の構成分析!J$43,"▲", "-")), 2)), NA())</f>
        <v>#N/A</v>
      </c>
      <c r="K27" s="173">
        <f>IF(ROUND(VALUE(SUBSTITUTE(連結実質赤字比率に係る赤字・黒字の構成分析!J$43,"▲", "-")), 2) &gt;= 0, ABS(ROUND(VALUE(SUBSTITUTE(連結実質赤字比率に係る赤字・黒字の構成分析!J$43,"▲", "-")), 2)), NA())</f>
        <v>0</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str">
        <f>IF(連結実質赤字比率に係る赤字・黒字の構成分析!C$41="",NA(),連結実質赤字比率に係る赤字・黒字の構成分析!C$41)</f>
        <v>鞍手町谷山池パイプライン水利施設維持管理運営費特別会計</v>
      </c>
      <c r="B29" s="173" t="e">
        <f>IF(ROUND(VALUE(SUBSTITUTE(連結実質赤字比率に係る赤字・黒字の構成分析!F$41,"▲", "-")), 2) &lt; 0, ABS(ROUND(VALUE(SUBSTITUTE(連結実質赤字比率に係る赤字・黒字の構成分析!F$41,"▲", "-")), 2)), NA())</f>
        <v>#N/A</v>
      </c>
      <c r="C29" s="173">
        <f>IF(ROUND(VALUE(SUBSTITUTE(連結実質赤字比率に係る赤字・黒字の構成分析!F$41,"▲", "-")), 2) &gt;= 0, ABS(ROUND(VALUE(SUBSTITUTE(連結実質赤字比率に係る赤字・黒字の構成分析!F$41,"▲", "-")), 2)), NA())</f>
        <v>0</v>
      </c>
      <c r="D29" s="173" t="e">
        <f>IF(ROUND(VALUE(SUBSTITUTE(連結実質赤字比率に係る赤字・黒字の構成分析!G$41,"▲", "-")), 2) &lt; 0, ABS(ROUND(VALUE(SUBSTITUTE(連結実質赤字比率に係る赤字・黒字の構成分析!G$41,"▲", "-")), 2)), NA())</f>
        <v>#N/A</v>
      </c>
      <c r="E29" s="173">
        <f>IF(ROUND(VALUE(SUBSTITUTE(連結実質赤字比率に係る赤字・黒字の構成分析!G$41,"▲", "-")), 2) &gt;= 0, ABS(ROUND(VALUE(SUBSTITUTE(連結実質赤字比率に係る赤字・黒字の構成分析!G$41,"▲", "-")), 2)), NA())</f>
        <v>0</v>
      </c>
      <c r="F29" s="173" t="e">
        <f>IF(ROUND(VALUE(SUBSTITUTE(連結実質赤字比率に係る赤字・黒字の構成分析!H$41,"▲", "-")), 2) &lt; 0, ABS(ROUND(VALUE(SUBSTITUTE(連結実質赤字比率に係る赤字・黒字の構成分析!H$41,"▲", "-")), 2)), NA())</f>
        <v>#N/A</v>
      </c>
      <c r="G29" s="173">
        <f>IF(ROUND(VALUE(SUBSTITUTE(連結実質赤字比率に係る赤字・黒字の構成分析!H$41,"▲", "-")), 2) &gt;= 0, ABS(ROUND(VALUE(SUBSTITUTE(連結実質赤字比率に係る赤字・黒字の構成分析!H$41,"▲", "-")), 2)), NA())</f>
        <v>0</v>
      </c>
      <c r="H29" s="173" t="e">
        <f>IF(ROUND(VALUE(SUBSTITUTE(連結実質赤字比率に係る赤字・黒字の構成分析!I$41,"▲", "-")), 2) &lt; 0, ABS(ROUND(VALUE(SUBSTITUTE(連結実質赤字比率に係る赤字・黒字の構成分析!I$41,"▲", "-")), 2)), NA())</f>
        <v>#N/A</v>
      </c>
      <c r="I29" s="173">
        <f>IF(ROUND(VALUE(SUBSTITUTE(連結実質赤字比率に係る赤字・黒字の構成分析!I$41,"▲", "-")), 2) &gt;= 0, ABS(ROUND(VALUE(SUBSTITUTE(連結実質赤字比率に係る赤字・黒字の構成分析!I$41,"▲", "-")), 2)), NA())</f>
        <v>0</v>
      </c>
      <c r="J29" s="173" t="e">
        <f>IF(ROUND(VALUE(SUBSTITUTE(連結実質赤字比率に係る赤字・黒字の構成分析!J$41,"▲", "-")), 2) &lt; 0, ABS(ROUND(VALUE(SUBSTITUTE(連結実質赤字比率に係る赤字・黒字の構成分析!J$41,"▲", "-")), 2)), NA())</f>
        <v>#N/A</v>
      </c>
      <c r="K29" s="173">
        <f>IF(ROUND(VALUE(SUBSTITUTE(連結実質赤字比率に係る赤字・黒字の構成分析!J$41,"▲", "-")), 2) &gt;= 0, ABS(ROUND(VALUE(SUBSTITUTE(連結実質赤字比率に係る赤字・黒字の構成分析!J$41,"▲", "-")), 2)), NA())</f>
        <v>0</v>
      </c>
    </row>
    <row r="30" spans="1:11" x14ac:dyDescent="0.15">
      <c r="A30" s="173" t="str">
        <f>IF(連結実質赤字比率に係る赤字・黒字の構成分析!C$40="",NA(),連結実質赤字比率に係る赤字・黒字の構成分析!C$40)</f>
        <v>住宅新築資金等特別会計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v>
      </c>
    </row>
    <row r="31" spans="1:11" x14ac:dyDescent="0.15">
      <c r="A31" s="173" t="str">
        <f>IF(連結実質赤字比率に係る赤字・黒字の構成分析!C$39="",NA(),連結実質赤字比率に係る赤字・黒字の構成分析!C$39)</f>
        <v>鞍手町かんがい施設維持管理運営費特別会計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0.02</v>
      </c>
    </row>
    <row r="32" spans="1:11" x14ac:dyDescent="0.15">
      <c r="A32" s="173" t="str">
        <f>IF(連結実質赤字比率に係る赤字・黒字の構成分析!C$38="",NA(),連結実質赤字比率に係る赤字・黒字の構成分析!C$38)</f>
        <v>後期高齢者医療特別会計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0.03</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0.03</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0.02</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0.01</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0.02</v>
      </c>
    </row>
    <row r="33" spans="1:16" x14ac:dyDescent="0.15">
      <c r="A33" s="173" t="str">
        <f>IF(連結実質赤字比率に係る赤字・黒字の構成分析!C$37="",NA(),連結実質赤字比率に係る赤字・黒字の構成分析!C$37)</f>
        <v>鞍手町下水道事業会計</v>
      </c>
      <c r="B33" s="173" t="e">
        <f>IF(ROUND(VALUE(SUBSTITUTE(連結実質赤字比率に係る赤字・黒字の構成分析!F$37,"▲", "-")), 2) &lt; 0, ABS(ROUND(VALUE(SUBSTITUTE(連結実質赤字比率に係る赤字・黒字の構成分析!F$37,"▲", "-")), 2)), NA())</f>
        <v>#VALUE!</v>
      </c>
      <c r="C33" s="173" t="e">
        <f>IF(ROUND(VALUE(SUBSTITUTE(連結実質赤字比率に係る赤字・黒字の構成分析!F$37,"▲", "-")), 2) &gt;= 0, ABS(ROUND(VALUE(SUBSTITUTE(連結実質赤字比率に係る赤字・黒字の構成分析!F$37,"▲", "-")), 2)), NA())</f>
        <v>#VALUE!</v>
      </c>
      <c r="D33" s="173" t="e">
        <f>IF(ROUND(VALUE(SUBSTITUTE(連結実質赤字比率に係る赤字・黒字の構成分析!G$37,"▲", "-")), 2) &lt; 0, ABS(ROUND(VALUE(SUBSTITUTE(連結実質赤字比率に係る赤字・黒字の構成分析!G$37,"▲", "-")), 2)), NA())</f>
        <v>#VALUE!</v>
      </c>
      <c r="E33" s="173" t="e">
        <f>IF(ROUND(VALUE(SUBSTITUTE(連結実質赤字比率に係る赤字・黒字の構成分析!G$37,"▲", "-")), 2) &gt;= 0, ABS(ROUND(VALUE(SUBSTITUTE(連結実質赤字比率に係る赤字・黒字の構成分析!G$37,"▲", "-")), 2)), NA())</f>
        <v>#VALUE!</v>
      </c>
      <c r="F33" s="173" t="e">
        <f>IF(ROUND(VALUE(SUBSTITUTE(連結実質赤字比率に係る赤字・黒字の構成分析!H$37,"▲", "-")), 2) &lt; 0, ABS(ROUND(VALUE(SUBSTITUTE(連結実質赤字比率に係る赤字・黒字の構成分析!H$37,"▲", "-")), 2)), NA())</f>
        <v>#VALUE!</v>
      </c>
      <c r="G33" s="173" t="e">
        <f>IF(ROUND(VALUE(SUBSTITUTE(連結実質赤字比率に係る赤字・黒字の構成分析!H$37,"▲", "-")), 2) &gt;= 0, ABS(ROUND(VALUE(SUBSTITUTE(連結実質赤字比率に係る赤字・黒字の構成分析!H$37,"▲", "-")), 2)), NA())</f>
        <v>#VALUE!</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0.25</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0.78</v>
      </c>
    </row>
    <row r="34" spans="1:16" x14ac:dyDescent="0.15">
      <c r="A34" s="173" t="str">
        <f>IF(連結実質赤字比率に係る赤字・黒字の構成分析!C$36="",NA(),連結実質赤字比率に係る赤字・黒字の構成分析!C$36)</f>
        <v>国民健康保険事業特別会計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1.81</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1.17</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1.98</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1.33</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0.8</v>
      </c>
    </row>
    <row r="35" spans="1:16" x14ac:dyDescent="0.15">
      <c r="A35" s="173" t="str">
        <f>IF(連結実質赤字比率に係る赤字・黒字の構成分析!C$35="",NA(),連結実質赤字比率に係る赤字・黒字の構成分析!C$35)</f>
        <v>鞍手町水道事業会計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8.84</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9.06</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9.18</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8.25</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8.7100000000000009</v>
      </c>
    </row>
    <row r="36" spans="1:16" x14ac:dyDescent="0.15">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1.27</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1.01</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1.52</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11.26</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14.27</v>
      </c>
    </row>
    <row r="39" spans="1:16" x14ac:dyDescent="0.15">
      <c r="A39" s="142" t="s">
        <v>62</v>
      </c>
    </row>
    <row r="40" spans="1:16" x14ac:dyDescent="0.15">
      <c r="A40" s="174"/>
      <c r="B40" s="174" t="str">
        <f>'実質公債費比率（分子）の構造'!K$44</f>
        <v>H30</v>
      </c>
      <c r="C40" s="174"/>
      <c r="D40" s="174"/>
      <c r="E40" s="174" t="str">
        <f>'実質公債費比率（分子）の構造'!L$44</f>
        <v>R01</v>
      </c>
      <c r="F40" s="174"/>
      <c r="G40" s="174"/>
      <c r="H40" s="174" t="str">
        <f>'実質公債費比率（分子）の構造'!M$44</f>
        <v>R02</v>
      </c>
      <c r="I40" s="174"/>
      <c r="J40" s="174"/>
      <c r="K40" s="174" t="str">
        <f>'実質公債費比率（分子）の構造'!N$44</f>
        <v>R03</v>
      </c>
      <c r="L40" s="174"/>
      <c r="M40" s="174"/>
      <c r="N40" s="174" t="str">
        <f>'実質公債費比率（分子）の構造'!O$44</f>
        <v>R04</v>
      </c>
      <c r="O40" s="174"/>
      <c r="P40" s="174"/>
    </row>
    <row r="41" spans="1:16" x14ac:dyDescent="0.15">
      <c r="A41" s="174"/>
      <c r="B41" s="174" t="s">
        <v>63</v>
      </c>
      <c r="C41" s="174"/>
      <c r="D41" s="174" t="s">
        <v>64</v>
      </c>
      <c r="E41" s="174" t="s">
        <v>63</v>
      </c>
      <c r="F41" s="174"/>
      <c r="G41" s="174" t="s">
        <v>64</v>
      </c>
      <c r="H41" s="174" t="s">
        <v>63</v>
      </c>
      <c r="I41" s="174"/>
      <c r="J41" s="174" t="s">
        <v>64</v>
      </c>
      <c r="K41" s="174" t="s">
        <v>63</v>
      </c>
      <c r="L41" s="174"/>
      <c r="M41" s="174" t="s">
        <v>64</v>
      </c>
      <c r="N41" s="174" t="s">
        <v>63</v>
      </c>
      <c r="O41" s="174"/>
      <c r="P41" s="174" t="s">
        <v>64</v>
      </c>
    </row>
    <row r="42" spans="1:16" x14ac:dyDescent="0.15">
      <c r="A42" s="174" t="s">
        <v>65</v>
      </c>
      <c r="B42" s="174"/>
      <c r="C42" s="174"/>
      <c r="D42" s="174">
        <f>'実質公債費比率（分子）の構造'!K$52</f>
        <v>942</v>
      </c>
      <c r="E42" s="174"/>
      <c r="F42" s="174"/>
      <c r="G42" s="174">
        <f>'実質公債費比率（分子）の構造'!L$52</f>
        <v>884</v>
      </c>
      <c r="H42" s="174"/>
      <c r="I42" s="174"/>
      <c r="J42" s="174">
        <f>'実質公債費比率（分子）の構造'!M$52</f>
        <v>891</v>
      </c>
      <c r="K42" s="174"/>
      <c r="L42" s="174"/>
      <c r="M42" s="174">
        <f>'実質公債費比率（分子）の構造'!N$52</f>
        <v>931</v>
      </c>
      <c r="N42" s="174"/>
      <c r="O42" s="174"/>
      <c r="P42" s="174">
        <f>'実質公債費比率（分子）の構造'!O$52</f>
        <v>1004</v>
      </c>
    </row>
    <row r="43" spans="1:16" x14ac:dyDescent="0.15">
      <c r="A43" s="174" t="s">
        <v>66</v>
      </c>
      <c r="B43" s="174">
        <f>'実質公債費比率（分子）の構造'!K$51</f>
        <v>0</v>
      </c>
      <c r="C43" s="174"/>
      <c r="D43" s="174"/>
      <c r="E43" s="174">
        <f>'実質公債費比率（分子）の構造'!L$51</f>
        <v>0</v>
      </c>
      <c r="F43" s="174"/>
      <c r="G43" s="174"/>
      <c r="H43" s="174">
        <f>'実質公債費比率（分子）の構造'!M$51</f>
        <v>0</v>
      </c>
      <c r="I43" s="174"/>
      <c r="J43" s="174"/>
      <c r="K43" s="174" t="str">
        <f>'実質公債費比率（分子）の構造'!N$51</f>
        <v>-</v>
      </c>
      <c r="L43" s="174"/>
      <c r="M43" s="174"/>
      <c r="N43" s="174" t="str">
        <f>'実質公債費比率（分子）の構造'!O$51</f>
        <v>-</v>
      </c>
      <c r="O43" s="174"/>
      <c r="P43" s="174"/>
    </row>
    <row r="44" spans="1:16" x14ac:dyDescent="0.15">
      <c r="A44" s="174" t="s">
        <v>67</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15">
      <c r="A45" s="174" t="s">
        <v>68</v>
      </c>
      <c r="B45" s="174">
        <f>'実質公債費比率（分子）の構造'!K$49</f>
        <v>3</v>
      </c>
      <c r="C45" s="174"/>
      <c r="D45" s="174"/>
      <c r="E45" s="174">
        <f>'実質公債費比率（分子）の構造'!L$49</f>
        <v>5</v>
      </c>
      <c r="F45" s="174"/>
      <c r="G45" s="174"/>
      <c r="H45" s="174">
        <f>'実質公債費比率（分子）の構造'!M$49</f>
        <v>5</v>
      </c>
      <c r="I45" s="174"/>
      <c r="J45" s="174"/>
      <c r="K45" s="174">
        <f>'実質公債費比率（分子）の構造'!N$49</f>
        <v>5</v>
      </c>
      <c r="L45" s="174"/>
      <c r="M45" s="174"/>
      <c r="N45" s="174">
        <f>'実質公債費比率（分子）の構造'!O$49</f>
        <v>3</v>
      </c>
      <c r="O45" s="174"/>
      <c r="P45" s="174"/>
    </row>
    <row r="46" spans="1:16" x14ac:dyDescent="0.15">
      <c r="A46" s="174" t="s">
        <v>69</v>
      </c>
      <c r="B46" s="174">
        <f>'実質公債費比率（分子）の構造'!K$48</f>
        <v>149</v>
      </c>
      <c r="C46" s="174"/>
      <c r="D46" s="174"/>
      <c r="E46" s="174">
        <f>'実質公債費比率（分子）の構造'!L$48</f>
        <v>144</v>
      </c>
      <c r="F46" s="174"/>
      <c r="G46" s="174"/>
      <c r="H46" s="174">
        <f>'実質公債費比率（分子）の構造'!M$48</f>
        <v>151</v>
      </c>
      <c r="I46" s="174"/>
      <c r="J46" s="174"/>
      <c r="K46" s="174">
        <f>'実質公債費比率（分子）の構造'!N$48</f>
        <v>177</v>
      </c>
      <c r="L46" s="174"/>
      <c r="M46" s="174"/>
      <c r="N46" s="174">
        <f>'実質公債費比率（分子）の構造'!O$48</f>
        <v>178</v>
      </c>
      <c r="O46" s="174"/>
      <c r="P46" s="174"/>
    </row>
    <row r="47" spans="1:16" x14ac:dyDescent="0.15">
      <c r="A47" s="174" t="s">
        <v>70</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15">
      <c r="A48" s="174" t="s">
        <v>71</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72</v>
      </c>
      <c r="B49" s="174">
        <f>'実質公債費比率（分子）の構造'!K$45</f>
        <v>1130</v>
      </c>
      <c r="C49" s="174"/>
      <c r="D49" s="174"/>
      <c r="E49" s="174">
        <f>'実質公債費比率（分子）の構造'!L$45</f>
        <v>1077</v>
      </c>
      <c r="F49" s="174"/>
      <c r="G49" s="174"/>
      <c r="H49" s="174">
        <f>'実質公債費比率（分子）の構造'!M$45</f>
        <v>1089</v>
      </c>
      <c r="I49" s="174"/>
      <c r="J49" s="174"/>
      <c r="K49" s="174">
        <f>'実質公債費比率（分子）の構造'!N$45</f>
        <v>1083</v>
      </c>
      <c r="L49" s="174"/>
      <c r="M49" s="174"/>
      <c r="N49" s="174">
        <f>'実質公債費比率（分子）の構造'!O$45</f>
        <v>1156</v>
      </c>
      <c r="O49" s="174"/>
      <c r="P49" s="174"/>
    </row>
    <row r="50" spans="1:16" x14ac:dyDescent="0.15">
      <c r="A50" s="174" t="s">
        <v>73</v>
      </c>
      <c r="B50" s="174" t="e">
        <f>NA()</f>
        <v>#N/A</v>
      </c>
      <c r="C50" s="174">
        <f>IF(ISNUMBER('実質公債費比率（分子）の構造'!K$53),'実質公債費比率（分子）の構造'!K$53,NA())</f>
        <v>340</v>
      </c>
      <c r="D50" s="174" t="e">
        <f>NA()</f>
        <v>#N/A</v>
      </c>
      <c r="E50" s="174" t="e">
        <f>NA()</f>
        <v>#N/A</v>
      </c>
      <c r="F50" s="174">
        <f>IF(ISNUMBER('実質公債費比率（分子）の構造'!L$53),'実質公債費比率（分子）の構造'!L$53,NA())</f>
        <v>342</v>
      </c>
      <c r="G50" s="174" t="e">
        <f>NA()</f>
        <v>#N/A</v>
      </c>
      <c r="H50" s="174" t="e">
        <f>NA()</f>
        <v>#N/A</v>
      </c>
      <c r="I50" s="174">
        <f>IF(ISNUMBER('実質公債費比率（分子）の構造'!M$53),'実質公債費比率（分子）の構造'!M$53,NA())</f>
        <v>354</v>
      </c>
      <c r="J50" s="174" t="e">
        <f>NA()</f>
        <v>#N/A</v>
      </c>
      <c r="K50" s="174" t="e">
        <f>NA()</f>
        <v>#N/A</v>
      </c>
      <c r="L50" s="174">
        <f>IF(ISNUMBER('実質公債費比率（分子）の構造'!N$53),'実質公債費比率（分子）の構造'!N$53,NA())</f>
        <v>334</v>
      </c>
      <c r="M50" s="174" t="e">
        <f>NA()</f>
        <v>#N/A</v>
      </c>
      <c r="N50" s="174" t="e">
        <f>NA()</f>
        <v>#N/A</v>
      </c>
      <c r="O50" s="174">
        <f>IF(ISNUMBER('実質公債費比率（分子）の構造'!O$53),'実質公債費比率（分子）の構造'!O$53,NA())</f>
        <v>333</v>
      </c>
      <c r="P50" s="174" t="e">
        <f>NA()</f>
        <v>#N/A</v>
      </c>
    </row>
    <row r="53" spans="1:16" x14ac:dyDescent="0.15">
      <c r="A53" s="142" t="s">
        <v>74</v>
      </c>
    </row>
    <row r="54" spans="1:16" x14ac:dyDescent="0.15">
      <c r="A54" s="173"/>
      <c r="B54" s="173" t="str">
        <f>'将来負担比率（分子）の構造'!I$40</f>
        <v>H30</v>
      </c>
      <c r="C54" s="173"/>
      <c r="D54" s="173"/>
      <c r="E54" s="173" t="str">
        <f>'将来負担比率（分子）の構造'!J$40</f>
        <v>R01</v>
      </c>
      <c r="F54" s="173"/>
      <c r="G54" s="173"/>
      <c r="H54" s="173" t="str">
        <f>'将来負担比率（分子）の構造'!K$40</f>
        <v>R02</v>
      </c>
      <c r="I54" s="173"/>
      <c r="J54" s="173"/>
      <c r="K54" s="173" t="str">
        <f>'将来負担比率（分子）の構造'!L$40</f>
        <v>R03</v>
      </c>
      <c r="L54" s="173"/>
      <c r="M54" s="173"/>
      <c r="N54" s="173" t="str">
        <f>'将来負担比率（分子）の構造'!M$40</f>
        <v>R04</v>
      </c>
      <c r="O54" s="173"/>
      <c r="P54" s="173"/>
    </row>
    <row r="55" spans="1:16" x14ac:dyDescent="0.15">
      <c r="A55" s="173"/>
      <c r="B55" s="173" t="s">
        <v>75</v>
      </c>
      <c r="C55" s="173"/>
      <c r="D55" s="173" t="s">
        <v>76</v>
      </c>
      <c r="E55" s="173" t="s">
        <v>75</v>
      </c>
      <c r="F55" s="173"/>
      <c r="G55" s="173" t="s">
        <v>76</v>
      </c>
      <c r="H55" s="173" t="s">
        <v>75</v>
      </c>
      <c r="I55" s="173"/>
      <c r="J55" s="173" t="s">
        <v>76</v>
      </c>
      <c r="K55" s="173" t="s">
        <v>75</v>
      </c>
      <c r="L55" s="173"/>
      <c r="M55" s="173" t="s">
        <v>76</v>
      </c>
      <c r="N55" s="173" t="s">
        <v>75</v>
      </c>
      <c r="O55" s="173"/>
      <c r="P55" s="173" t="s">
        <v>76</v>
      </c>
    </row>
    <row r="56" spans="1:16" x14ac:dyDescent="0.15">
      <c r="A56" s="173" t="s">
        <v>45</v>
      </c>
      <c r="B56" s="173"/>
      <c r="C56" s="173"/>
      <c r="D56" s="173">
        <f>'将来負担比率（分子）の構造'!I$52</f>
        <v>8037</v>
      </c>
      <c r="E56" s="173"/>
      <c r="F56" s="173"/>
      <c r="G56" s="173">
        <f>'将来負担比率（分子）の構造'!J$52</f>
        <v>8094</v>
      </c>
      <c r="H56" s="173"/>
      <c r="I56" s="173"/>
      <c r="J56" s="173">
        <f>'将来負担比率（分子）の構造'!K$52</f>
        <v>9391</v>
      </c>
      <c r="K56" s="173"/>
      <c r="L56" s="173"/>
      <c r="M56" s="173">
        <f>'将来負担比率（分子）の構造'!L$52</f>
        <v>11332</v>
      </c>
      <c r="N56" s="173"/>
      <c r="O56" s="173"/>
      <c r="P56" s="173">
        <f>'将来負担比率（分子）の構造'!M$52</f>
        <v>10973</v>
      </c>
    </row>
    <row r="57" spans="1:16" x14ac:dyDescent="0.15">
      <c r="A57" s="173" t="s">
        <v>44</v>
      </c>
      <c r="B57" s="173"/>
      <c r="C57" s="173"/>
      <c r="D57" s="173">
        <f>'将来負担比率（分子）の構造'!I$51</f>
        <v>845</v>
      </c>
      <c r="E57" s="173"/>
      <c r="F57" s="173"/>
      <c r="G57" s="173">
        <f>'将来負担比率（分子）の構造'!J$51</f>
        <v>880</v>
      </c>
      <c r="H57" s="173"/>
      <c r="I57" s="173"/>
      <c r="J57" s="173">
        <f>'将来負担比率（分子）の構造'!K$51</f>
        <v>1981</v>
      </c>
      <c r="K57" s="173"/>
      <c r="L57" s="173"/>
      <c r="M57" s="173">
        <f>'将来負担比率（分子）の構造'!L$51</f>
        <v>4246</v>
      </c>
      <c r="N57" s="173"/>
      <c r="O57" s="173"/>
      <c r="P57" s="173">
        <f>'将来負担比率（分子）の構造'!M$51</f>
        <v>4179</v>
      </c>
    </row>
    <row r="58" spans="1:16" x14ac:dyDescent="0.15">
      <c r="A58" s="173" t="s">
        <v>43</v>
      </c>
      <c r="B58" s="173"/>
      <c r="C58" s="173"/>
      <c r="D58" s="173">
        <f>'将来負担比率（分子）の構造'!I$50</f>
        <v>6875</v>
      </c>
      <c r="E58" s="173"/>
      <c r="F58" s="173"/>
      <c r="G58" s="173">
        <f>'将来負担比率（分子）の構造'!J$50</f>
        <v>6887</v>
      </c>
      <c r="H58" s="173"/>
      <c r="I58" s="173"/>
      <c r="J58" s="173">
        <f>'将来負担比率（分子）の構造'!K$50</f>
        <v>6897</v>
      </c>
      <c r="K58" s="173"/>
      <c r="L58" s="173"/>
      <c r="M58" s="173">
        <f>'将来負担比率（分子）の構造'!L$50</f>
        <v>7072</v>
      </c>
      <c r="N58" s="173"/>
      <c r="O58" s="173"/>
      <c r="P58" s="173">
        <f>'将来負担比率（分子）の構造'!M$50</f>
        <v>7504</v>
      </c>
    </row>
    <row r="59" spans="1:16" x14ac:dyDescent="0.15">
      <c r="A59" s="173" t="s">
        <v>41</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40</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38</v>
      </c>
      <c r="B61" s="173" t="str">
        <f>'将来負担比率（分子）の構造'!I$46</f>
        <v>-</v>
      </c>
      <c r="C61" s="173"/>
      <c r="D61" s="173"/>
      <c r="E61" s="173">
        <f>'将来負担比率（分子）の構造'!J$46</f>
        <v>544</v>
      </c>
      <c r="F61" s="173"/>
      <c r="G61" s="173"/>
      <c r="H61" s="173">
        <f>'将来負担比率（分子）の構造'!K$46</f>
        <v>614</v>
      </c>
      <c r="I61" s="173"/>
      <c r="J61" s="173"/>
      <c r="K61" s="173">
        <f>'将来負担比率（分子）の構造'!L$46</f>
        <v>825</v>
      </c>
      <c r="L61" s="173"/>
      <c r="M61" s="173"/>
      <c r="N61" s="173">
        <f>'将来負担比率（分子）の構造'!M$46</f>
        <v>1093</v>
      </c>
      <c r="O61" s="173"/>
      <c r="P61" s="173"/>
    </row>
    <row r="62" spans="1:16" x14ac:dyDescent="0.15">
      <c r="A62" s="173" t="s">
        <v>37</v>
      </c>
      <c r="B62" s="173">
        <f>'将来負担比率（分子）の構造'!I$45</f>
        <v>938</v>
      </c>
      <c r="C62" s="173"/>
      <c r="D62" s="173"/>
      <c r="E62" s="173">
        <f>'将来負担比率（分子）の構造'!J$45</f>
        <v>965</v>
      </c>
      <c r="F62" s="173"/>
      <c r="G62" s="173"/>
      <c r="H62" s="173">
        <f>'将来負担比率（分子）の構造'!K$45</f>
        <v>957</v>
      </c>
      <c r="I62" s="173"/>
      <c r="J62" s="173"/>
      <c r="K62" s="173">
        <f>'将来負担比率（分子）の構造'!L$45</f>
        <v>908</v>
      </c>
      <c r="L62" s="173"/>
      <c r="M62" s="173"/>
      <c r="N62" s="173">
        <f>'将来負担比率（分子）の構造'!M$45</f>
        <v>894</v>
      </c>
      <c r="O62" s="173"/>
      <c r="P62" s="173"/>
    </row>
    <row r="63" spans="1:16" x14ac:dyDescent="0.15">
      <c r="A63" s="173" t="s">
        <v>36</v>
      </c>
      <c r="B63" s="173">
        <f>'将来負担比率（分子）の構造'!I$44</f>
        <v>20</v>
      </c>
      <c r="C63" s="173"/>
      <c r="D63" s="173"/>
      <c r="E63" s="173">
        <f>'将来負担比率（分子）の構造'!J$44</f>
        <v>17</v>
      </c>
      <c r="F63" s="173"/>
      <c r="G63" s="173"/>
      <c r="H63" s="173">
        <f>'将来負担比率（分子）の構造'!K$44</f>
        <v>12</v>
      </c>
      <c r="I63" s="173"/>
      <c r="J63" s="173"/>
      <c r="K63" s="173">
        <f>'将来負担比率（分子）の構造'!L$44</f>
        <v>7</v>
      </c>
      <c r="L63" s="173"/>
      <c r="M63" s="173"/>
      <c r="N63" s="173">
        <f>'将来負担比率（分子）の構造'!M$44</f>
        <v>4</v>
      </c>
      <c r="O63" s="173"/>
      <c r="P63" s="173"/>
    </row>
    <row r="64" spans="1:16" x14ac:dyDescent="0.15">
      <c r="A64" s="173" t="s">
        <v>35</v>
      </c>
      <c r="B64" s="173">
        <f>'将来負担比率（分子）の構造'!I$43</f>
        <v>3475</v>
      </c>
      <c r="C64" s="173"/>
      <c r="D64" s="173"/>
      <c r="E64" s="173">
        <f>'将来負担比率（分子）の構造'!J$43</f>
        <v>3517</v>
      </c>
      <c r="F64" s="173"/>
      <c r="G64" s="173"/>
      <c r="H64" s="173">
        <f>'将来負担比率（分子）の構造'!K$43</f>
        <v>3616</v>
      </c>
      <c r="I64" s="173"/>
      <c r="J64" s="173"/>
      <c r="K64" s="173">
        <f>'将来負担比率（分子）の構造'!L$43</f>
        <v>3713</v>
      </c>
      <c r="L64" s="173"/>
      <c r="M64" s="173"/>
      <c r="N64" s="173">
        <f>'将来負担比率（分子）の構造'!M$43</f>
        <v>3695</v>
      </c>
      <c r="O64" s="173"/>
      <c r="P64" s="173"/>
    </row>
    <row r="65" spans="1:16" x14ac:dyDescent="0.15">
      <c r="A65" s="173" t="s">
        <v>34</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15">
      <c r="A66" s="173" t="s">
        <v>33</v>
      </c>
      <c r="B66" s="173">
        <f>'将来負担比率（分子）の構造'!I$41</f>
        <v>8927</v>
      </c>
      <c r="C66" s="173"/>
      <c r="D66" s="173"/>
      <c r="E66" s="173">
        <f>'将来負担比率（分子）の構造'!J$41</f>
        <v>8878</v>
      </c>
      <c r="F66" s="173"/>
      <c r="G66" s="173"/>
      <c r="H66" s="173">
        <f>'将来負担比率（分子）の構造'!K$41</f>
        <v>11296</v>
      </c>
      <c r="I66" s="173"/>
      <c r="J66" s="173"/>
      <c r="K66" s="173">
        <f>'将来負担比率（分子）の構造'!L$41</f>
        <v>14672</v>
      </c>
      <c r="L66" s="173"/>
      <c r="M66" s="173"/>
      <c r="N66" s="173">
        <f>'将来負担比率（分子）の構造'!M$41</f>
        <v>14078</v>
      </c>
      <c r="O66" s="173"/>
      <c r="P66" s="173"/>
    </row>
    <row r="67" spans="1:16" x14ac:dyDescent="0.15">
      <c r="A67" s="173" t="s">
        <v>77</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15">
      <c r="A70" s="175" t="s">
        <v>78</v>
      </c>
      <c r="B70" s="175"/>
      <c r="C70" s="175"/>
      <c r="D70" s="175"/>
      <c r="E70" s="175"/>
      <c r="F70" s="175"/>
    </row>
    <row r="71" spans="1:16" x14ac:dyDescent="0.15">
      <c r="A71" s="176"/>
      <c r="B71" s="176" t="str">
        <f>基金残高に係る経年分析!F54</f>
        <v>R02</v>
      </c>
      <c r="C71" s="176" t="str">
        <f>基金残高に係る経年分析!G54</f>
        <v>R03</v>
      </c>
      <c r="D71" s="176" t="str">
        <f>基金残高に係る経年分析!H54</f>
        <v>R04</v>
      </c>
    </row>
    <row r="72" spans="1:16" x14ac:dyDescent="0.15">
      <c r="A72" s="176" t="s">
        <v>79</v>
      </c>
      <c r="B72" s="177">
        <f>基金残高に係る経年分析!F55</f>
        <v>1010</v>
      </c>
      <c r="C72" s="177">
        <f>基金残高に係る経年分析!G55</f>
        <v>1047</v>
      </c>
      <c r="D72" s="177">
        <f>基金残高に係る経年分析!H55</f>
        <v>1338</v>
      </c>
    </row>
    <row r="73" spans="1:16" x14ac:dyDescent="0.15">
      <c r="A73" s="176" t="s">
        <v>80</v>
      </c>
      <c r="B73" s="177">
        <f>基金残高に係る経年分析!F56</f>
        <v>429</v>
      </c>
      <c r="C73" s="177">
        <f>基金残高に係る経年分析!G56</f>
        <v>390</v>
      </c>
      <c r="D73" s="177">
        <f>基金残高に係る経年分析!H56</f>
        <v>361</v>
      </c>
    </row>
    <row r="74" spans="1:16" x14ac:dyDescent="0.15">
      <c r="A74" s="176" t="s">
        <v>81</v>
      </c>
      <c r="B74" s="177">
        <f>基金残高に係る経年分析!F57</f>
        <v>5401</v>
      </c>
      <c r="C74" s="177">
        <f>基金残高に係る経年分析!G57</f>
        <v>5520</v>
      </c>
      <c r="D74" s="177">
        <f>基金残高に係る経年分析!H57</f>
        <v>5691</v>
      </c>
    </row>
  </sheetData>
  <sheetProtection algorithmName="SHA-512" hashValue="qBiGknwDGmn5xHfRfa/fryMBUutrESaJ7PIJoYecJ4TqWeb4YLWCnGbSBSye16YWG94JkDln0WBa3uxwCO+2Cg==" saltValue="gW+G5PqREuAKGCFs7oSP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0" t="s">
        <v>222</v>
      </c>
      <c r="DI1" s="641"/>
      <c r="DJ1" s="641"/>
      <c r="DK1" s="641"/>
      <c r="DL1" s="641"/>
      <c r="DM1" s="641"/>
      <c r="DN1" s="642"/>
      <c r="DO1" s="212"/>
      <c r="DP1" s="640" t="s">
        <v>223</v>
      </c>
      <c r="DQ1" s="641"/>
      <c r="DR1" s="641"/>
      <c r="DS1" s="641"/>
      <c r="DT1" s="641"/>
      <c r="DU1" s="641"/>
      <c r="DV1" s="641"/>
      <c r="DW1" s="641"/>
      <c r="DX1" s="641"/>
      <c r="DY1" s="641"/>
      <c r="DZ1" s="641"/>
      <c r="EA1" s="641"/>
      <c r="EB1" s="641"/>
      <c r="EC1" s="642"/>
      <c r="ED1" s="211"/>
      <c r="EE1" s="211"/>
      <c r="EF1" s="211"/>
      <c r="EG1" s="211"/>
      <c r="EH1" s="211"/>
      <c r="EI1" s="211"/>
      <c r="EJ1" s="211"/>
      <c r="EK1" s="211"/>
      <c r="EL1" s="211"/>
      <c r="EM1" s="211"/>
    </row>
    <row r="2" spans="2:143" ht="22.5" customHeight="1" x14ac:dyDescent="0.15">
      <c r="B2" s="213" t="s">
        <v>224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3" t="s">
        <v>225</v>
      </c>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3" t="s">
        <v>226</v>
      </c>
      <c r="AQ3" s="644"/>
      <c r="AR3" s="644"/>
      <c r="AS3" s="644"/>
      <c r="AT3" s="644"/>
      <c r="AU3" s="644"/>
      <c r="AV3" s="644"/>
      <c r="AW3" s="644"/>
      <c r="AX3" s="644"/>
      <c r="AY3" s="644"/>
      <c r="AZ3" s="644"/>
      <c r="BA3" s="644"/>
      <c r="BB3" s="644"/>
      <c r="BC3" s="644"/>
      <c r="BD3" s="644"/>
      <c r="BE3" s="644"/>
      <c r="BF3" s="644"/>
      <c r="BG3" s="644"/>
      <c r="BH3" s="644"/>
      <c r="BI3" s="644"/>
      <c r="BJ3" s="644"/>
      <c r="BK3" s="644"/>
      <c r="BL3" s="644"/>
      <c r="BM3" s="644"/>
      <c r="BN3" s="644"/>
      <c r="BO3" s="644"/>
      <c r="BP3" s="644"/>
      <c r="BQ3" s="644"/>
      <c r="BR3" s="644"/>
      <c r="BS3" s="644"/>
      <c r="BT3" s="644"/>
      <c r="BU3" s="644"/>
      <c r="BV3" s="644"/>
      <c r="BW3" s="644"/>
      <c r="BX3" s="644"/>
      <c r="BY3" s="644"/>
      <c r="BZ3" s="644"/>
      <c r="CA3" s="644"/>
      <c r="CB3" s="645"/>
      <c r="CD3" s="643" t="s">
        <v>227</v>
      </c>
      <c r="CE3" s="644"/>
      <c r="CF3" s="644"/>
      <c r="CG3" s="644"/>
      <c r="CH3" s="644"/>
      <c r="CI3" s="644"/>
      <c r="CJ3" s="644"/>
      <c r="CK3" s="644"/>
      <c r="CL3" s="644"/>
      <c r="CM3" s="644"/>
      <c r="CN3" s="644"/>
      <c r="CO3" s="644"/>
      <c r="CP3" s="644"/>
      <c r="CQ3" s="644"/>
      <c r="CR3" s="644"/>
      <c r="CS3" s="644"/>
      <c r="CT3" s="644"/>
      <c r="CU3" s="644"/>
      <c r="CV3" s="644"/>
      <c r="CW3" s="644"/>
      <c r="CX3" s="644"/>
      <c r="CY3" s="644"/>
      <c r="CZ3" s="644"/>
      <c r="DA3" s="644"/>
      <c r="DB3" s="644"/>
      <c r="DC3" s="644"/>
      <c r="DD3" s="644"/>
      <c r="DE3" s="644"/>
      <c r="DF3" s="644"/>
      <c r="DG3" s="644"/>
      <c r="DH3" s="644"/>
      <c r="DI3" s="644"/>
      <c r="DJ3" s="644"/>
      <c r="DK3" s="644"/>
      <c r="DL3" s="644"/>
      <c r="DM3" s="644"/>
      <c r="DN3" s="644"/>
      <c r="DO3" s="644"/>
      <c r="DP3" s="644"/>
      <c r="DQ3" s="644"/>
      <c r="DR3" s="644"/>
      <c r="DS3" s="644"/>
      <c r="DT3" s="644"/>
      <c r="DU3" s="644"/>
      <c r="DV3" s="644"/>
      <c r="DW3" s="644"/>
      <c r="DX3" s="644"/>
      <c r="DY3" s="644"/>
      <c r="DZ3" s="644"/>
      <c r="EA3" s="644"/>
      <c r="EB3" s="644"/>
      <c r="EC3" s="645"/>
    </row>
    <row r="4" spans="2:143" ht="11.25" customHeight="1" x14ac:dyDescent="0.15">
      <c r="B4" s="643" t="s">
        <v>1</v>
      </c>
      <c r="C4" s="644"/>
      <c r="D4" s="644"/>
      <c r="E4" s="644"/>
      <c r="F4" s="644"/>
      <c r="G4" s="644"/>
      <c r="H4" s="644"/>
      <c r="I4" s="644"/>
      <c r="J4" s="644"/>
      <c r="K4" s="644"/>
      <c r="L4" s="644"/>
      <c r="M4" s="644"/>
      <c r="N4" s="644"/>
      <c r="O4" s="644"/>
      <c r="P4" s="644"/>
      <c r="Q4" s="645"/>
      <c r="R4" s="643" t="s">
        <v>228</v>
      </c>
      <c r="S4" s="644"/>
      <c r="T4" s="644"/>
      <c r="U4" s="644"/>
      <c r="V4" s="644"/>
      <c r="W4" s="644"/>
      <c r="X4" s="644"/>
      <c r="Y4" s="645"/>
      <c r="Z4" s="643" t="s">
        <v>229</v>
      </c>
      <c r="AA4" s="644"/>
      <c r="AB4" s="644"/>
      <c r="AC4" s="645"/>
      <c r="AD4" s="643" t="s">
        <v>230</v>
      </c>
      <c r="AE4" s="644"/>
      <c r="AF4" s="644"/>
      <c r="AG4" s="644"/>
      <c r="AH4" s="644"/>
      <c r="AI4" s="644"/>
      <c r="AJ4" s="644"/>
      <c r="AK4" s="645"/>
      <c r="AL4" s="643" t="s">
        <v>229</v>
      </c>
      <c r="AM4" s="644"/>
      <c r="AN4" s="644"/>
      <c r="AO4" s="645"/>
      <c r="AP4" s="646" t="s">
        <v>231</v>
      </c>
      <c r="AQ4" s="646"/>
      <c r="AR4" s="646"/>
      <c r="AS4" s="646"/>
      <c r="AT4" s="646"/>
      <c r="AU4" s="646"/>
      <c r="AV4" s="646"/>
      <c r="AW4" s="646"/>
      <c r="AX4" s="646"/>
      <c r="AY4" s="646"/>
      <c r="AZ4" s="646"/>
      <c r="BA4" s="646"/>
      <c r="BB4" s="646"/>
      <c r="BC4" s="646"/>
      <c r="BD4" s="646"/>
      <c r="BE4" s="646"/>
      <c r="BF4" s="646"/>
      <c r="BG4" s="646" t="s">
        <v>232</v>
      </c>
      <c r="BH4" s="646"/>
      <c r="BI4" s="646"/>
      <c r="BJ4" s="646"/>
      <c r="BK4" s="646"/>
      <c r="BL4" s="646"/>
      <c r="BM4" s="646"/>
      <c r="BN4" s="646"/>
      <c r="BO4" s="646" t="s">
        <v>229</v>
      </c>
      <c r="BP4" s="646"/>
      <c r="BQ4" s="646"/>
      <c r="BR4" s="646"/>
      <c r="BS4" s="646" t="s">
        <v>233</v>
      </c>
      <c r="BT4" s="646"/>
      <c r="BU4" s="646"/>
      <c r="BV4" s="646"/>
      <c r="BW4" s="646"/>
      <c r="BX4" s="646"/>
      <c r="BY4" s="646"/>
      <c r="BZ4" s="646"/>
      <c r="CA4" s="646"/>
      <c r="CB4" s="646"/>
      <c r="CD4" s="643" t="s">
        <v>234</v>
      </c>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5"/>
    </row>
    <row r="5" spans="2:143" ht="11.25" customHeight="1" x14ac:dyDescent="0.15">
      <c r="B5" s="647" t="s">
        <v>235</v>
      </c>
      <c r="C5" s="648"/>
      <c r="D5" s="648"/>
      <c r="E5" s="648"/>
      <c r="F5" s="648"/>
      <c r="G5" s="648"/>
      <c r="H5" s="648"/>
      <c r="I5" s="648"/>
      <c r="J5" s="648"/>
      <c r="K5" s="648"/>
      <c r="L5" s="648"/>
      <c r="M5" s="648"/>
      <c r="N5" s="648"/>
      <c r="O5" s="648"/>
      <c r="P5" s="648"/>
      <c r="Q5" s="649"/>
      <c r="R5" s="650">
        <v>1868512</v>
      </c>
      <c r="S5" s="651"/>
      <c r="T5" s="651"/>
      <c r="U5" s="651"/>
      <c r="V5" s="651"/>
      <c r="W5" s="651"/>
      <c r="X5" s="651"/>
      <c r="Y5" s="652"/>
      <c r="Z5" s="653">
        <v>19.8</v>
      </c>
      <c r="AA5" s="653"/>
      <c r="AB5" s="653"/>
      <c r="AC5" s="653"/>
      <c r="AD5" s="654">
        <v>1868512</v>
      </c>
      <c r="AE5" s="654"/>
      <c r="AF5" s="654"/>
      <c r="AG5" s="654"/>
      <c r="AH5" s="654"/>
      <c r="AI5" s="654"/>
      <c r="AJ5" s="654"/>
      <c r="AK5" s="654"/>
      <c r="AL5" s="655">
        <v>37.6</v>
      </c>
      <c r="AM5" s="656"/>
      <c r="AN5" s="656"/>
      <c r="AO5" s="657"/>
      <c r="AP5" s="647" t="s">
        <v>236</v>
      </c>
      <c r="AQ5" s="648"/>
      <c r="AR5" s="648"/>
      <c r="AS5" s="648"/>
      <c r="AT5" s="648"/>
      <c r="AU5" s="648"/>
      <c r="AV5" s="648"/>
      <c r="AW5" s="648"/>
      <c r="AX5" s="648"/>
      <c r="AY5" s="648"/>
      <c r="AZ5" s="648"/>
      <c r="BA5" s="648"/>
      <c r="BB5" s="648"/>
      <c r="BC5" s="648"/>
      <c r="BD5" s="648"/>
      <c r="BE5" s="648"/>
      <c r="BF5" s="649"/>
      <c r="BG5" s="661">
        <v>1868512</v>
      </c>
      <c r="BH5" s="662"/>
      <c r="BI5" s="662"/>
      <c r="BJ5" s="662"/>
      <c r="BK5" s="662"/>
      <c r="BL5" s="662"/>
      <c r="BM5" s="662"/>
      <c r="BN5" s="663"/>
      <c r="BO5" s="664">
        <v>100</v>
      </c>
      <c r="BP5" s="664"/>
      <c r="BQ5" s="664"/>
      <c r="BR5" s="664"/>
      <c r="BS5" s="665" t="s">
        <v>237</v>
      </c>
      <c r="BT5" s="665"/>
      <c r="BU5" s="665"/>
      <c r="BV5" s="665"/>
      <c r="BW5" s="665"/>
      <c r="BX5" s="665"/>
      <c r="BY5" s="665"/>
      <c r="BZ5" s="665"/>
      <c r="CA5" s="665"/>
      <c r="CB5" s="669"/>
      <c r="CD5" s="643" t="s">
        <v>231</v>
      </c>
      <c r="CE5" s="644"/>
      <c r="CF5" s="644"/>
      <c r="CG5" s="644"/>
      <c r="CH5" s="644"/>
      <c r="CI5" s="644"/>
      <c r="CJ5" s="644"/>
      <c r="CK5" s="644"/>
      <c r="CL5" s="644"/>
      <c r="CM5" s="644"/>
      <c r="CN5" s="644"/>
      <c r="CO5" s="644"/>
      <c r="CP5" s="644"/>
      <c r="CQ5" s="645"/>
      <c r="CR5" s="643" t="s">
        <v>238</v>
      </c>
      <c r="CS5" s="644"/>
      <c r="CT5" s="644"/>
      <c r="CU5" s="644"/>
      <c r="CV5" s="644"/>
      <c r="CW5" s="644"/>
      <c r="CX5" s="644"/>
      <c r="CY5" s="645"/>
      <c r="CZ5" s="643" t="s">
        <v>229</v>
      </c>
      <c r="DA5" s="644"/>
      <c r="DB5" s="644"/>
      <c r="DC5" s="645"/>
      <c r="DD5" s="643" t="s">
        <v>239</v>
      </c>
      <c r="DE5" s="644"/>
      <c r="DF5" s="644"/>
      <c r="DG5" s="644"/>
      <c r="DH5" s="644"/>
      <c r="DI5" s="644"/>
      <c r="DJ5" s="644"/>
      <c r="DK5" s="644"/>
      <c r="DL5" s="644"/>
      <c r="DM5" s="644"/>
      <c r="DN5" s="644"/>
      <c r="DO5" s="644"/>
      <c r="DP5" s="645"/>
      <c r="DQ5" s="643" t="s">
        <v>240</v>
      </c>
      <c r="DR5" s="644"/>
      <c r="DS5" s="644"/>
      <c r="DT5" s="644"/>
      <c r="DU5" s="644"/>
      <c r="DV5" s="644"/>
      <c r="DW5" s="644"/>
      <c r="DX5" s="644"/>
      <c r="DY5" s="644"/>
      <c r="DZ5" s="644"/>
      <c r="EA5" s="644"/>
      <c r="EB5" s="644"/>
      <c r="EC5" s="645"/>
    </row>
    <row r="6" spans="2:143" ht="11.25" customHeight="1" x14ac:dyDescent="0.15">
      <c r="B6" s="658" t="s">
        <v>241</v>
      </c>
      <c r="C6" s="659"/>
      <c r="D6" s="659"/>
      <c r="E6" s="659"/>
      <c r="F6" s="659"/>
      <c r="G6" s="659"/>
      <c r="H6" s="659"/>
      <c r="I6" s="659"/>
      <c r="J6" s="659"/>
      <c r="K6" s="659"/>
      <c r="L6" s="659"/>
      <c r="M6" s="659"/>
      <c r="N6" s="659"/>
      <c r="O6" s="659"/>
      <c r="P6" s="659"/>
      <c r="Q6" s="660"/>
      <c r="R6" s="661">
        <v>66697</v>
      </c>
      <c r="S6" s="662"/>
      <c r="T6" s="662"/>
      <c r="U6" s="662"/>
      <c r="V6" s="662"/>
      <c r="W6" s="662"/>
      <c r="X6" s="662"/>
      <c r="Y6" s="663"/>
      <c r="Z6" s="664">
        <v>0.7</v>
      </c>
      <c r="AA6" s="664"/>
      <c r="AB6" s="664"/>
      <c r="AC6" s="664"/>
      <c r="AD6" s="665">
        <v>66697</v>
      </c>
      <c r="AE6" s="665"/>
      <c r="AF6" s="665"/>
      <c r="AG6" s="665"/>
      <c r="AH6" s="665"/>
      <c r="AI6" s="665"/>
      <c r="AJ6" s="665"/>
      <c r="AK6" s="665"/>
      <c r="AL6" s="666">
        <v>1.3</v>
      </c>
      <c r="AM6" s="667"/>
      <c r="AN6" s="667"/>
      <c r="AO6" s="668"/>
      <c r="AP6" s="658" t="s">
        <v>242</v>
      </c>
      <c r="AQ6" s="659"/>
      <c r="AR6" s="659"/>
      <c r="AS6" s="659"/>
      <c r="AT6" s="659"/>
      <c r="AU6" s="659"/>
      <c r="AV6" s="659"/>
      <c r="AW6" s="659"/>
      <c r="AX6" s="659"/>
      <c r="AY6" s="659"/>
      <c r="AZ6" s="659"/>
      <c r="BA6" s="659"/>
      <c r="BB6" s="659"/>
      <c r="BC6" s="659"/>
      <c r="BD6" s="659"/>
      <c r="BE6" s="659"/>
      <c r="BF6" s="660"/>
      <c r="BG6" s="661">
        <v>1868512</v>
      </c>
      <c r="BH6" s="662"/>
      <c r="BI6" s="662"/>
      <c r="BJ6" s="662"/>
      <c r="BK6" s="662"/>
      <c r="BL6" s="662"/>
      <c r="BM6" s="662"/>
      <c r="BN6" s="663"/>
      <c r="BO6" s="664">
        <v>100</v>
      </c>
      <c r="BP6" s="664"/>
      <c r="BQ6" s="664"/>
      <c r="BR6" s="664"/>
      <c r="BS6" s="665" t="s">
        <v>243</v>
      </c>
      <c r="BT6" s="665"/>
      <c r="BU6" s="665"/>
      <c r="BV6" s="665"/>
      <c r="BW6" s="665"/>
      <c r="BX6" s="665"/>
      <c r="BY6" s="665"/>
      <c r="BZ6" s="665"/>
      <c r="CA6" s="665"/>
      <c r="CB6" s="669"/>
      <c r="CD6" s="647" t="s">
        <v>244</v>
      </c>
      <c r="CE6" s="648"/>
      <c r="CF6" s="648"/>
      <c r="CG6" s="648"/>
      <c r="CH6" s="648"/>
      <c r="CI6" s="648"/>
      <c r="CJ6" s="648"/>
      <c r="CK6" s="648"/>
      <c r="CL6" s="648"/>
      <c r="CM6" s="648"/>
      <c r="CN6" s="648"/>
      <c r="CO6" s="648"/>
      <c r="CP6" s="648"/>
      <c r="CQ6" s="649"/>
      <c r="CR6" s="661">
        <v>88227</v>
      </c>
      <c r="CS6" s="662"/>
      <c r="CT6" s="662"/>
      <c r="CU6" s="662"/>
      <c r="CV6" s="662"/>
      <c r="CW6" s="662"/>
      <c r="CX6" s="662"/>
      <c r="CY6" s="663"/>
      <c r="CZ6" s="655">
        <v>1</v>
      </c>
      <c r="DA6" s="656"/>
      <c r="DB6" s="656"/>
      <c r="DC6" s="672"/>
      <c r="DD6" s="670" t="s">
        <v>243</v>
      </c>
      <c r="DE6" s="662"/>
      <c r="DF6" s="662"/>
      <c r="DG6" s="662"/>
      <c r="DH6" s="662"/>
      <c r="DI6" s="662"/>
      <c r="DJ6" s="662"/>
      <c r="DK6" s="662"/>
      <c r="DL6" s="662"/>
      <c r="DM6" s="662"/>
      <c r="DN6" s="662"/>
      <c r="DO6" s="662"/>
      <c r="DP6" s="663"/>
      <c r="DQ6" s="670">
        <v>88227</v>
      </c>
      <c r="DR6" s="662"/>
      <c r="DS6" s="662"/>
      <c r="DT6" s="662"/>
      <c r="DU6" s="662"/>
      <c r="DV6" s="662"/>
      <c r="DW6" s="662"/>
      <c r="DX6" s="662"/>
      <c r="DY6" s="662"/>
      <c r="DZ6" s="662"/>
      <c r="EA6" s="662"/>
      <c r="EB6" s="662"/>
      <c r="EC6" s="671"/>
    </row>
    <row r="7" spans="2:143" ht="11.25" customHeight="1" x14ac:dyDescent="0.15">
      <c r="B7" s="658" t="s">
        <v>245</v>
      </c>
      <c r="C7" s="659"/>
      <c r="D7" s="659"/>
      <c r="E7" s="659"/>
      <c r="F7" s="659"/>
      <c r="G7" s="659"/>
      <c r="H7" s="659"/>
      <c r="I7" s="659"/>
      <c r="J7" s="659"/>
      <c r="K7" s="659"/>
      <c r="L7" s="659"/>
      <c r="M7" s="659"/>
      <c r="N7" s="659"/>
      <c r="O7" s="659"/>
      <c r="P7" s="659"/>
      <c r="Q7" s="660"/>
      <c r="R7" s="661">
        <v>416</v>
      </c>
      <c r="S7" s="662"/>
      <c r="T7" s="662"/>
      <c r="U7" s="662"/>
      <c r="V7" s="662"/>
      <c r="W7" s="662"/>
      <c r="X7" s="662"/>
      <c r="Y7" s="663"/>
      <c r="Z7" s="664">
        <v>0</v>
      </c>
      <c r="AA7" s="664"/>
      <c r="AB7" s="664"/>
      <c r="AC7" s="664"/>
      <c r="AD7" s="665">
        <v>416</v>
      </c>
      <c r="AE7" s="665"/>
      <c r="AF7" s="665"/>
      <c r="AG7" s="665"/>
      <c r="AH7" s="665"/>
      <c r="AI7" s="665"/>
      <c r="AJ7" s="665"/>
      <c r="AK7" s="665"/>
      <c r="AL7" s="666">
        <v>0</v>
      </c>
      <c r="AM7" s="667"/>
      <c r="AN7" s="667"/>
      <c r="AO7" s="668"/>
      <c r="AP7" s="658" t="s">
        <v>246</v>
      </c>
      <c r="AQ7" s="659"/>
      <c r="AR7" s="659"/>
      <c r="AS7" s="659"/>
      <c r="AT7" s="659"/>
      <c r="AU7" s="659"/>
      <c r="AV7" s="659"/>
      <c r="AW7" s="659"/>
      <c r="AX7" s="659"/>
      <c r="AY7" s="659"/>
      <c r="AZ7" s="659"/>
      <c r="BA7" s="659"/>
      <c r="BB7" s="659"/>
      <c r="BC7" s="659"/>
      <c r="BD7" s="659"/>
      <c r="BE7" s="659"/>
      <c r="BF7" s="660"/>
      <c r="BG7" s="661">
        <v>686219</v>
      </c>
      <c r="BH7" s="662"/>
      <c r="BI7" s="662"/>
      <c r="BJ7" s="662"/>
      <c r="BK7" s="662"/>
      <c r="BL7" s="662"/>
      <c r="BM7" s="662"/>
      <c r="BN7" s="663"/>
      <c r="BO7" s="664">
        <v>36.700000000000003</v>
      </c>
      <c r="BP7" s="664"/>
      <c r="BQ7" s="664"/>
      <c r="BR7" s="664"/>
      <c r="BS7" s="665" t="s">
        <v>243</v>
      </c>
      <c r="BT7" s="665"/>
      <c r="BU7" s="665"/>
      <c r="BV7" s="665"/>
      <c r="BW7" s="665"/>
      <c r="BX7" s="665"/>
      <c r="BY7" s="665"/>
      <c r="BZ7" s="665"/>
      <c r="CA7" s="665"/>
      <c r="CB7" s="669"/>
      <c r="CD7" s="658" t="s">
        <v>247</v>
      </c>
      <c r="CE7" s="659"/>
      <c r="CF7" s="659"/>
      <c r="CG7" s="659"/>
      <c r="CH7" s="659"/>
      <c r="CI7" s="659"/>
      <c r="CJ7" s="659"/>
      <c r="CK7" s="659"/>
      <c r="CL7" s="659"/>
      <c r="CM7" s="659"/>
      <c r="CN7" s="659"/>
      <c r="CO7" s="659"/>
      <c r="CP7" s="659"/>
      <c r="CQ7" s="660"/>
      <c r="CR7" s="661">
        <v>1664668</v>
      </c>
      <c r="CS7" s="662"/>
      <c r="CT7" s="662"/>
      <c r="CU7" s="662"/>
      <c r="CV7" s="662"/>
      <c r="CW7" s="662"/>
      <c r="CX7" s="662"/>
      <c r="CY7" s="663"/>
      <c r="CZ7" s="664">
        <v>19.2</v>
      </c>
      <c r="DA7" s="664"/>
      <c r="DB7" s="664"/>
      <c r="DC7" s="664"/>
      <c r="DD7" s="670">
        <v>167840</v>
      </c>
      <c r="DE7" s="662"/>
      <c r="DF7" s="662"/>
      <c r="DG7" s="662"/>
      <c r="DH7" s="662"/>
      <c r="DI7" s="662"/>
      <c r="DJ7" s="662"/>
      <c r="DK7" s="662"/>
      <c r="DL7" s="662"/>
      <c r="DM7" s="662"/>
      <c r="DN7" s="662"/>
      <c r="DO7" s="662"/>
      <c r="DP7" s="663"/>
      <c r="DQ7" s="670">
        <v>759241</v>
      </c>
      <c r="DR7" s="662"/>
      <c r="DS7" s="662"/>
      <c r="DT7" s="662"/>
      <c r="DU7" s="662"/>
      <c r="DV7" s="662"/>
      <c r="DW7" s="662"/>
      <c r="DX7" s="662"/>
      <c r="DY7" s="662"/>
      <c r="DZ7" s="662"/>
      <c r="EA7" s="662"/>
      <c r="EB7" s="662"/>
      <c r="EC7" s="671"/>
    </row>
    <row r="8" spans="2:143" ht="11.25" customHeight="1" x14ac:dyDescent="0.15">
      <c r="B8" s="658" t="s">
        <v>248</v>
      </c>
      <c r="C8" s="659"/>
      <c r="D8" s="659"/>
      <c r="E8" s="659"/>
      <c r="F8" s="659"/>
      <c r="G8" s="659"/>
      <c r="H8" s="659"/>
      <c r="I8" s="659"/>
      <c r="J8" s="659"/>
      <c r="K8" s="659"/>
      <c r="L8" s="659"/>
      <c r="M8" s="659"/>
      <c r="N8" s="659"/>
      <c r="O8" s="659"/>
      <c r="P8" s="659"/>
      <c r="Q8" s="660"/>
      <c r="R8" s="661">
        <v>6679</v>
      </c>
      <c r="S8" s="662"/>
      <c r="T8" s="662"/>
      <c r="U8" s="662"/>
      <c r="V8" s="662"/>
      <c r="W8" s="662"/>
      <c r="X8" s="662"/>
      <c r="Y8" s="663"/>
      <c r="Z8" s="664">
        <v>0.1</v>
      </c>
      <c r="AA8" s="664"/>
      <c r="AB8" s="664"/>
      <c r="AC8" s="664"/>
      <c r="AD8" s="665">
        <v>6679</v>
      </c>
      <c r="AE8" s="665"/>
      <c r="AF8" s="665"/>
      <c r="AG8" s="665"/>
      <c r="AH8" s="665"/>
      <c r="AI8" s="665"/>
      <c r="AJ8" s="665"/>
      <c r="AK8" s="665"/>
      <c r="AL8" s="666">
        <v>0.1</v>
      </c>
      <c r="AM8" s="667"/>
      <c r="AN8" s="667"/>
      <c r="AO8" s="668"/>
      <c r="AP8" s="658" t="s">
        <v>249</v>
      </c>
      <c r="AQ8" s="659"/>
      <c r="AR8" s="659"/>
      <c r="AS8" s="659"/>
      <c r="AT8" s="659"/>
      <c r="AU8" s="659"/>
      <c r="AV8" s="659"/>
      <c r="AW8" s="659"/>
      <c r="AX8" s="659"/>
      <c r="AY8" s="659"/>
      <c r="AZ8" s="659"/>
      <c r="BA8" s="659"/>
      <c r="BB8" s="659"/>
      <c r="BC8" s="659"/>
      <c r="BD8" s="659"/>
      <c r="BE8" s="659"/>
      <c r="BF8" s="660"/>
      <c r="BG8" s="661">
        <v>24578</v>
      </c>
      <c r="BH8" s="662"/>
      <c r="BI8" s="662"/>
      <c r="BJ8" s="662"/>
      <c r="BK8" s="662"/>
      <c r="BL8" s="662"/>
      <c r="BM8" s="662"/>
      <c r="BN8" s="663"/>
      <c r="BO8" s="664">
        <v>1.3</v>
      </c>
      <c r="BP8" s="664"/>
      <c r="BQ8" s="664"/>
      <c r="BR8" s="664"/>
      <c r="BS8" s="665" t="s">
        <v>243</v>
      </c>
      <c r="BT8" s="665"/>
      <c r="BU8" s="665"/>
      <c r="BV8" s="665"/>
      <c r="BW8" s="665"/>
      <c r="BX8" s="665"/>
      <c r="BY8" s="665"/>
      <c r="BZ8" s="665"/>
      <c r="CA8" s="665"/>
      <c r="CB8" s="669"/>
      <c r="CD8" s="658" t="s">
        <v>250</v>
      </c>
      <c r="CE8" s="659"/>
      <c r="CF8" s="659"/>
      <c r="CG8" s="659"/>
      <c r="CH8" s="659"/>
      <c r="CI8" s="659"/>
      <c r="CJ8" s="659"/>
      <c r="CK8" s="659"/>
      <c r="CL8" s="659"/>
      <c r="CM8" s="659"/>
      <c r="CN8" s="659"/>
      <c r="CO8" s="659"/>
      <c r="CP8" s="659"/>
      <c r="CQ8" s="660"/>
      <c r="CR8" s="661">
        <v>2756868</v>
      </c>
      <c r="CS8" s="662"/>
      <c r="CT8" s="662"/>
      <c r="CU8" s="662"/>
      <c r="CV8" s="662"/>
      <c r="CW8" s="662"/>
      <c r="CX8" s="662"/>
      <c r="CY8" s="663"/>
      <c r="CZ8" s="664">
        <v>31.7</v>
      </c>
      <c r="DA8" s="664"/>
      <c r="DB8" s="664"/>
      <c r="DC8" s="664"/>
      <c r="DD8" s="670">
        <v>8558</v>
      </c>
      <c r="DE8" s="662"/>
      <c r="DF8" s="662"/>
      <c r="DG8" s="662"/>
      <c r="DH8" s="662"/>
      <c r="DI8" s="662"/>
      <c r="DJ8" s="662"/>
      <c r="DK8" s="662"/>
      <c r="DL8" s="662"/>
      <c r="DM8" s="662"/>
      <c r="DN8" s="662"/>
      <c r="DO8" s="662"/>
      <c r="DP8" s="663"/>
      <c r="DQ8" s="670">
        <v>1377072</v>
      </c>
      <c r="DR8" s="662"/>
      <c r="DS8" s="662"/>
      <c r="DT8" s="662"/>
      <c r="DU8" s="662"/>
      <c r="DV8" s="662"/>
      <c r="DW8" s="662"/>
      <c r="DX8" s="662"/>
      <c r="DY8" s="662"/>
      <c r="DZ8" s="662"/>
      <c r="EA8" s="662"/>
      <c r="EB8" s="662"/>
      <c r="EC8" s="671"/>
    </row>
    <row r="9" spans="2:143" ht="11.25" customHeight="1" x14ac:dyDescent="0.15">
      <c r="B9" s="658" t="s">
        <v>251</v>
      </c>
      <c r="C9" s="659"/>
      <c r="D9" s="659"/>
      <c r="E9" s="659"/>
      <c r="F9" s="659"/>
      <c r="G9" s="659"/>
      <c r="H9" s="659"/>
      <c r="I9" s="659"/>
      <c r="J9" s="659"/>
      <c r="K9" s="659"/>
      <c r="L9" s="659"/>
      <c r="M9" s="659"/>
      <c r="N9" s="659"/>
      <c r="O9" s="659"/>
      <c r="P9" s="659"/>
      <c r="Q9" s="660"/>
      <c r="R9" s="661">
        <v>5525</v>
      </c>
      <c r="S9" s="662"/>
      <c r="T9" s="662"/>
      <c r="U9" s="662"/>
      <c r="V9" s="662"/>
      <c r="W9" s="662"/>
      <c r="X9" s="662"/>
      <c r="Y9" s="663"/>
      <c r="Z9" s="664">
        <v>0.1</v>
      </c>
      <c r="AA9" s="664"/>
      <c r="AB9" s="664"/>
      <c r="AC9" s="664"/>
      <c r="AD9" s="665">
        <v>5525</v>
      </c>
      <c r="AE9" s="665"/>
      <c r="AF9" s="665"/>
      <c r="AG9" s="665"/>
      <c r="AH9" s="665"/>
      <c r="AI9" s="665"/>
      <c r="AJ9" s="665"/>
      <c r="AK9" s="665"/>
      <c r="AL9" s="666">
        <v>0.1</v>
      </c>
      <c r="AM9" s="667"/>
      <c r="AN9" s="667"/>
      <c r="AO9" s="668"/>
      <c r="AP9" s="658" t="s">
        <v>252</v>
      </c>
      <c r="AQ9" s="659"/>
      <c r="AR9" s="659"/>
      <c r="AS9" s="659"/>
      <c r="AT9" s="659"/>
      <c r="AU9" s="659"/>
      <c r="AV9" s="659"/>
      <c r="AW9" s="659"/>
      <c r="AX9" s="659"/>
      <c r="AY9" s="659"/>
      <c r="AZ9" s="659"/>
      <c r="BA9" s="659"/>
      <c r="BB9" s="659"/>
      <c r="BC9" s="659"/>
      <c r="BD9" s="659"/>
      <c r="BE9" s="659"/>
      <c r="BF9" s="660"/>
      <c r="BG9" s="661">
        <v>534008</v>
      </c>
      <c r="BH9" s="662"/>
      <c r="BI9" s="662"/>
      <c r="BJ9" s="662"/>
      <c r="BK9" s="662"/>
      <c r="BL9" s="662"/>
      <c r="BM9" s="662"/>
      <c r="BN9" s="663"/>
      <c r="BO9" s="664">
        <v>28.6</v>
      </c>
      <c r="BP9" s="664"/>
      <c r="BQ9" s="664"/>
      <c r="BR9" s="664"/>
      <c r="BS9" s="665" t="s">
        <v>253</v>
      </c>
      <c r="BT9" s="665"/>
      <c r="BU9" s="665"/>
      <c r="BV9" s="665"/>
      <c r="BW9" s="665"/>
      <c r="BX9" s="665"/>
      <c r="BY9" s="665"/>
      <c r="BZ9" s="665"/>
      <c r="CA9" s="665"/>
      <c r="CB9" s="669"/>
      <c r="CD9" s="658" t="s">
        <v>254</v>
      </c>
      <c r="CE9" s="659"/>
      <c r="CF9" s="659"/>
      <c r="CG9" s="659"/>
      <c r="CH9" s="659"/>
      <c r="CI9" s="659"/>
      <c r="CJ9" s="659"/>
      <c r="CK9" s="659"/>
      <c r="CL9" s="659"/>
      <c r="CM9" s="659"/>
      <c r="CN9" s="659"/>
      <c r="CO9" s="659"/>
      <c r="CP9" s="659"/>
      <c r="CQ9" s="660"/>
      <c r="CR9" s="661">
        <v>1214586</v>
      </c>
      <c r="CS9" s="662"/>
      <c r="CT9" s="662"/>
      <c r="CU9" s="662"/>
      <c r="CV9" s="662"/>
      <c r="CW9" s="662"/>
      <c r="CX9" s="662"/>
      <c r="CY9" s="663"/>
      <c r="CZ9" s="664">
        <v>14</v>
      </c>
      <c r="DA9" s="664"/>
      <c r="DB9" s="664"/>
      <c r="DC9" s="664"/>
      <c r="DD9" s="670">
        <v>81267</v>
      </c>
      <c r="DE9" s="662"/>
      <c r="DF9" s="662"/>
      <c r="DG9" s="662"/>
      <c r="DH9" s="662"/>
      <c r="DI9" s="662"/>
      <c r="DJ9" s="662"/>
      <c r="DK9" s="662"/>
      <c r="DL9" s="662"/>
      <c r="DM9" s="662"/>
      <c r="DN9" s="662"/>
      <c r="DO9" s="662"/>
      <c r="DP9" s="663"/>
      <c r="DQ9" s="670">
        <v>862496</v>
      </c>
      <c r="DR9" s="662"/>
      <c r="DS9" s="662"/>
      <c r="DT9" s="662"/>
      <c r="DU9" s="662"/>
      <c r="DV9" s="662"/>
      <c r="DW9" s="662"/>
      <c r="DX9" s="662"/>
      <c r="DY9" s="662"/>
      <c r="DZ9" s="662"/>
      <c r="EA9" s="662"/>
      <c r="EB9" s="662"/>
      <c r="EC9" s="671"/>
    </row>
    <row r="10" spans="2:143" ht="11.25" customHeight="1" x14ac:dyDescent="0.15">
      <c r="B10" s="658" t="s">
        <v>255</v>
      </c>
      <c r="C10" s="659"/>
      <c r="D10" s="659"/>
      <c r="E10" s="659"/>
      <c r="F10" s="659"/>
      <c r="G10" s="659"/>
      <c r="H10" s="659"/>
      <c r="I10" s="659"/>
      <c r="J10" s="659"/>
      <c r="K10" s="659"/>
      <c r="L10" s="659"/>
      <c r="M10" s="659"/>
      <c r="N10" s="659"/>
      <c r="O10" s="659"/>
      <c r="P10" s="659"/>
      <c r="Q10" s="660"/>
      <c r="R10" s="661" t="s">
        <v>253</v>
      </c>
      <c r="S10" s="662"/>
      <c r="T10" s="662"/>
      <c r="U10" s="662"/>
      <c r="V10" s="662"/>
      <c r="W10" s="662"/>
      <c r="X10" s="662"/>
      <c r="Y10" s="663"/>
      <c r="Z10" s="664" t="s">
        <v>243</v>
      </c>
      <c r="AA10" s="664"/>
      <c r="AB10" s="664"/>
      <c r="AC10" s="664"/>
      <c r="AD10" s="665" t="s">
        <v>253</v>
      </c>
      <c r="AE10" s="665"/>
      <c r="AF10" s="665"/>
      <c r="AG10" s="665"/>
      <c r="AH10" s="665"/>
      <c r="AI10" s="665"/>
      <c r="AJ10" s="665"/>
      <c r="AK10" s="665"/>
      <c r="AL10" s="666" t="s">
        <v>243</v>
      </c>
      <c r="AM10" s="667"/>
      <c r="AN10" s="667"/>
      <c r="AO10" s="668"/>
      <c r="AP10" s="658" t="s">
        <v>256</v>
      </c>
      <c r="AQ10" s="659"/>
      <c r="AR10" s="659"/>
      <c r="AS10" s="659"/>
      <c r="AT10" s="659"/>
      <c r="AU10" s="659"/>
      <c r="AV10" s="659"/>
      <c r="AW10" s="659"/>
      <c r="AX10" s="659"/>
      <c r="AY10" s="659"/>
      <c r="AZ10" s="659"/>
      <c r="BA10" s="659"/>
      <c r="BB10" s="659"/>
      <c r="BC10" s="659"/>
      <c r="BD10" s="659"/>
      <c r="BE10" s="659"/>
      <c r="BF10" s="660"/>
      <c r="BG10" s="661">
        <v>46670</v>
      </c>
      <c r="BH10" s="662"/>
      <c r="BI10" s="662"/>
      <c r="BJ10" s="662"/>
      <c r="BK10" s="662"/>
      <c r="BL10" s="662"/>
      <c r="BM10" s="662"/>
      <c r="BN10" s="663"/>
      <c r="BO10" s="664">
        <v>2.5</v>
      </c>
      <c r="BP10" s="664"/>
      <c r="BQ10" s="664"/>
      <c r="BR10" s="664"/>
      <c r="BS10" s="665" t="s">
        <v>243</v>
      </c>
      <c r="BT10" s="665"/>
      <c r="BU10" s="665"/>
      <c r="BV10" s="665"/>
      <c r="BW10" s="665"/>
      <c r="BX10" s="665"/>
      <c r="BY10" s="665"/>
      <c r="BZ10" s="665"/>
      <c r="CA10" s="665"/>
      <c r="CB10" s="669"/>
      <c r="CD10" s="658" t="s">
        <v>257</v>
      </c>
      <c r="CE10" s="659"/>
      <c r="CF10" s="659"/>
      <c r="CG10" s="659"/>
      <c r="CH10" s="659"/>
      <c r="CI10" s="659"/>
      <c r="CJ10" s="659"/>
      <c r="CK10" s="659"/>
      <c r="CL10" s="659"/>
      <c r="CM10" s="659"/>
      <c r="CN10" s="659"/>
      <c r="CO10" s="659"/>
      <c r="CP10" s="659"/>
      <c r="CQ10" s="660"/>
      <c r="CR10" s="661" t="s">
        <v>253</v>
      </c>
      <c r="CS10" s="662"/>
      <c r="CT10" s="662"/>
      <c r="CU10" s="662"/>
      <c r="CV10" s="662"/>
      <c r="CW10" s="662"/>
      <c r="CX10" s="662"/>
      <c r="CY10" s="663"/>
      <c r="CZ10" s="664" t="s">
        <v>243</v>
      </c>
      <c r="DA10" s="664"/>
      <c r="DB10" s="664"/>
      <c r="DC10" s="664"/>
      <c r="DD10" s="670" t="s">
        <v>253</v>
      </c>
      <c r="DE10" s="662"/>
      <c r="DF10" s="662"/>
      <c r="DG10" s="662"/>
      <c r="DH10" s="662"/>
      <c r="DI10" s="662"/>
      <c r="DJ10" s="662"/>
      <c r="DK10" s="662"/>
      <c r="DL10" s="662"/>
      <c r="DM10" s="662"/>
      <c r="DN10" s="662"/>
      <c r="DO10" s="662"/>
      <c r="DP10" s="663"/>
      <c r="DQ10" s="670" t="s">
        <v>243</v>
      </c>
      <c r="DR10" s="662"/>
      <c r="DS10" s="662"/>
      <c r="DT10" s="662"/>
      <c r="DU10" s="662"/>
      <c r="DV10" s="662"/>
      <c r="DW10" s="662"/>
      <c r="DX10" s="662"/>
      <c r="DY10" s="662"/>
      <c r="DZ10" s="662"/>
      <c r="EA10" s="662"/>
      <c r="EB10" s="662"/>
      <c r="EC10" s="671"/>
    </row>
    <row r="11" spans="2:143" ht="11.25" customHeight="1" x14ac:dyDescent="0.15">
      <c r="B11" s="658" t="s">
        <v>258</v>
      </c>
      <c r="C11" s="659"/>
      <c r="D11" s="659"/>
      <c r="E11" s="659"/>
      <c r="F11" s="659"/>
      <c r="G11" s="659"/>
      <c r="H11" s="659"/>
      <c r="I11" s="659"/>
      <c r="J11" s="659"/>
      <c r="K11" s="659"/>
      <c r="L11" s="659"/>
      <c r="M11" s="659"/>
      <c r="N11" s="659"/>
      <c r="O11" s="659"/>
      <c r="P11" s="659"/>
      <c r="Q11" s="660"/>
      <c r="R11" s="661">
        <v>366290</v>
      </c>
      <c r="S11" s="662"/>
      <c r="T11" s="662"/>
      <c r="U11" s="662"/>
      <c r="V11" s="662"/>
      <c r="W11" s="662"/>
      <c r="X11" s="662"/>
      <c r="Y11" s="663"/>
      <c r="Z11" s="666">
        <v>3.9</v>
      </c>
      <c r="AA11" s="667"/>
      <c r="AB11" s="667"/>
      <c r="AC11" s="673"/>
      <c r="AD11" s="670">
        <v>366290</v>
      </c>
      <c r="AE11" s="662"/>
      <c r="AF11" s="662"/>
      <c r="AG11" s="662"/>
      <c r="AH11" s="662"/>
      <c r="AI11" s="662"/>
      <c r="AJ11" s="662"/>
      <c r="AK11" s="663"/>
      <c r="AL11" s="666">
        <v>7.4</v>
      </c>
      <c r="AM11" s="667"/>
      <c r="AN11" s="667"/>
      <c r="AO11" s="668"/>
      <c r="AP11" s="658" t="s">
        <v>259</v>
      </c>
      <c r="AQ11" s="659"/>
      <c r="AR11" s="659"/>
      <c r="AS11" s="659"/>
      <c r="AT11" s="659"/>
      <c r="AU11" s="659"/>
      <c r="AV11" s="659"/>
      <c r="AW11" s="659"/>
      <c r="AX11" s="659"/>
      <c r="AY11" s="659"/>
      <c r="AZ11" s="659"/>
      <c r="BA11" s="659"/>
      <c r="BB11" s="659"/>
      <c r="BC11" s="659"/>
      <c r="BD11" s="659"/>
      <c r="BE11" s="659"/>
      <c r="BF11" s="660"/>
      <c r="BG11" s="661">
        <v>80963</v>
      </c>
      <c r="BH11" s="662"/>
      <c r="BI11" s="662"/>
      <c r="BJ11" s="662"/>
      <c r="BK11" s="662"/>
      <c r="BL11" s="662"/>
      <c r="BM11" s="662"/>
      <c r="BN11" s="663"/>
      <c r="BO11" s="664">
        <v>4.3</v>
      </c>
      <c r="BP11" s="664"/>
      <c r="BQ11" s="664"/>
      <c r="BR11" s="664"/>
      <c r="BS11" s="665" t="s">
        <v>243</v>
      </c>
      <c r="BT11" s="665"/>
      <c r="BU11" s="665"/>
      <c r="BV11" s="665"/>
      <c r="BW11" s="665"/>
      <c r="BX11" s="665"/>
      <c r="BY11" s="665"/>
      <c r="BZ11" s="665"/>
      <c r="CA11" s="665"/>
      <c r="CB11" s="669"/>
      <c r="CD11" s="658" t="s">
        <v>260</v>
      </c>
      <c r="CE11" s="659"/>
      <c r="CF11" s="659"/>
      <c r="CG11" s="659"/>
      <c r="CH11" s="659"/>
      <c r="CI11" s="659"/>
      <c r="CJ11" s="659"/>
      <c r="CK11" s="659"/>
      <c r="CL11" s="659"/>
      <c r="CM11" s="659"/>
      <c r="CN11" s="659"/>
      <c r="CO11" s="659"/>
      <c r="CP11" s="659"/>
      <c r="CQ11" s="660"/>
      <c r="CR11" s="661">
        <v>238710</v>
      </c>
      <c r="CS11" s="662"/>
      <c r="CT11" s="662"/>
      <c r="CU11" s="662"/>
      <c r="CV11" s="662"/>
      <c r="CW11" s="662"/>
      <c r="CX11" s="662"/>
      <c r="CY11" s="663"/>
      <c r="CZ11" s="664">
        <v>2.7</v>
      </c>
      <c r="DA11" s="664"/>
      <c r="DB11" s="664"/>
      <c r="DC11" s="664"/>
      <c r="DD11" s="670">
        <v>30319</v>
      </c>
      <c r="DE11" s="662"/>
      <c r="DF11" s="662"/>
      <c r="DG11" s="662"/>
      <c r="DH11" s="662"/>
      <c r="DI11" s="662"/>
      <c r="DJ11" s="662"/>
      <c r="DK11" s="662"/>
      <c r="DL11" s="662"/>
      <c r="DM11" s="662"/>
      <c r="DN11" s="662"/>
      <c r="DO11" s="662"/>
      <c r="DP11" s="663"/>
      <c r="DQ11" s="670">
        <v>97676</v>
      </c>
      <c r="DR11" s="662"/>
      <c r="DS11" s="662"/>
      <c r="DT11" s="662"/>
      <c r="DU11" s="662"/>
      <c r="DV11" s="662"/>
      <c r="DW11" s="662"/>
      <c r="DX11" s="662"/>
      <c r="DY11" s="662"/>
      <c r="DZ11" s="662"/>
      <c r="EA11" s="662"/>
      <c r="EB11" s="662"/>
      <c r="EC11" s="671"/>
    </row>
    <row r="12" spans="2:143" ht="11.25" customHeight="1" x14ac:dyDescent="0.15">
      <c r="B12" s="658" t="s">
        <v>261</v>
      </c>
      <c r="C12" s="659"/>
      <c r="D12" s="659"/>
      <c r="E12" s="659"/>
      <c r="F12" s="659"/>
      <c r="G12" s="659"/>
      <c r="H12" s="659"/>
      <c r="I12" s="659"/>
      <c r="J12" s="659"/>
      <c r="K12" s="659"/>
      <c r="L12" s="659"/>
      <c r="M12" s="659"/>
      <c r="N12" s="659"/>
      <c r="O12" s="659"/>
      <c r="P12" s="659"/>
      <c r="Q12" s="660"/>
      <c r="R12" s="661">
        <v>27320</v>
      </c>
      <c r="S12" s="662"/>
      <c r="T12" s="662"/>
      <c r="U12" s="662"/>
      <c r="V12" s="662"/>
      <c r="W12" s="662"/>
      <c r="X12" s="662"/>
      <c r="Y12" s="663"/>
      <c r="Z12" s="664">
        <v>0.3</v>
      </c>
      <c r="AA12" s="664"/>
      <c r="AB12" s="664"/>
      <c r="AC12" s="664"/>
      <c r="AD12" s="665">
        <v>27320</v>
      </c>
      <c r="AE12" s="665"/>
      <c r="AF12" s="665"/>
      <c r="AG12" s="665"/>
      <c r="AH12" s="665"/>
      <c r="AI12" s="665"/>
      <c r="AJ12" s="665"/>
      <c r="AK12" s="665"/>
      <c r="AL12" s="666">
        <v>0.6</v>
      </c>
      <c r="AM12" s="667"/>
      <c r="AN12" s="667"/>
      <c r="AO12" s="668"/>
      <c r="AP12" s="658" t="s">
        <v>262</v>
      </c>
      <c r="AQ12" s="659"/>
      <c r="AR12" s="659"/>
      <c r="AS12" s="659"/>
      <c r="AT12" s="659"/>
      <c r="AU12" s="659"/>
      <c r="AV12" s="659"/>
      <c r="AW12" s="659"/>
      <c r="AX12" s="659"/>
      <c r="AY12" s="659"/>
      <c r="AZ12" s="659"/>
      <c r="BA12" s="659"/>
      <c r="BB12" s="659"/>
      <c r="BC12" s="659"/>
      <c r="BD12" s="659"/>
      <c r="BE12" s="659"/>
      <c r="BF12" s="660"/>
      <c r="BG12" s="661">
        <v>963740</v>
      </c>
      <c r="BH12" s="662"/>
      <c r="BI12" s="662"/>
      <c r="BJ12" s="662"/>
      <c r="BK12" s="662"/>
      <c r="BL12" s="662"/>
      <c r="BM12" s="662"/>
      <c r="BN12" s="663"/>
      <c r="BO12" s="664">
        <v>51.6</v>
      </c>
      <c r="BP12" s="664"/>
      <c r="BQ12" s="664"/>
      <c r="BR12" s="664"/>
      <c r="BS12" s="665" t="s">
        <v>243</v>
      </c>
      <c r="BT12" s="665"/>
      <c r="BU12" s="665"/>
      <c r="BV12" s="665"/>
      <c r="BW12" s="665"/>
      <c r="BX12" s="665"/>
      <c r="BY12" s="665"/>
      <c r="BZ12" s="665"/>
      <c r="CA12" s="665"/>
      <c r="CB12" s="669"/>
      <c r="CD12" s="658" t="s">
        <v>263</v>
      </c>
      <c r="CE12" s="659"/>
      <c r="CF12" s="659"/>
      <c r="CG12" s="659"/>
      <c r="CH12" s="659"/>
      <c r="CI12" s="659"/>
      <c r="CJ12" s="659"/>
      <c r="CK12" s="659"/>
      <c r="CL12" s="659"/>
      <c r="CM12" s="659"/>
      <c r="CN12" s="659"/>
      <c r="CO12" s="659"/>
      <c r="CP12" s="659"/>
      <c r="CQ12" s="660"/>
      <c r="CR12" s="661">
        <v>100356</v>
      </c>
      <c r="CS12" s="662"/>
      <c r="CT12" s="662"/>
      <c r="CU12" s="662"/>
      <c r="CV12" s="662"/>
      <c r="CW12" s="662"/>
      <c r="CX12" s="662"/>
      <c r="CY12" s="663"/>
      <c r="CZ12" s="664">
        <v>1.2</v>
      </c>
      <c r="DA12" s="664"/>
      <c r="DB12" s="664"/>
      <c r="DC12" s="664"/>
      <c r="DD12" s="670">
        <v>8049</v>
      </c>
      <c r="DE12" s="662"/>
      <c r="DF12" s="662"/>
      <c r="DG12" s="662"/>
      <c r="DH12" s="662"/>
      <c r="DI12" s="662"/>
      <c r="DJ12" s="662"/>
      <c r="DK12" s="662"/>
      <c r="DL12" s="662"/>
      <c r="DM12" s="662"/>
      <c r="DN12" s="662"/>
      <c r="DO12" s="662"/>
      <c r="DP12" s="663"/>
      <c r="DQ12" s="670">
        <v>97728</v>
      </c>
      <c r="DR12" s="662"/>
      <c r="DS12" s="662"/>
      <c r="DT12" s="662"/>
      <c r="DU12" s="662"/>
      <c r="DV12" s="662"/>
      <c r="DW12" s="662"/>
      <c r="DX12" s="662"/>
      <c r="DY12" s="662"/>
      <c r="DZ12" s="662"/>
      <c r="EA12" s="662"/>
      <c r="EB12" s="662"/>
      <c r="EC12" s="671"/>
    </row>
    <row r="13" spans="2:143" ht="11.25" customHeight="1" x14ac:dyDescent="0.15">
      <c r="B13" s="658" t="s">
        <v>264</v>
      </c>
      <c r="C13" s="659"/>
      <c r="D13" s="659"/>
      <c r="E13" s="659"/>
      <c r="F13" s="659"/>
      <c r="G13" s="659"/>
      <c r="H13" s="659"/>
      <c r="I13" s="659"/>
      <c r="J13" s="659"/>
      <c r="K13" s="659"/>
      <c r="L13" s="659"/>
      <c r="M13" s="659"/>
      <c r="N13" s="659"/>
      <c r="O13" s="659"/>
      <c r="P13" s="659"/>
      <c r="Q13" s="660"/>
      <c r="R13" s="661" t="s">
        <v>253</v>
      </c>
      <c r="S13" s="662"/>
      <c r="T13" s="662"/>
      <c r="U13" s="662"/>
      <c r="V13" s="662"/>
      <c r="W13" s="662"/>
      <c r="X13" s="662"/>
      <c r="Y13" s="663"/>
      <c r="Z13" s="664" t="s">
        <v>253</v>
      </c>
      <c r="AA13" s="664"/>
      <c r="AB13" s="664"/>
      <c r="AC13" s="664"/>
      <c r="AD13" s="665" t="s">
        <v>253</v>
      </c>
      <c r="AE13" s="665"/>
      <c r="AF13" s="665"/>
      <c r="AG13" s="665"/>
      <c r="AH13" s="665"/>
      <c r="AI13" s="665"/>
      <c r="AJ13" s="665"/>
      <c r="AK13" s="665"/>
      <c r="AL13" s="666" t="s">
        <v>243</v>
      </c>
      <c r="AM13" s="667"/>
      <c r="AN13" s="667"/>
      <c r="AO13" s="668"/>
      <c r="AP13" s="658" t="s">
        <v>265</v>
      </c>
      <c r="AQ13" s="659"/>
      <c r="AR13" s="659"/>
      <c r="AS13" s="659"/>
      <c r="AT13" s="659"/>
      <c r="AU13" s="659"/>
      <c r="AV13" s="659"/>
      <c r="AW13" s="659"/>
      <c r="AX13" s="659"/>
      <c r="AY13" s="659"/>
      <c r="AZ13" s="659"/>
      <c r="BA13" s="659"/>
      <c r="BB13" s="659"/>
      <c r="BC13" s="659"/>
      <c r="BD13" s="659"/>
      <c r="BE13" s="659"/>
      <c r="BF13" s="660"/>
      <c r="BG13" s="661">
        <v>954728</v>
      </c>
      <c r="BH13" s="662"/>
      <c r="BI13" s="662"/>
      <c r="BJ13" s="662"/>
      <c r="BK13" s="662"/>
      <c r="BL13" s="662"/>
      <c r="BM13" s="662"/>
      <c r="BN13" s="663"/>
      <c r="BO13" s="664">
        <v>51.1</v>
      </c>
      <c r="BP13" s="664"/>
      <c r="BQ13" s="664"/>
      <c r="BR13" s="664"/>
      <c r="BS13" s="665" t="s">
        <v>253</v>
      </c>
      <c r="BT13" s="665"/>
      <c r="BU13" s="665"/>
      <c r="BV13" s="665"/>
      <c r="BW13" s="665"/>
      <c r="BX13" s="665"/>
      <c r="BY13" s="665"/>
      <c r="BZ13" s="665"/>
      <c r="CA13" s="665"/>
      <c r="CB13" s="669"/>
      <c r="CD13" s="658" t="s">
        <v>266</v>
      </c>
      <c r="CE13" s="659"/>
      <c r="CF13" s="659"/>
      <c r="CG13" s="659"/>
      <c r="CH13" s="659"/>
      <c r="CI13" s="659"/>
      <c r="CJ13" s="659"/>
      <c r="CK13" s="659"/>
      <c r="CL13" s="659"/>
      <c r="CM13" s="659"/>
      <c r="CN13" s="659"/>
      <c r="CO13" s="659"/>
      <c r="CP13" s="659"/>
      <c r="CQ13" s="660"/>
      <c r="CR13" s="661">
        <v>653664</v>
      </c>
      <c r="CS13" s="662"/>
      <c r="CT13" s="662"/>
      <c r="CU13" s="662"/>
      <c r="CV13" s="662"/>
      <c r="CW13" s="662"/>
      <c r="CX13" s="662"/>
      <c r="CY13" s="663"/>
      <c r="CZ13" s="664">
        <v>7.5</v>
      </c>
      <c r="DA13" s="664"/>
      <c r="DB13" s="664"/>
      <c r="DC13" s="664"/>
      <c r="DD13" s="670">
        <v>248196</v>
      </c>
      <c r="DE13" s="662"/>
      <c r="DF13" s="662"/>
      <c r="DG13" s="662"/>
      <c r="DH13" s="662"/>
      <c r="DI13" s="662"/>
      <c r="DJ13" s="662"/>
      <c r="DK13" s="662"/>
      <c r="DL13" s="662"/>
      <c r="DM13" s="662"/>
      <c r="DN13" s="662"/>
      <c r="DO13" s="662"/>
      <c r="DP13" s="663"/>
      <c r="DQ13" s="670">
        <v>390271</v>
      </c>
      <c r="DR13" s="662"/>
      <c r="DS13" s="662"/>
      <c r="DT13" s="662"/>
      <c r="DU13" s="662"/>
      <c r="DV13" s="662"/>
      <c r="DW13" s="662"/>
      <c r="DX13" s="662"/>
      <c r="DY13" s="662"/>
      <c r="DZ13" s="662"/>
      <c r="EA13" s="662"/>
      <c r="EB13" s="662"/>
      <c r="EC13" s="671"/>
    </row>
    <row r="14" spans="2:143" ht="11.25" customHeight="1" x14ac:dyDescent="0.15">
      <c r="B14" s="658" t="s">
        <v>267</v>
      </c>
      <c r="C14" s="659"/>
      <c r="D14" s="659"/>
      <c r="E14" s="659"/>
      <c r="F14" s="659"/>
      <c r="G14" s="659"/>
      <c r="H14" s="659"/>
      <c r="I14" s="659"/>
      <c r="J14" s="659"/>
      <c r="K14" s="659"/>
      <c r="L14" s="659"/>
      <c r="M14" s="659"/>
      <c r="N14" s="659"/>
      <c r="O14" s="659"/>
      <c r="P14" s="659"/>
      <c r="Q14" s="660"/>
      <c r="R14" s="661" t="s">
        <v>243</v>
      </c>
      <c r="S14" s="662"/>
      <c r="T14" s="662"/>
      <c r="U14" s="662"/>
      <c r="V14" s="662"/>
      <c r="W14" s="662"/>
      <c r="X14" s="662"/>
      <c r="Y14" s="663"/>
      <c r="Z14" s="664" t="s">
        <v>243</v>
      </c>
      <c r="AA14" s="664"/>
      <c r="AB14" s="664"/>
      <c r="AC14" s="664"/>
      <c r="AD14" s="665" t="s">
        <v>243</v>
      </c>
      <c r="AE14" s="665"/>
      <c r="AF14" s="665"/>
      <c r="AG14" s="665"/>
      <c r="AH14" s="665"/>
      <c r="AI14" s="665"/>
      <c r="AJ14" s="665"/>
      <c r="AK14" s="665"/>
      <c r="AL14" s="666" t="s">
        <v>243</v>
      </c>
      <c r="AM14" s="667"/>
      <c r="AN14" s="667"/>
      <c r="AO14" s="668"/>
      <c r="AP14" s="658" t="s">
        <v>268</v>
      </c>
      <c r="AQ14" s="659"/>
      <c r="AR14" s="659"/>
      <c r="AS14" s="659"/>
      <c r="AT14" s="659"/>
      <c r="AU14" s="659"/>
      <c r="AV14" s="659"/>
      <c r="AW14" s="659"/>
      <c r="AX14" s="659"/>
      <c r="AY14" s="659"/>
      <c r="AZ14" s="659"/>
      <c r="BA14" s="659"/>
      <c r="BB14" s="659"/>
      <c r="BC14" s="659"/>
      <c r="BD14" s="659"/>
      <c r="BE14" s="659"/>
      <c r="BF14" s="660"/>
      <c r="BG14" s="661">
        <v>57613</v>
      </c>
      <c r="BH14" s="662"/>
      <c r="BI14" s="662"/>
      <c r="BJ14" s="662"/>
      <c r="BK14" s="662"/>
      <c r="BL14" s="662"/>
      <c r="BM14" s="662"/>
      <c r="BN14" s="663"/>
      <c r="BO14" s="664">
        <v>3.1</v>
      </c>
      <c r="BP14" s="664"/>
      <c r="BQ14" s="664"/>
      <c r="BR14" s="664"/>
      <c r="BS14" s="665" t="s">
        <v>253</v>
      </c>
      <c r="BT14" s="665"/>
      <c r="BU14" s="665"/>
      <c r="BV14" s="665"/>
      <c r="BW14" s="665"/>
      <c r="BX14" s="665"/>
      <c r="BY14" s="665"/>
      <c r="BZ14" s="665"/>
      <c r="CA14" s="665"/>
      <c r="CB14" s="669"/>
      <c r="CD14" s="658" t="s">
        <v>269</v>
      </c>
      <c r="CE14" s="659"/>
      <c r="CF14" s="659"/>
      <c r="CG14" s="659"/>
      <c r="CH14" s="659"/>
      <c r="CI14" s="659"/>
      <c r="CJ14" s="659"/>
      <c r="CK14" s="659"/>
      <c r="CL14" s="659"/>
      <c r="CM14" s="659"/>
      <c r="CN14" s="659"/>
      <c r="CO14" s="659"/>
      <c r="CP14" s="659"/>
      <c r="CQ14" s="660"/>
      <c r="CR14" s="661">
        <v>281459</v>
      </c>
      <c r="CS14" s="662"/>
      <c r="CT14" s="662"/>
      <c r="CU14" s="662"/>
      <c r="CV14" s="662"/>
      <c r="CW14" s="662"/>
      <c r="CX14" s="662"/>
      <c r="CY14" s="663"/>
      <c r="CZ14" s="664">
        <v>3.2</v>
      </c>
      <c r="DA14" s="664"/>
      <c r="DB14" s="664"/>
      <c r="DC14" s="664"/>
      <c r="DD14" s="670">
        <v>7263</v>
      </c>
      <c r="DE14" s="662"/>
      <c r="DF14" s="662"/>
      <c r="DG14" s="662"/>
      <c r="DH14" s="662"/>
      <c r="DI14" s="662"/>
      <c r="DJ14" s="662"/>
      <c r="DK14" s="662"/>
      <c r="DL14" s="662"/>
      <c r="DM14" s="662"/>
      <c r="DN14" s="662"/>
      <c r="DO14" s="662"/>
      <c r="DP14" s="663"/>
      <c r="DQ14" s="670">
        <v>259710</v>
      </c>
      <c r="DR14" s="662"/>
      <c r="DS14" s="662"/>
      <c r="DT14" s="662"/>
      <c r="DU14" s="662"/>
      <c r="DV14" s="662"/>
      <c r="DW14" s="662"/>
      <c r="DX14" s="662"/>
      <c r="DY14" s="662"/>
      <c r="DZ14" s="662"/>
      <c r="EA14" s="662"/>
      <c r="EB14" s="662"/>
      <c r="EC14" s="671"/>
    </row>
    <row r="15" spans="2:143" ht="11.25" customHeight="1" x14ac:dyDescent="0.15">
      <c r="B15" s="658" t="s">
        <v>270</v>
      </c>
      <c r="C15" s="659"/>
      <c r="D15" s="659"/>
      <c r="E15" s="659"/>
      <c r="F15" s="659"/>
      <c r="G15" s="659"/>
      <c r="H15" s="659"/>
      <c r="I15" s="659"/>
      <c r="J15" s="659"/>
      <c r="K15" s="659"/>
      <c r="L15" s="659"/>
      <c r="M15" s="659"/>
      <c r="N15" s="659"/>
      <c r="O15" s="659"/>
      <c r="P15" s="659"/>
      <c r="Q15" s="660"/>
      <c r="R15" s="661" t="s">
        <v>253</v>
      </c>
      <c r="S15" s="662"/>
      <c r="T15" s="662"/>
      <c r="U15" s="662"/>
      <c r="V15" s="662"/>
      <c r="W15" s="662"/>
      <c r="X15" s="662"/>
      <c r="Y15" s="663"/>
      <c r="Z15" s="664" t="s">
        <v>243</v>
      </c>
      <c r="AA15" s="664"/>
      <c r="AB15" s="664"/>
      <c r="AC15" s="664"/>
      <c r="AD15" s="665" t="s">
        <v>253</v>
      </c>
      <c r="AE15" s="665"/>
      <c r="AF15" s="665"/>
      <c r="AG15" s="665"/>
      <c r="AH15" s="665"/>
      <c r="AI15" s="665"/>
      <c r="AJ15" s="665"/>
      <c r="AK15" s="665"/>
      <c r="AL15" s="666" t="s">
        <v>243</v>
      </c>
      <c r="AM15" s="667"/>
      <c r="AN15" s="667"/>
      <c r="AO15" s="668"/>
      <c r="AP15" s="658" t="s">
        <v>271</v>
      </c>
      <c r="AQ15" s="659"/>
      <c r="AR15" s="659"/>
      <c r="AS15" s="659"/>
      <c r="AT15" s="659"/>
      <c r="AU15" s="659"/>
      <c r="AV15" s="659"/>
      <c r="AW15" s="659"/>
      <c r="AX15" s="659"/>
      <c r="AY15" s="659"/>
      <c r="AZ15" s="659"/>
      <c r="BA15" s="659"/>
      <c r="BB15" s="659"/>
      <c r="BC15" s="659"/>
      <c r="BD15" s="659"/>
      <c r="BE15" s="659"/>
      <c r="BF15" s="660"/>
      <c r="BG15" s="661">
        <v>160940</v>
      </c>
      <c r="BH15" s="662"/>
      <c r="BI15" s="662"/>
      <c r="BJ15" s="662"/>
      <c r="BK15" s="662"/>
      <c r="BL15" s="662"/>
      <c r="BM15" s="662"/>
      <c r="BN15" s="663"/>
      <c r="BO15" s="664">
        <v>8.6</v>
      </c>
      <c r="BP15" s="664"/>
      <c r="BQ15" s="664"/>
      <c r="BR15" s="664"/>
      <c r="BS15" s="665" t="s">
        <v>243</v>
      </c>
      <c r="BT15" s="665"/>
      <c r="BU15" s="665"/>
      <c r="BV15" s="665"/>
      <c r="BW15" s="665"/>
      <c r="BX15" s="665"/>
      <c r="BY15" s="665"/>
      <c r="BZ15" s="665"/>
      <c r="CA15" s="665"/>
      <c r="CB15" s="669"/>
      <c r="CD15" s="658" t="s">
        <v>272</v>
      </c>
      <c r="CE15" s="659"/>
      <c r="CF15" s="659"/>
      <c r="CG15" s="659"/>
      <c r="CH15" s="659"/>
      <c r="CI15" s="659"/>
      <c r="CJ15" s="659"/>
      <c r="CK15" s="659"/>
      <c r="CL15" s="659"/>
      <c r="CM15" s="659"/>
      <c r="CN15" s="659"/>
      <c r="CO15" s="659"/>
      <c r="CP15" s="659"/>
      <c r="CQ15" s="660"/>
      <c r="CR15" s="661">
        <v>599033</v>
      </c>
      <c r="CS15" s="662"/>
      <c r="CT15" s="662"/>
      <c r="CU15" s="662"/>
      <c r="CV15" s="662"/>
      <c r="CW15" s="662"/>
      <c r="CX15" s="662"/>
      <c r="CY15" s="663"/>
      <c r="CZ15" s="664">
        <v>6.9</v>
      </c>
      <c r="DA15" s="664"/>
      <c r="DB15" s="664"/>
      <c r="DC15" s="664"/>
      <c r="DD15" s="670">
        <v>17025</v>
      </c>
      <c r="DE15" s="662"/>
      <c r="DF15" s="662"/>
      <c r="DG15" s="662"/>
      <c r="DH15" s="662"/>
      <c r="DI15" s="662"/>
      <c r="DJ15" s="662"/>
      <c r="DK15" s="662"/>
      <c r="DL15" s="662"/>
      <c r="DM15" s="662"/>
      <c r="DN15" s="662"/>
      <c r="DO15" s="662"/>
      <c r="DP15" s="663"/>
      <c r="DQ15" s="670">
        <v>530763</v>
      </c>
      <c r="DR15" s="662"/>
      <c r="DS15" s="662"/>
      <c r="DT15" s="662"/>
      <c r="DU15" s="662"/>
      <c r="DV15" s="662"/>
      <c r="DW15" s="662"/>
      <c r="DX15" s="662"/>
      <c r="DY15" s="662"/>
      <c r="DZ15" s="662"/>
      <c r="EA15" s="662"/>
      <c r="EB15" s="662"/>
      <c r="EC15" s="671"/>
    </row>
    <row r="16" spans="2:143" ht="11.25" customHeight="1" x14ac:dyDescent="0.15">
      <c r="B16" s="658" t="s">
        <v>273</v>
      </c>
      <c r="C16" s="659"/>
      <c r="D16" s="659"/>
      <c r="E16" s="659"/>
      <c r="F16" s="659"/>
      <c r="G16" s="659"/>
      <c r="H16" s="659"/>
      <c r="I16" s="659"/>
      <c r="J16" s="659"/>
      <c r="K16" s="659"/>
      <c r="L16" s="659"/>
      <c r="M16" s="659"/>
      <c r="N16" s="659"/>
      <c r="O16" s="659"/>
      <c r="P16" s="659"/>
      <c r="Q16" s="660"/>
      <c r="R16" s="661">
        <v>9703</v>
      </c>
      <c r="S16" s="662"/>
      <c r="T16" s="662"/>
      <c r="U16" s="662"/>
      <c r="V16" s="662"/>
      <c r="W16" s="662"/>
      <c r="X16" s="662"/>
      <c r="Y16" s="663"/>
      <c r="Z16" s="664">
        <v>0.1</v>
      </c>
      <c r="AA16" s="664"/>
      <c r="AB16" s="664"/>
      <c r="AC16" s="664"/>
      <c r="AD16" s="665">
        <v>9703</v>
      </c>
      <c r="AE16" s="665"/>
      <c r="AF16" s="665"/>
      <c r="AG16" s="665"/>
      <c r="AH16" s="665"/>
      <c r="AI16" s="665"/>
      <c r="AJ16" s="665"/>
      <c r="AK16" s="665"/>
      <c r="AL16" s="666">
        <v>0.2</v>
      </c>
      <c r="AM16" s="667"/>
      <c r="AN16" s="667"/>
      <c r="AO16" s="668"/>
      <c r="AP16" s="658" t="s">
        <v>274</v>
      </c>
      <c r="AQ16" s="659"/>
      <c r="AR16" s="659"/>
      <c r="AS16" s="659"/>
      <c r="AT16" s="659"/>
      <c r="AU16" s="659"/>
      <c r="AV16" s="659"/>
      <c r="AW16" s="659"/>
      <c r="AX16" s="659"/>
      <c r="AY16" s="659"/>
      <c r="AZ16" s="659"/>
      <c r="BA16" s="659"/>
      <c r="BB16" s="659"/>
      <c r="BC16" s="659"/>
      <c r="BD16" s="659"/>
      <c r="BE16" s="659"/>
      <c r="BF16" s="660"/>
      <c r="BG16" s="661" t="s">
        <v>243</v>
      </c>
      <c r="BH16" s="662"/>
      <c r="BI16" s="662"/>
      <c r="BJ16" s="662"/>
      <c r="BK16" s="662"/>
      <c r="BL16" s="662"/>
      <c r="BM16" s="662"/>
      <c r="BN16" s="663"/>
      <c r="BO16" s="664" t="s">
        <v>253</v>
      </c>
      <c r="BP16" s="664"/>
      <c r="BQ16" s="664"/>
      <c r="BR16" s="664"/>
      <c r="BS16" s="665" t="s">
        <v>253</v>
      </c>
      <c r="BT16" s="665"/>
      <c r="BU16" s="665"/>
      <c r="BV16" s="665"/>
      <c r="BW16" s="665"/>
      <c r="BX16" s="665"/>
      <c r="BY16" s="665"/>
      <c r="BZ16" s="665"/>
      <c r="CA16" s="665"/>
      <c r="CB16" s="669"/>
      <c r="CD16" s="658" t="s">
        <v>275</v>
      </c>
      <c r="CE16" s="659"/>
      <c r="CF16" s="659"/>
      <c r="CG16" s="659"/>
      <c r="CH16" s="659"/>
      <c r="CI16" s="659"/>
      <c r="CJ16" s="659"/>
      <c r="CK16" s="659"/>
      <c r="CL16" s="659"/>
      <c r="CM16" s="659"/>
      <c r="CN16" s="659"/>
      <c r="CO16" s="659"/>
      <c r="CP16" s="659"/>
      <c r="CQ16" s="660"/>
      <c r="CR16" s="661">
        <v>1094</v>
      </c>
      <c r="CS16" s="662"/>
      <c r="CT16" s="662"/>
      <c r="CU16" s="662"/>
      <c r="CV16" s="662"/>
      <c r="CW16" s="662"/>
      <c r="CX16" s="662"/>
      <c r="CY16" s="663"/>
      <c r="CZ16" s="664">
        <v>0</v>
      </c>
      <c r="DA16" s="664"/>
      <c r="DB16" s="664"/>
      <c r="DC16" s="664"/>
      <c r="DD16" s="670" t="s">
        <v>243</v>
      </c>
      <c r="DE16" s="662"/>
      <c r="DF16" s="662"/>
      <c r="DG16" s="662"/>
      <c r="DH16" s="662"/>
      <c r="DI16" s="662"/>
      <c r="DJ16" s="662"/>
      <c r="DK16" s="662"/>
      <c r="DL16" s="662"/>
      <c r="DM16" s="662"/>
      <c r="DN16" s="662"/>
      <c r="DO16" s="662"/>
      <c r="DP16" s="663"/>
      <c r="DQ16" s="670">
        <v>1094</v>
      </c>
      <c r="DR16" s="662"/>
      <c r="DS16" s="662"/>
      <c r="DT16" s="662"/>
      <c r="DU16" s="662"/>
      <c r="DV16" s="662"/>
      <c r="DW16" s="662"/>
      <c r="DX16" s="662"/>
      <c r="DY16" s="662"/>
      <c r="DZ16" s="662"/>
      <c r="EA16" s="662"/>
      <c r="EB16" s="662"/>
      <c r="EC16" s="671"/>
    </row>
    <row r="17" spans="2:133" ht="11.25" customHeight="1" x14ac:dyDescent="0.15">
      <c r="B17" s="658" t="s">
        <v>276</v>
      </c>
      <c r="C17" s="659"/>
      <c r="D17" s="659"/>
      <c r="E17" s="659"/>
      <c r="F17" s="659"/>
      <c r="G17" s="659"/>
      <c r="H17" s="659"/>
      <c r="I17" s="659"/>
      <c r="J17" s="659"/>
      <c r="K17" s="659"/>
      <c r="L17" s="659"/>
      <c r="M17" s="659"/>
      <c r="N17" s="659"/>
      <c r="O17" s="659"/>
      <c r="P17" s="659"/>
      <c r="Q17" s="660"/>
      <c r="R17" s="661">
        <v>35780</v>
      </c>
      <c r="S17" s="662"/>
      <c r="T17" s="662"/>
      <c r="U17" s="662"/>
      <c r="V17" s="662"/>
      <c r="W17" s="662"/>
      <c r="X17" s="662"/>
      <c r="Y17" s="663"/>
      <c r="Z17" s="664">
        <v>0.4</v>
      </c>
      <c r="AA17" s="664"/>
      <c r="AB17" s="664"/>
      <c r="AC17" s="664"/>
      <c r="AD17" s="665">
        <v>35780</v>
      </c>
      <c r="AE17" s="665"/>
      <c r="AF17" s="665"/>
      <c r="AG17" s="665"/>
      <c r="AH17" s="665"/>
      <c r="AI17" s="665"/>
      <c r="AJ17" s="665"/>
      <c r="AK17" s="665"/>
      <c r="AL17" s="666">
        <v>0.7</v>
      </c>
      <c r="AM17" s="667"/>
      <c r="AN17" s="667"/>
      <c r="AO17" s="668"/>
      <c r="AP17" s="658" t="s">
        <v>277</v>
      </c>
      <c r="AQ17" s="659"/>
      <c r="AR17" s="659"/>
      <c r="AS17" s="659"/>
      <c r="AT17" s="659"/>
      <c r="AU17" s="659"/>
      <c r="AV17" s="659"/>
      <c r="AW17" s="659"/>
      <c r="AX17" s="659"/>
      <c r="AY17" s="659"/>
      <c r="AZ17" s="659"/>
      <c r="BA17" s="659"/>
      <c r="BB17" s="659"/>
      <c r="BC17" s="659"/>
      <c r="BD17" s="659"/>
      <c r="BE17" s="659"/>
      <c r="BF17" s="660"/>
      <c r="BG17" s="661" t="s">
        <v>253</v>
      </c>
      <c r="BH17" s="662"/>
      <c r="BI17" s="662"/>
      <c r="BJ17" s="662"/>
      <c r="BK17" s="662"/>
      <c r="BL17" s="662"/>
      <c r="BM17" s="662"/>
      <c r="BN17" s="663"/>
      <c r="BO17" s="664" t="s">
        <v>243</v>
      </c>
      <c r="BP17" s="664"/>
      <c r="BQ17" s="664"/>
      <c r="BR17" s="664"/>
      <c r="BS17" s="665" t="s">
        <v>253</v>
      </c>
      <c r="BT17" s="665"/>
      <c r="BU17" s="665"/>
      <c r="BV17" s="665"/>
      <c r="BW17" s="665"/>
      <c r="BX17" s="665"/>
      <c r="BY17" s="665"/>
      <c r="BZ17" s="665"/>
      <c r="CA17" s="665"/>
      <c r="CB17" s="669"/>
      <c r="CD17" s="658" t="s">
        <v>278</v>
      </c>
      <c r="CE17" s="659"/>
      <c r="CF17" s="659"/>
      <c r="CG17" s="659"/>
      <c r="CH17" s="659"/>
      <c r="CI17" s="659"/>
      <c r="CJ17" s="659"/>
      <c r="CK17" s="659"/>
      <c r="CL17" s="659"/>
      <c r="CM17" s="659"/>
      <c r="CN17" s="659"/>
      <c r="CO17" s="659"/>
      <c r="CP17" s="659"/>
      <c r="CQ17" s="660"/>
      <c r="CR17" s="661">
        <v>1092094</v>
      </c>
      <c r="CS17" s="662"/>
      <c r="CT17" s="662"/>
      <c r="CU17" s="662"/>
      <c r="CV17" s="662"/>
      <c r="CW17" s="662"/>
      <c r="CX17" s="662"/>
      <c r="CY17" s="663"/>
      <c r="CZ17" s="664">
        <v>12.6</v>
      </c>
      <c r="DA17" s="664"/>
      <c r="DB17" s="664"/>
      <c r="DC17" s="664"/>
      <c r="DD17" s="670" t="s">
        <v>253</v>
      </c>
      <c r="DE17" s="662"/>
      <c r="DF17" s="662"/>
      <c r="DG17" s="662"/>
      <c r="DH17" s="662"/>
      <c r="DI17" s="662"/>
      <c r="DJ17" s="662"/>
      <c r="DK17" s="662"/>
      <c r="DL17" s="662"/>
      <c r="DM17" s="662"/>
      <c r="DN17" s="662"/>
      <c r="DO17" s="662"/>
      <c r="DP17" s="663"/>
      <c r="DQ17" s="670">
        <v>913030</v>
      </c>
      <c r="DR17" s="662"/>
      <c r="DS17" s="662"/>
      <c r="DT17" s="662"/>
      <c r="DU17" s="662"/>
      <c r="DV17" s="662"/>
      <c r="DW17" s="662"/>
      <c r="DX17" s="662"/>
      <c r="DY17" s="662"/>
      <c r="DZ17" s="662"/>
      <c r="EA17" s="662"/>
      <c r="EB17" s="662"/>
      <c r="EC17" s="671"/>
    </row>
    <row r="18" spans="2:133" ht="11.25" customHeight="1" x14ac:dyDescent="0.15">
      <c r="B18" s="658" t="s">
        <v>279</v>
      </c>
      <c r="C18" s="659"/>
      <c r="D18" s="659"/>
      <c r="E18" s="659"/>
      <c r="F18" s="659"/>
      <c r="G18" s="659"/>
      <c r="H18" s="659"/>
      <c r="I18" s="659"/>
      <c r="J18" s="659"/>
      <c r="K18" s="659"/>
      <c r="L18" s="659"/>
      <c r="M18" s="659"/>
      <c r="N18" s="659"/>
      <c r="O18" s="659"/>
      <c r="P18" s="659"/>
      <c r="Q18" s="660"/>
      <c r="R18" s="661">
        <v>14343</v>
      </c>
      <c r="S18" s="662"/>
      <c r="T18" s="662"/>
      <c r="U18" s="662"/>
      <c r="V18" s="662"/>
      <c r="W18" s="662"/>
      <c r="X18" s="662"/>
      <c r="Y18" s="663"/>
      <c r="Z18" s="664">
        <v>0.2</v>
      </c>
      <c r="AA18" s="664"/>
      <c r="AB18" s="664"/>
      <c r="AC18" s="664"/>
      <c r="AD18" s="665">
        <v>14343</v>
      </c>
      <c r="AE18" s="665"/>
      <c r="AF18" s="665"/>
      <c r="AG18" s="665"/>
      <c r="AH18" s="665"/>
      <c r="AI18" s="665"/>
      <c r="AJ18" s="665"/>
      <c r="AK18" s="665"/>
      <c r="AL18" s="666">
        <v>0.3</v>
      </c>
      <c r="AM18" s="667"/>
      <c r="AN18" s="667"/>
      <c r="AO18" s="668"/>
      <c r="AP18" s="658" t="s">
        <v>280</v>
      </c>
      <c r="AQ18" s="659"/>
      <c r="AR18" s="659"/>
      <c r="AS18" s="659"/>
      <c r="AT18" s="659"/>
      <c r="AU18" s="659"/>
      <c r="AV18" s="659"/>
      <c r="AW18" s="659"/>
      <c r="AX18" s="659"/>
      <c r="AY18" s="659"/>
      <c r="AZ18" s="659"/>
      <c r="BA18" s="659"/>
      <c r="BB18" s="659"/>
      <c r="BC18" s="659"/>
      <c r="BD18" s="659"/>
      <c r="BE18" s="659"/>
      <c r="BF18" s="660"/>
      <c r="BG18" s="661" t="s">
        <v>243</v>
      </c>
      <c r="BH18" s="662"/>
      <c r="BI18" s="662"/>
      <c r="BJ18" s="662"/>
      <c r="BK18" s="662"/>
      <c r="BL18" s="662"/>
      <c r="BM18" s="662"/>
      <c r="BN18" s="663"/>
      <c r="BO18" s="664" t="s">
        <v>243</v>
      </c>
      <c r="BP18" s="664"/>
      <c r="BQ18" s="664"/>
      <c r="BR18" s="664"/>
      <c r="BS18" s="665" t="s">
        <v>253</v>
      </c>
      <c r="BT18" s="665"/>
      <c r="BU18" s="665"/>
      <c r="BV18" s="665"/>
      <c r="BW18" s="665"/>
      <c r="BX18" s="665"/>
      <c r="BY18" s="665"/>
      <c r="BZ18" s="665"/>
      <c r="CA18" s="665"/>
      <c r="CB18" s="669"/>
      <c r="CD18" s="658" t="s">
        <v>281</v>
      </c>
      <c r="CE18" s="659"/>
      <c r="CF18" s="659"/>
      <c r="CG18" s="659"/>
      <c r="CH18" s="659"/>
      <c r="CI18" s="659"/>
      <c r="CJ18" s="659"/>
      <c r="CK18" s="659"/>
      <c r="CL18" s="659"/>
      <c r="CM18" s="659"/>
      <c r="CN18" s="659"/>
      <c r="CO18" s="659"/>
      <c r="CP18" s="659"/>
      <c r="CQ18" s="660"/>
      <c r="CR18" s="661" t="s">
        <v>243</v>
      </c>
      <c r="CS18" s="662"/>
      <c r="CT18" s="662"/>
      <c r="CU18" s="662"/>
      <c r="CV18" s="662"/>
      <c r="CW18" s="662"/>
      <c r="CX18" s="662"/>
      <c r="CY18" s="663"/>
      <c r="CZ18" s="664" t="s">
        <v>253</v>
      </c>
      <c r="DA18" s="664"/>
      <c r="DB18" s="664"/>
      <c r="DC18" s="664"/>
      <c r="DD18" s="670" t="s">
        <v>243</v>
      </c>
      <c r="DE18" s="662"/>
      <c r="DF18" s="662"/>
      <c r="DG18" s="662"/>
      <c r="DH18" s="662"/>
      <c r="DI18" s="662"/>
      <c r="DJ18" s="662"/>
      <c r="DK18" s="662"/>
      <c r="DL18" s="662"/>
      <c r="DM18" s="662"/>
      <c r="DN18" s="662"/>
      <c r="DO18" s="662"/>
      <c r="DP18" s="663"/>
      <c r="DQ18" s="670" t="s">
        <v>243</v>
      </c>
      <c r="DR18" s="662"/>
      <c r="DS18" s="662"/>
      <c r="DT18" s="662"/>
      <c r="DU18" s="662"/>
      <c r="DV18" s="662"/>
      <c r="DW18" s="662"/>
      <c r="DX18" s="662"/>
      <c r="DY18" s="662"/>
      <c r="DZ18" s="662"/>
      <c r="EA18" s="662"/>
      <c r="EB18" s="662"/>
      <c r="EC18" s="671"/>
    </row>
    <row r="19" spans="2:133" ht="11.25" customHeight="1" x14ac:dyDescent="0.15">
      <c r="B19" s="658" t="s">
        <v>282</v>
      </c>
      <c r="C19" s="659"/>
      <c r="D19" s="659"/>
      <c r="E19" s="659"/>
      <c r="F19" s="659"/>
      <c r="G19" s="659"/>
      <c r="H19" s="659"/>
      <c r="I19" s="659"/>
      <c r="J19" s="659"/>
      <c r="K19" s="659"/>
      <c r="L19" s="659"/>
      <c r="M19" s="659"/>
      <c r="N19" s="659"/>
      <c r="O19" s="659"/>
      <c r="P19" s="659"/>
      <c r="Q19" s="660"/>
      <c r="R19" s="661">
        <v>12043</v>
      </c>
      <c r="S19" s="662"/>
      <c r="T19" s="662"/>
      <c r="U19" s="662"/>
      <c r="V19" s="662"/>
      <c r="W19" s="662"/>
      <c r="X19" s="662"/>
      <c r="Y19" s="663"/>
      <c r="Z19" s="664">
        <v>0.1</v>
      </c>
      <c r="AA19" s="664"/>
      <c r="AB19" s="664"/>
      <c r="AC19" s="664"/>
      <c r="AD19" s="665">
        <v>12043</v>
      </c>
      <c r="AE19" s="665"/>
      <c r="AF19" s="665"/>
      <c r="AG19" s="665"/>
      <c r="AH19" s="665"/>
      <c r="AI19" s="665"/>
      <c r="AJ19" s="665"/>
      <c r="AK19" s="665"/>
      <c r="AL19" s="666">
        <v>0.2</v>
      </c>
      <c r="AM19" s="667"/>
      <c r="AN19" s="667"/>
      <c r="AO19" s="668"/>
      <c r="AP19" s="658" t="s">
        <v>283</v>
      </c>
      <c r="AQ19" s="659"/>
      <c r="AR19" s="659"/>
      <c r="AS19" s="659"/>
      <c r="AT19" s="659"/>
      <c r="AU19" s="659"/>
      <c r="AV19" s="659"/>
      <c r="AW19" s="659"/>
      <c r="AX19" s="659"/>
      <c r="AY19" s="659"/>
      <c r="AZ19" s="659"/>
      <c r="BA19" s="659"/>
      <c r="BB19" s="659"/>
      <c r="BC19" s="659"/>
      <c r="BD19" s="659"/>
      <c r="BE19" s="659"/>
      <c r="BF19" s="660"/>
      <c r="BG19" s="661" t="s">
        <v>243</v>
      </c>
      <c r="BH19" s="662"/>
      <c r="BI19" s="662"/>
      <c r="BJ19" s="662"/>
      <c r="BK19" s="662"/>
      <c r="BL19" s="662"/>
      <c r="BM19" s="662"/>
      <c r="BN19" s="663"/>
      <c r="BO19" s="664" t="s">
        <v>243</v>
      </c>
      <c r="BP19" s="664"/>
      <c r="BQ19" s="664"/>
      <c r="BR19" s="664"/>
      <c r="BS19" s="665" t="s">
        <v>253</v>
      </c>
      <c r="BT19" s="665"/>
      <c r="BU19" s="665"/>
      <c r="BV19" s="665"/>
      <c r="BW19" s="665"/>
      <c r="BX19" s="665"/>
      <c r="BY19" s="665"/>
      <c r="BZ19" s="665"/>
      <c r="CA19" s="665"/>
      <c r="CB19" s="669"/>
      <c r="CD19" s="658" t="s">
        <v>284</v>
      </c>
      <c r="CE19" s="659"/>
      <c r="CF19" s="659"/>
      <c r="CG19" s="659"/>
      <c r="CH19" s="659"/>
      <c r="CI19" s="659"/>
      <c r="CJ19" s="659"/>
      <c r="CK19" s="659"/>
      <c r="CL19" s="659"/>
      <c r="CM19" s="659"/>
      <c r="CN19" s="659"/>
      <c r="CO19" s="659"/>
      <c r="CP19" s="659"/>
      <c r="CQ19" s="660"/>
      <c r="CR19" s="661" t="s">
        <v>243</v>
      </c>
      <c r="CS19" s="662"/>
      <c r="CT19" s="662"/>
      <c r="CU19" s="662"/>
      <c r="CV19" s="662"/>
      <c r="CW19" s="662"/>
      <c r="CX19" s="662"/>
      <c r="CY19" s="663"/>
      <c r="CZ19" s="664" t="s">
        <v>253</v>
      </c>
      <c r="DA19" s="664"/>
      <c r="DB19" s="664"/>
      <c r="DC19" s="664"/>
      <c r="DD19" s="670" t="s">
        <v>243</v>
      </c>
      <c r="DE19" s="662"/>
      <c r="DF19" s="662"/>
      <c r="DG19" s="662"/>
      <c r="DH19" s="662"/>
      <c r="DI19" s="662"/>
      <c r="DJ19" s="662"/>
      <c r="DK19" s="662"/>
      <c r="DL19" s="662"/>
      <c r="DM19" s="662"/>
      <c r="DN19" s="662"/>
      <c r="DO19" s="662"/>
      <c r="DP19" s="663"/>
      <c r="DQ19" s="670" t="s">
        <v>243</v>
      </c>
      <c r="DR19" s="662"/>
      <c r="DS19" s="662"/>
      <c r="DT19" s="662"/>
      <c r="DU19" s="662"/>
      <c r="DV19" s="662"/>
      <c r="DW19" s="662"/>
      <c r="DX19" s="662"/>
      <c r="DY19" s="662"/>
      <c r="DZ19" s="662"/>
      <c r="EA19" s="662"/>
      <c r="EB19" s="662"/>
      <c r="EC19" s="671"/>
    </row>
    <row r="20" spans="2:133" ht="11.25" customHeight="1" x14ac:dyDescent="0.15">
      <c r="B20" s="674" t="s">
        <v>285</v>
      </c>
      <c r="C20" s="675"/>
      <c r="D20" s="675"/>
      <c r="E20" s="675"/>
      <c r="F20" s="675"/>
      <c r="G20" s="675"/>
      <c r="H20" s="675"/>
      <c r="I20" s="675"/>
      <c r="J20" s="675"/>
      <c r="K20" s="675"/>
      <c r="L20" s="675"/>
      <c r="M20" s="675"/>
      <c r="N20" s="675"/>
      <c r="O20" s="675"/>
      <c r="P20" s="675"/>
      <c r="Q20" s="676"/>
      <c r="R20" s="661">
        <v>2300</v>
      </c>
      <c r="S20" s="662"/>
      <c r="T20" s="662"/>
      <c r="U20" s="662"/>
      <c r="V20" s="662"/>
      <c r="W20" s="662"/>
      <c r="X20" s="662"/>
      <c r="Y20" s="663"/>
      <c r="Z20" s="664">
        <v>0</v>
      </c>
      <c r="AA20" s="664"/>
      <c r="AB20" s="664"/>
      <c r="AC20" s="664"/>
      <c r="AD20" s="665">
        <v>2300</v>
      </c>
      <c r="AE20" s="665"/>
      <c r="AF20" s="665"/>
      <c r="AG20" s="665"/>
      <c r="AH20" s="665"/>
      <c r="AI20" s="665"/>
      <c r="AJ20" s="665"/>
      <c r="AK20" s="665"/>
      <c r="AL20" s="666">
        <v>0</v>
      </c>
      <c r="AM20" s="667"/>
      <c r="AN20" s="667"/>
      <c r="AO20" s="668"/>
      <c r="AP20" s="658" t="s">
        <v>286</v>
      </c>
      <c r="AQ20" s="659"/>
      <c r="AR20" s="659"/>
      <c r="AS20" s="659"/>
      <c r="AT20" s="659"/>
      <c r="AU20" s="659"/>
      <c r="AV20" s="659"/>
      <c r="AW20" s="659"/>
      <c r="AX20" s="659"/>
      <c r="AY20" s="659"/>
      <c r="AZ20" s="659"/>
      <c r="BA20" s="659"/>
      <c r="BB20" s="659"/>
      <c r="BC20" s="659"/>
      <c r="BD20" s="659"/>
      <c r="BE20" s="659"/>
      <c r="BF20" s="660"/>
      <c r="BG20" s="661" t="s">
        <v>243</v>
      </c>
      <c r="BH20" s="662"/>
      <c r="BI20" s="662"/>
      <c r="BJ20" s="662"/>
      <c r="BK20" s="662"/>
      <c r="BL20" s="662"/>
      <c r="BM20" s="662"/>
      <c r="BN20" s="663"/>
      <c r="BO20" s="664" t="s">
        <v>243</v>
      </c>
      <c r="BP20" s="664"/>
      <c r="BQ20" s="664"/>
      <c r="BR20" s="664"/>
      <c r="BS20" s="665" t="s">
        <v>243</v>
      </c>
      <c r="BT20" s="665"/>
      <c r="BU20" s="665"/>
      <c r="BV20" s="665"/>
      <c r="BW20" s="665"/>
      <c r="BX20" s="665"/>
      <c r="BY20" s="665"/>
      <c r="BZ20" s="665"/>
      <c r="CA20" s="665"/>
      <c r="CB20" s="669"/>
      <c r="CD20" s="658" t="s">
        <v>287</v>
      </c>
      <c r="CE20" s="659"/>
      <c r="CF20" s="659"/>
      <c r="CG20" s="659"/>
      <c r="CH20" s="659"/>
      <c r="CI20" s="659"/>
      <c r="CJ20" s="659"/>
      <c r="CK20" s="659"/>
      <c r="CL20" s="659"/>
      <c r="CM20" s="659"/>
      <c r="CN20" s="659"/>
      <c r="CO20" s="659"/>
      <c r="CP20" s="659"/>
      <c r="CQ20" s="660"/>
      <c r="CR20" s="661">
        <v>8690759</v>
      </c>
      <c r="CS20" s="662"/>
      <c r="CT20" s="662"/>
      <c r="CU20" s="662"/>
      <c r="CV20" s="662"/>
      <c r="CW20" s="662"/>
      <c r="CX20" s="662"/>
      <c r="CY20" s="663"/>
      <c r="CZ20" s="664">
        <v>100</v>
      </c>
      <c r="DA20" s="664"/>
      <c r="DB20" s="664"/>
      <c r="DC20" s="664"/>
      <c r="DD20" s="670">
        <v>568517</v>
      </c>
      <c r="DE20" s="662"/>
      <c r="DF20" s="662"/>
      <c r="DG20" s="662"/>
      <c r="DH20" s="662"/>
      <c r="DI20" s="662"/>
      <c r="DJ20" s="662"/>
      <c r="DK20" s="662"/>
      <c r="DL20" s="662"/>
      <c r="DM20" s="662"/>
      <c r="DN20" s="662"/>
      <c r="DO20" s="662"/>
      <c r="DP20" s="663"/>
      <c r="DQ20" s="670">
        <v>5377308</v>
      </c>
      <c r="DR20" s="662"/>
      <c r="DS20" s="662"/>
      <c r="DT20" s="662"/>
      <c r="DU20" s="662"/>
      <c r="DV20" s="662"/>
      <c r="DW20" s="662"/>
      <c r="DX20" s="662"/>
      <c r="DY20" s="662"/>
      <c r="DZ20" s="662"/>
      <c r="EA20" s="662"/>
      <c r="EB20" s="662"/>
      <c r="EC20" s="671"/>
    </row>
    <row r="21" spans="2:133" ht="11.25" customHeight="1" x14ac:dyDescent="0.15">
      <c r="B21" s="658" t="s">
        <v>288</v>
      </c>
      <c r="C21" s="659"/>
      <c r="D21" s="659"/>
      <c r="E21" s="659"/>
      <c r="F21" s="659"/>
      <c r="G21" s="659"/>
      <c r="H21" s="659"/>
      <c r="I21" s="659"/>
      <c r="J21" s="659"/>
      <c r="K21" s="659"/>
      <c r="L21" s="659"/>
      <c r="M21" s="659"/>
      <c r="N21" s="659"/>
      <c r="O21" s="659"/>
      <c r="P21" s="659"/>
      <c r="Q21" s="660"/>
      <c r="R21" s="661">
        <v>2914487</v>
      </c>
      <c r="S21" s="662"/>
      <c r="T21" s="662"/>
      <c r="U21" s="662"/>
      <c r="V21" s="662"/>
      <c r="W21" s="662"/>
      <c r="X21" s="662"/>
      <c r="Y21" s="663"/>
      <c r="Z21" s="664">
        <v>30.9</v>
      </c>
      <c r="AA21" s="664"/>
      <c r="AB21" s="664"/>
      <c r="AC21" s="664"/>
      <c r="AD21" s="665">
        <v>2550766</v>
      </c>
      <c r="AE21" s="665"/>
      <c r="AF21" s="665"/>
      <c r="AG21" s="665"/>
      <c r="AH21" s="665"/>
      <c r="AI21" s="665"/>
      <c r="AJ21" s="665"/>
      <c r="AK21" s="665"/>
      <c r="AL21" s="666">
        <v>51.4</v>
      </c>
      <c r="AM21" s="667"/>
      <c r="AN21" s="667"/>
      <c r="AO21" s="668"/>
      <c r="AP21" s="658" t="s">
        <v>289</v>
      </c>
      <c r="AQ21" s="677"/>
      <c r="AR21" s="677"/>
      <c r="AS21" s="677"/>
      <c r="AT21" s="677"/>
      <c r="AU21" s="677"/>
      <c r="AV21" s="677"/>
      <c r="AW21" s="677"/>
      <c r="AX21" s="677"/>
      <c r="AY21" s="677"/>
      <c r="AZ21" s="677"/>
      <c r="BA21" s="677"/>
      <c r="BB21" s="677"/>
      <c r="BC21" s="677"/>
      <c r="BD21" s="677"/>
      <c r="BE21" s="677"/>
      <c r="BF21" s="678"/>
      <c r="BG21" s="661" t="s">
        <v>243</v>
      </c>
      <c r="BH21" s="662"/>
      <c r="BI21" s="662"/>
      <c r="BJ21" s="662"/>
      <c r="BK21" s="662"/>
      <c r="BL21" s="662"/>
      <c r="BM21" s="662"/>
      <c r="BN21" s="663"/>
      <c r="BO21" s="664" t="s">
        <v>243</v>
      </c>
      <c r="BP21" s="664"/>
      <c r="BQ21" s="664"/>
      <c r="BR21" s="664"/>
      <c r="BS21" s="665" t="s">
        <v>253</v>
      </c>
      <c r="BT21" s="665"/>
      <c r="BU21" s="665"/>
      <c r="BV21" s="665"/>
      <c r="BW21" s="665"/>
      <c r="BX21" s="665"/>
      <c r="BY21" s="665"/>
      <c r="BZ21" s="665"/>
      <c r="CA21" s="665"/>
      <c r="CB21" s="669"/>
      <c r="CD21" s="682"/>
      <c r="CE21" s="683"/>
      <c r="CF21" s="683"/>
      <c r="CG21" s="683"/>
      <c r="CH21" s="683"/>
      <c r="CI21" s="683"/>
      <c r="CJ21" s="683"/>
      <c r="CK21" s="683"/>
      <c r="CL21" s="683"/>
      <c r="CM21" s="683"/>
      <c r="CN21" s="683"/>
      <c r="CO21" s="683"/>
      <c r="CP21" s="683"/>
      <c r="CQ21" s="684"/>
      <c r="CR21" s="685"/>
      <c r="CS21" s="680"/>
      <c r="CT21" s="680"/>
      <c r="CU21" s="680"/>
      <c r="CV21" s="680"/>
      <c r="CW21" s="680"/>
      <c r="CX21" s="680"/>
      <c r="CY21" s="686"/>
      <c r="CZ21" s="687"/>
      <c r="DA21" s="687"/>
      <c r="DB21" s="687"/>
      <c r="DC21" s="687"/>
      <c r="DD21" s="679"/>
      <c r="DE21" s="680"/>
      <c r="DF21" s="680"/>
      <c r="DG21" s="680"/>
      <c r="DH21" s="680"/>
      <c r="DI21" s="680"/>
      <c r="DJ21" s="680"/>
      <c r="DK21" s="680"/>
      <c r="DL21" s="680"/>
      <c r="DM21" s="680"/>
      <c r="DN21" s="680"/>
      <c r="DO21" s="680"/>
      <c r="DP21" s="686"/>
      <c r="DQ21" s="679"/>
      <c r="DR21" s="680"/>
      <c r="DS21" s="680"/>
      <c r="DT21" s="680"/>
      <c r="DU21" s="680"/>
      <c r="DV21" s="680"/>
      <c r="DW21" s="680"/>
      <c r="DX21" s="680"/>
      <c r="DY21" s="680"/>
      <c r="DZ21" s="680"/>
      <c r="EA21" s="680"/>
      <c r="EB21" s="680"/>
      <c r="EC21" s="681"/>
    </row>
    <row r="22" spans="2:133" ht="11.25" customHeight="1" x14ac:dyDescent="0.15">
      <c r="B22" s="658" t="s">
        <v>290</v>
      </c>
      <c r="C22" s="659"/>
      <c r="D22" s="659"/>
      <c r="E22" s="659"/>
      <c r="F22" s="659"/>
      <c r="G22" s="659"/>
      <c r="H22" s="659"/>
      <c r="I22" s="659"/>
      <c r="J22" s="659"/>
      <c r="K22" s="659"/>
      <c r="L22" s="659"/>
      <c r="M22" s="659"/>
      <c r="N22" s="659"/>
      <c r="O22" s="659"/>
      <c r="P22" s="659"/>
      <c r="Q22" s="660"/>
      <c r="R22" s="661">
        <v>2550766</v>
      </c>
      <c r="S22" s="662"/>
      <c r="T22" s="662"/>
      <c r="U22" s="662"/>
      <c r="V22" s="662"/>
      <c r="W22" s="662"/>
      <c r="X22" s="662"/>
      <c r="Y22" s="663"/>
      <c r="Z22" s="664">
        <v>27.1</v>
      </c>
      <c r="AA22" s="664"/>
      <c r="AB22" s="664"/>
      <c r="AC22" s="664"/>
      <c r="AD22" s="665">
        <v>2550766</v>
      </c>
      <c r="AE22" s="665"/>
      <c r="AF22" s="665"/>
      <c r="AG22" s="665"/>
      <c r="AH22" s="665"/>
      <c r="AI22" s="665"/>
      <c r="AJ22" s="665"/>
      <c r="AK22" s="665"/>
      <c r="AL22" s="666">
        <v>51.4</v>
      </c>
      <c r="AM22" s="667"/>
      <c r="AN22" s="667"/>
      <c r="AO22" s="668"/>
      <c r="AP22" s="658" t="s">
        <v>291</v>
      </c>
      <c r="AQ22" s="677"/>
      <c r="AR22" s="677"/>
      <c r="AS22" s="677"/>
      <c r="AT22" s="677"/>
      <c r="AU22" s="677"/>
      <c r="AV22" s="677"/>
      <c r="AW22" s="677"/>
      <c r="AX22" s="677"/>
      <c r="AY22" s="677"/>
      <c r="AZ22" s="677"/>
      <c r="BA22" s="677"/>
      <c r="BB22" s="677"/>
      <c r="BC22" s="677"/>
      <c r="BD22" s="677"/>
      <c r="BE22" s="677"/>
      <c r="BF22" s="678"/>
      <c r="BG22" s="661" t="s">
        <v>243</v>
      </c>
      <c r="BH22" s="662"/>
      <c r="BI22" s="662"/>
      <c r="BJ22" s="662"/>
      <c r="BK22" s="662"/>
      <c r="BL22" s="662"/>
      <c r="BM22" s="662"/>
      <c r="BN22" s="663"/>
      <c r="BO22" s="664" t="s">
        <v>253</v>
      </c>
      <c r="BP22" s="664"/>
      <c r="BQ22" s="664"/>
      <c r="BR22" s="664"/>
      <c r="BS22" s="665" t="s">
        <v>243</v>
      </c>
      <c r="BT22" s="665"/>
      <c r="BU22" s="665"/>
      <c r="BV22" s="665"/>
      <c r="BW22" s="665"/>
      <c r="BX22" s="665"/>
      <c r="BY22" s="665"/>
      <c r="BZ22" s="665"/>
      <c r="CA22" s="665"/>
      <c r="CB22" s="669"/>
      <c r="CD22" s="643" t="s">
        <v>292</v>
      </c>
      <c r="CE22" s="644"/>
      <c r="CF22" s="644"/>
      <c r="CG22" s="644"/>
      <c r="CH22" s="644"/>
      <c r="CI22" s="644"/>
      <c r="CJ22" s="644"/>
      <c r="CK22" s="644"/>
      <c r="CL22" s="644"/>
      <c r="CM22" s="644"/>
      <c r="CN22" s="644"/>
      <c r="CO22" s="644"/>
      <c r="CP22" s="644"/>
      <c r="CQ22" s="644"/>
      <c r="CR22" s="644"/>
      <c r="CS22" s="644"/>
      <c r="CT22" s="644"/>
      <c r="CU22" s="644"/>
      <c r="CV22" s="644"/>
      <c r="CW22" s="644"/>
      <c r="CX22" s="644"/>
      <c r="CY22" s="644"/>
      <c r="CZ22" s="644"/>
      <c r="DA22" s="644"/>
      <c r="DB22" s="644"/>
      <c r="DC22" s="644"/>
      <c r="DD22" s="644"/>
      <c r="DE22" s="644"/>
      <c r="DF22" s="644"/>
      <c r="DG22" s="644"/>
      <c r="DH22" s="644"/>
      <c r="DI22" s="644"/>
      <c r="DJ22" s="644"/>
      <c r="DK22" s="644"/>
      <c r="DL22" s="644"/>
      <c r="DM22" s="644"/>
      <c r="DN22" s="644"/>
      <c r="DO22" s="644"/>
      <c r="DP22" s="644"/>
      <c r="DQ22" s="644"/>
      <c r="DR22" s="644"/>
      <c r="DS22" s="644"/>
      <c r="DT22" s="644"/>
      <c r="DU22" s="644"/>
      <c r="DV22" s="644"/>
      <c r="DW22" s="644"/>
      <c r="DX22" s="644"/>
      <c r="DY22" s="644"/>
      <c r="DZ22" s="644"/>
      <c r="EA22" s="644"/>
      <c r="EB22" s="644"/>
      <c r="EC22" s="645"/>
    </row>
    <row r="23" spans="2:133" ht="11.25" customHeight="1" x14ac:dyDescent="0.15">
      <c r="B23" s="658" t="s">
        <v>293</v>
      </c>
      <c r="C23" s="659"/>
      <c r="D23" s="659"/>
      <c r="E23" s="659"/>
      <c r="F23" s="659"/>
      <c r="G23" s="659"/>
      <c r="H23" s="659"/>
      <c r="I23" s="659"/>
      <c r="J23" s="659"/>
      <c r="K23" s="659"/>
      <c r="L23" s="659"/>
      <c r="M23" s="659"/>
      <c r="N23" s="659"/>
      <c r="O23" s="659"/>
      <c r="P23" s="659"/>
      <c r="Q23" s="660"/>
      <c r="R23" s="661">
        <v>363721</v>
      </c>
      <c r="S23" s="662"/>
      <c r="T23" s="662"/>
      <c r="U23" s="662"/>
      <c r="V23" s="662"/>
      <c r="W23" s="662"/>
      <c r="X23" s="662"/>
      <c r="Y23" s="663"/>
      <c r="Z23" s="664">
        <v>3.9</v>
      </c>
      <c r="AA23" s="664"/>
      <c r="AB23" s="664"/>
      <c r="AC23" s="664"/>
      <c r="AD23" s="665" t="s">
        <v>243</v>
      </c>
      <c r="AE23" s="665"/>
      <c r="AF23" s="665"/>
      <c r="AG23" s="665"/>
      <c r="AH23" s="665"/>
      <c r="AI23" s="665"/>
      <c r="AJ23" s="665"/>
      <c r="AK23" s="665"/>
      <c r="AL23" s="666" t="s">
        <v>243</v>
      </c>
      <c r="AM23" s="667"/>
      <c r="AN23" s="667"/>
      <c r="AO23" s="668"/>
      <c r="AP23" s="658" t="s">
        <v>294</v>
      </c>
      <c r="AQ23" s="677"/>
      <c r="AR23" s="677"/>
      <c r="AS23" s="677"/>
      <c r="AT23" s="677"/>
      <c r="AU23" s="677"/>
      <c r="AV23" s="677"/>
      <c r="AW23" s="677"/>
      <c r="AX23" s="677"/>
      <c r="AY23" s="677"/>
      <c r="AZ23" s="677"/>
      <c r="BA23" s="677"/>
      <c r="BB23" s="677"/>
      <c r="BC23" s="677"/>
      <c r="BD23" s="677"/>
      <c r="BE23" s="677"/>
      <c r="BF23" s="678"/>
      <c r="BG23" s="661" t="s">
        <v>253</v>
      </c>
      <c r="BH23" s="662"/>
      <c r="BI23" s="662"/>
      <c r="BJ23" s="662"/>
      <c r="BK23" s="662"/>
      <c r="BL23" s="662"/>
      <c r="BM23" s="662"/>
      <c r="BN23" s="663"/>
      <c r="BO23" s="664" t="s">
        <v>253</v>
      </c>
      <c r="BP23" s="664"/>
      <c r="BQ23" s="664"/>
      <c r="BR23" s="664"/>
      <c r="BS23" s="665" t="s">
        <v>253</v>
      </c>
      <c r="BT23" s="665"/>
      <c r="BU23" s="665"/>
      <c r="BV23" s="665"/>
      <c r="BW23" s="665"/>
      <c r="BX23" s="665"/>
      <c r="BY23" s="665"/>
      <c r="BZ23" s="665"/>
      <c r="CA23" s="665"/>
      <c r="CB23" s="669"/>
      <c r="CD23" s="643" t="s">
        <v>231</v>
      </c>
      <c r="CE23" s="644"/>
      <c r="CF23" s="644"/>
      <c r="CG23" s="644"/>
      <c r="CH23" s="644"/>
      <c r="CI23" s="644"/>
      <c r="CJ23" s="644"/>
      <c r="CK23" s="644"/>
      <c r="CL23" s="644"/>
      <c r="CM23" s="644"/>
      <c r="CN23" s="644"/>
      <c r="CO23" s="644"/>
      <c r="CP23" s="644"/>
      <c r="CQ23" s="645"/>
      <c r="CR23" s="643" t="s">
        <v>295</v>
      </c>
      <c r="CS23" s="644"/>
      <c r="CT23" s="644"/>
      <c r="CU23" s="644"/>
      <c r="CV23" s="644"/>
      <c r="CW23" s="644"/>
      <c r="CX23" s="644"/>
      <c r="CY23" s="645"/>
      <c r="CZ23" s="643" t="s">
        <v>296</v>
      </c>
      <c r="DA23" s="644"/>
      <c r="DB23" s="644"/>
      <c r="DC23" s="645"/>
      <c r="DD23" s="643" t="s">
        <v>297</v>
      </c>
      <c r="DE23" s="644"/>
      <c r="DF23" s="644"/>
      <c r="DG23" s="644"/>
      <c r="DH23" s="644"/>
      <c r="DI23" s="644"/>
      <c r="DJ23" s="644"/>
      <c r="DK23" s="645"/>
      <c r="DL23" s="688" t="s">
        <v>298</v>
      </c>
      <c r="DM23" s="689"/>
      <c r="DN23" s="689"/>
      <c r="DO23" s="689"/>
      <c r="DP23" s="689"/>
      <c r="DQ23" s="689"/>
      <c r="DR23" s="689"/>
      <c r="DS23" s="689"/>
      <c r="DT23" s="689"/>
      <c r="DU23" s="689"/>
      <c r="DV23" s="690"/>
      <c r="DW23" s="643" t="s">
        <v>299</v>
      </c>
      <c r="DX23" s="644"/>
      <c r="DY23" s="644"/>
      <c r="DZ23" s="644"/>
      <c r="EA23" s="644"/>
      <c r="EB23" s="644"/>
      <c r="EC23" s="645"/>
    </row>
    <row r="24" spans="2:133" ht="11.25" customHeight="1" x14ac:dyDescent="0.15">
      <c r="B24" s="658" t="s">
        <v>300</v>
      </c>
      <c r="C24" s="659"/>
      <c r="D24" s="659"/>
      <c r="E24" s="659"/>
      <c r="F24" s="659"/>
      <c r="G24" s="659"/>
      <c r="H24" s="659"/>
      <c r="I24" s="659"/>
      <c r="J24" s="659"/>
      <c r="K24" s="659"/>
      <c r="L24" s="659"/>
      <c r="M24" s="659"/>
      <c r="N24" s="659"/>
      <c r="O24" s="659"/>
      <c r="P24" s="659"/>
      <c r="Q24" s="660"/>
      <c r="R24" s="661" t="s">
        <v>243</v>
      </c>
      <c r="S24" s="662"/>
      <c r="T24" s="662"/>
      <c r="U24" s="662"/>
      <c r="V24" s="662"/>
      <c r="W24" s="662"/>
      <c r="X24" s="662"/>
      <c r="Y24" s="663"/>
      <c r="Z24" s="664" t="s">
        <v>253</v>
      </c>
      <c r="AA24" s="664"/>
      <c r="AB24" s="664"/>
      <c r="AC24" s="664"/>
      <c r="AD24" s="665" t="s">
        <v>243</v>
      </c>
      <c r="AE24" s="665"/>
      <c r="AF24" s="665"/>
      <c r="AG24" s="665"/>
      <c r="AH24" s="665"/>
      <c r="AI24" s="665"/>
      <c r="AJ24" s="665"/>
      <c r="AK24" s="665"/>
      <c r="AL24" s="666" t="s">
        <v>253</v>
      </c>
      <c r="AM24" s="667"/>
      <c r="AN24" s="667"/>
      <c r="AO24" s="668"/>
      <c r="AP24" s="658" t="s">
        <v>301</v>
      </c>
      <c r="AQ24" s="677"/>
      <c r="AR24" s="677"/>
      <c r="AS24" s="677"/>
      <c r="AT24" s="677"/>
      <c r="AU24" s="677"/>
      <c r="AV24" s="677"/>
      <c r="AW24" s="677"/>
      <c r="AX24" s="677"/>
      <c r="AY24" s="677"/>
      <c r="AZ24" s="677"/>
      <c r="BA24" s="677"/>
      <c r="BB24" s="677"/>
      <c r="BC24" s="677"/>
      <c r="BD24" s="677"/>
      <c r="BE24" s="677"/>
      <c r="BF24" s="678"/>
      <c r="BG24" s="661" t="s">
        <v>243</v>
      </c>
      <c r="BH24" s="662"/>
      <c r="BI24" s="662"/>
      <c r="BJ24" s="662"/>
      <c r="BK24" s="662"/>
      <c r="BL24" s="662"/>
      <c r="BM24" s="662"/>
      <c r="BN24" s="663"/>
      <c r="BO24" s="664" t="s">
        <v>253</v>
      </c>
      <c r="BP24" s="664"/>
      <c r="BQ24" s="664"/>
      <c r="BR24" s="664"/>
      <c r="BS24" s="665" t="s">
        <v>243</v>
      </c>
      <c r="BT24" s="665"/>
      <c r="BU24" s="665"/>
      <c r="BV24" s="665"/>
      <c r="BW24" s="665"/>
      <c r="BX24" s="665"/>
      <c r="BY24" s="665"/>
      <c r="BZ24" s="665"/>
      <c r="CA24" s="665"/>
      <c r="CB24" s="669"/>
      <c r="CD24" s="647" t="s">
        <v>302</v>
      </c>
      <c r="CE24" s="648"/>
      <c r="CF24" s="648"/>
      <c r="CG24" s="648"/>
      <c r="CH24" s="648"/>
      <c r="CI24" s="648"/>
      <c r="CJ24" s="648"/>
      <c r="CK24" s="648"/>
      <c r="CL24" s="648"/>
      <c r="CM24" s="648"/>
      <c r="CN24" s="648"/>
      <c r="CO24" s="648"/>
      <c r="CP24" s="648"/>
      <c r="CQ24" s="649"/>
      <c r="CR24" s="650">
        <v>3834344</v>
      </c>
      <c r="CS24" s="651"/>
      <c r="CT24" s="651"/>
      <c r="CU24" s="651"/>
      <c r="CV24" s="651"/>
      <c r="CW24" s="651"/>
      <c r="CX24" s="651"/>
      <c r="CY24" s="652"/>
      <c r="CZ24" s="655">
        <v>44.1</v>
      </c>
      <c r="DA24" s="656"/>
      <c r="DB24" s="656"/>
      <c r="DC24" s="672"/>
      <c r="DD24" s="696">
        <v>2362357</v>
      </c>
      <c r="DE24" s="651"/>
      <c r="DF24" s="651"/>
      <c r="DG24" s="651"/>
      <c r="DH24" s="651"/>
      <c r="DI24" s="651"/>
      <c r="DJ24" s="651"/>
      <c r="DK24" s="652"/>
      <c r="DL24" s="696">
        <v>2314772</v>
      </c>
      <c r="DM24" s="651"/>
      <c r="DN24" s="651"/>
      <c r="DO24" s="651"/>
      <c r="DP24" s="651"/>
      <c r="DQ24" s="651"/>
      <c r="DR24" s="651"/>
      <c r="DS24" s="651"/>
      <c r="DT24" s="651"/>
      <c r="DU24" s="651"/>
      <c r="DV24" s="652"/>
      <c r="DW24" s="655">
        <v>45.9</v>
      </c>
      <c r="DX24" s="656"/>
      <c r="DY24" s="656"/>
      <c r="DZ24" s="656"/>
      <c r="EA24" s="656"/>
      <c r="EB24" s="656"/>
      <c r="EC24" s="657"/>
    </row>
    <row r="25" spans="2:133" ht="11.25" customHeight="1" x14ac:dyDescent="0.15">
      <c r="B25" s="658" t="s">
        <v>303</v>
      </c>
      <c r="C25" s="659"/>
      <c r="D25" s="659"/>
      <c r="E25" s="659"/>
      <c r="F25" s="659"/>
      <c r="G25" s="659"/>
      <c r="H25" s="659"/>
      <c r="I25" s="659"/>
      <c r="J25" s="659"/>
      <c r="K25" s="659"/>
      <c r="L25" s="659"/>
      <c r="M25" s="659"/>
      <c r="N25" s="659"/>
      <c r="O25" s="659"/>
      <c r="P25" s="659"/>
      <c r="Q25" s="660"/>
      <c r="R25" s="661">
        <v>5315752</v>
      </c>
      <c r="S25" s="662"/>
      <c r="T25" s="662"/>
      <c r="U25" s="662"/>
      <c r="V25" s="662"/>
      <c r="W25" s="662"/>
      <c r="X25" s="662"/>
      <c r="Y25" s="663"/>
      <c r="Z25" s="664">
        <v>56.4</v>
      </c>
      <c r="AA25" s="664"/>
      <c r="AB25" s="664"/>
      <c r="AC25" s="664"/>
      <c r="AD25" s="665">
        <v>4952031</v>
      </c>
      <c r="AE25" s="665"/>
      <c r="AF25" s="665"/>
      <c r="AG25" s="665"/>
      <c r="AH25" s="665"/>
      <c r="AI25" s="665"/>
      <c r="AJ25" s="665"/>
      <c r="AK25" s="665"/>
      <c r="AL25" s="666">
        <v>99.8</v>
      </c>
      <c r="AM25" s="667"/>
      <c r="AN25" s="667"/>
      <c r="AO25" s="668"/>
      <c r="AP25" s="658" t="s">
        <v>304</v>
      </c>
      <c r="AQ25" s="677"/>
      <c r="AR25" s="677"/>
      <c r="AS25" s="677"/>
      <c r="AT25" s="677"/>
      <c r="AU25" s="677"/>
      <c r="AV25" s="677"/>
      <c r="AW25" s="677"/>
      <c r="AX25" s="677"/>
      <c r="AY25" s="677"/>
      <c r="AZ25" s="677"/>
      <c r="BA25" s="677"/>
      <c r="BB25" s="677"/>
      <c r="BC25" s="677"/>
      <c r="BD25" s="677"/>
      <c r="BE25" s="677"/>
      <c r="BF25" s="678"/>
      <c r="BG25" s="661" t="s">
        <v>243</v>
      </c>
      <c r="BH25" s="662"/>
      <c r="BI25" s="662"/>
      <c r="BJ25" s="662"/>
      <c r="BK25" s="662"/>
      <c r="BL25" s="662"/>
      <c r="BM25" s="662"/>
      <c r="BN25" s="663"/>
      <c r="BO25" s="664" t="s">
        <v>243</v>
      </c>
      <c r="BP25" s="664"/>
      <c r="BQ25" s="664"/>
      <c r="BR25" s="664"/>
      <c r="BS25" s="665" t="s">
        <v>253</v>
      </c>
      <c r="BT25" s="665"/>
      <c r="BU25" s="665"/>
      <c r="BV25" s="665"/>
      <c r="BW25" s="665"/>
      <c r="BX25" s="665"/>
      <c r="BY25" s="665"/>
      <c r="BZ25" s="665"/>
      <c r="CA25" s="665"/>
      <c r="CB25" s="669"/>
      <c r="CD25" s="658" t="s">
        <v>305</v>
      </c>
      <c r="CE25" s="659"/>
      <c r="CF25" s="659"/>
      <c r="CG25" s="659"/>
      <c r="CH25" s="659"/>
      <c r="CI25" s="659"/>
      <c r="CJ25" s="659"/>
      <c r="CK25" s="659"/>
      <c r="CL25" s="659"/>
      <c r="CM25" s="659"/>
      <c r="CN25" s="659"/>
      <c r="CO25" s="659"/>
      <c r="CP25" s="659"/>
      <c r="CQ25" s="660"/>
      <c r="CR25" s="661">
        <v>1229394</v>
      </c>
      <c r="CS25" s="693"/>
      <c r="CT25" s="693"/>
      <c r="CU25" s="693"/>
      <c r="CV25" s="693"/>
      <c r="CW25" s="693"/>
      <c r="CX25" s="693"/>
      <c r="CY25" s="694"/>
      <c r="CZ25" s="666">
        <v>14.1</v>
      </c>
      <c r="DA25" s="691"/>
      <c r="DB25" s="691"/>
      <c r="DC25" s="695"/>
      <c r="DD25" s="670">
        <v>1050742</v>
      </c>
      <c r="DE25" s="693"/>
      <c r="DF25" s="693"/>
      <c r="DG25" s="693"/>
      <c r="DH25" s="693"/>
      <c r="DI25" s="693"/>
      <c r="DJ25" s="693"/>
      <c r="DK25" s="694"/>
      <c r="DL25" s="670">
        <v>1028993</v>
      </c>
      <c r="DM25" s="693"/>
      <c r="DN25" s="693"/>
      <c r="DO25" s="693"/>
      <c r="DP25" s="693"/>
      <c r="DQ25" s="693"/>
      <c r="DR25" s="693"/>
      <c r="DS25" s="693"/>
      <c r="DT25" s="693"/>
      <c r="DU25" s="693"/>
      <c r="DV25" s="694"/>
      <c r="DW25" s="666">
        <v>20.399999999999999</v>
      </c>
      <c r="DX25" s="691"/>
      <c r="DY25" s="691"/>
      <c r="DZ25" s="691"/>
      <c r="EA25" s="691"/>
      <c r="EB25" s="691"/>
      <c r="EC25" s="692"/>
    </row>
    <row r="26" spans="2:133" ht="11.25" customHeight="1" x14ac:dyDescent="0.15">
      <c r="B26" s="658" t="s">
        <v>306</v>
      </c>
      <c r="C26" s="659"/>
      <c r="D26" s="659"/>
      <c r="E26" s="659"/>
      <c r="F26" s="659"/>
      <c r="G26" s="659"/>
      <c r="H26" s="659"/>
      <c r="I26" s="659"/>
      <c r="J26" s="659"/>
      <c r="K26" s="659"/>
      <c r="L26" s="659"/>
      <c r="M26" s="659"/>
      <c r="N26" s="659"/>
      <c r="O26" s="659"/>
      <c r="P26" s="659"/>
      <c r="Q26" s="660"/>
      <c r="R26" s="661">
        <v>2262</v>
      </c>
      <c r="S26" s="662"/>
      <c r="T26" s="662"/>
      <c r="U26" s="662"/>
      <c r="V26" s="662"/>
      <c r="W26" s="662"/>
      <c r="X26" s="662"/>
      <c r="Y26" s="663"/>
      <c r="Z26" s="664">
        <v>0</v>
      </c>
      <c r="AA26" s="664"/>
      <c r="AB26" s="664"/>
      <c r="AC26" s="664"/>
      <c r="AD26" s="665">
        <v>2262</v>
      </c>
      <c r="AE26" s="665"/>
      <c r="AF26" s="665"/>
      <c r="AG26" s="665"/>
      <c r="AH26" s="665"/>
      <c r="AI26" s="665"/>
      <c r="AJ26" s="665"/>
      <c r="AK26" s="665"/>
      <c r="AL26" s="666">
        <v>0</v>
      </c>
      <c r="AM26" s="667"/>
      <c r="AN26" s="667"/>
      <c r="AO26" s="668"/>
      <c r="AP26" s="658" t="s">
        <v>307</v>
      </c>
      <c r="AQ26" s="677"/>
      <c r="AR26" s="677"/>
      <c r="AS26" s="677"/>
      <c r="AT26" s="677"/>
      <c r="AU26" s="677"/>
      <c r="AV26" s="677"/>
      <c r="AW26" s="677"/>
      <c r="AX26" s="677"/>
      <c r="AY26" s="677"/>
      <c r="AZ26" s="677"/>
      <c r="BA26" s="677"/>
      <c r="BB26" s="677"/>
      <c r="BC26" s="677"/>
      <c r="BD26" s="677"/>
      <c r="BE26" s="677"/>
      <c r="BF26" s="678"/>
      <c r="BG26" s="661" t="s">
        <v>243</v>
      </c>
      <c r="BH26" s="662"/>
      <c r="BI26" s="662"/>
      <c r="BJ26" s="662"/>
      <c r="BK26" s="662"/>
      <c r="BL26" s="662"/>
      <c r="BM26" s="662"/>
      <c r="BN26" s="663"/>
      <c r="BO26" s="664" t="s">
        <v>243</v>
      </c>
      <c r="BP26" s="664"/>
      <c r="BQ26" s="664"/>
      <c r="BR26" s="664"/>
      <c r="BS26" s="665" t="s">
        <v>243</v>
      </c>
      <c r="BT26" s="665"/>
      <c r="BU26" s="665"/>
      <c r="BV26" s="665"/>
      <c r="BW26" s="665"/>
      <c r="BX26" s="665"/>
      <c r="BY26" s="665"/>
      <c r="BZ26" s="665"/>
      <c r="CA26" s="665"/>
      <c r="CB26" s="669"/>
      <c r="CD26" s="658" t="s">
        <v>308</v>
      </c>
      <c r="CE26" s="659"/>
      <c r="CF26" s="659"/>
      <c r="CG26" s="659"/>
      <c r="CH26" s="659"/>
      <c r="CI26" s="659"/>
      <c r="CJ26" s="659"/>
      <c r="CK26" s="659"/>
      <c r="CL26" s="659"/>
      <c r="CM26" s="659"/>
      <c r="CN26" s="659"/>
      <c r="CO26" s="659"/>
      <c r="CP26" s="659"/>
      <c r="CQ26" s="660"/>
      <c r="CR26" s="661">
        <v>660282</v>
      </c>
      <c r="CS26" s="662"/>
      <c r="CT26" s="662"/>
      <c r="CU26" s="662"/>
      <c r="CV26" s="662"/>
      <c r="CW26" s="662"/>
      <c r="CX26" s="662"/>
      <c r="CY26" s="663"/>
      <c r="CZ26" s="666">
        <v>7.6</v>
      </c>
      <c r="DA26" s="691"/>
      <c r="DB26" s="691"/>
      <c r="DC26" s="695"/>
      <c r="DD26" s="670">
        <v>561872</v>
      </c>
      <c r="DE26" s="662"/>
      <c r="DF26" s="662"/>
      <c r="DG26" s="662"/>
      <c r="DH26" s="662"/>
      <c r="DI26" s="662"/>
      <c r="DJ26" s="662"/>
      <c r="DK26" s="663"/>
      <c r="DL26" s="670" t="s">
        <v>243</v>
      </c>
      <c r="DM26" s="662"/>
      <c r="DN26" s="662"/>
      <c r="DO26" s="662"/>
      <c r="DP26" s="662"/>
      <c r="DQ26" s="662"/>
      <c r="DR26" s="662"/>
      <c r="DS26" s="662"/>
      <c r="DT26" s="662"/>
      <c r="DU26" s="662"/>
      <c r="DV26" s="663"/>
      <c r="DW26" s="666" t="s">
        <v>243</v>
      </c>
      <c r="DX26" s="691"/>
      <c r="DY26" s="691"/>
      <c r="DZ26" s="691"/>
      <c r="EA26" s="691"/>
      <c r="EB26" s="691"/>
      <c r="EC26" s="692"/>
    </row>
    <row r="27" spans="2:133" ht="11.25" customHeight="1" x14ac:dyDescent="0.15">
      <c r="B27" s="658" t="s">
        <v>309</v>
      </c>
      <c r="C27" s="659"/>
      <c r="D27" s="659"/>
      <c r="E27" s="659"/>
      <c r="F27" s="659"/>
      <c r="G27" s="659"/>
      <c r="H27" s="659"/>
      <c r="I27" s="659"/>
      <c r="J27" s="659"/>
      <c r="K27" s="659"/>
      <c r="L27" s="659"/>
      <c r="M27" s="659"/>
      <c r="N27" s="659"/>
      <c r="O27" s="659"/>
      <c r="P27" s="659"/>
      <c r="Q27" s="660"/>
      <c r="R27" s="661">
        <v>24446</v>
      </c>
      <c r="S27" s="662"/>
      <c r="T27" s="662"/>
      <c r="U27" s="662"/>
      <c r="V27" s="662"/>
      <c r="W27" s="662"/>
      <c r="X27" s="662"/>
      <c r="Y27" s="663"/>
      <c r="Z27" s="664">
        <v>0.3</v>
      </c>
      <c r="AA27" s="664"/>
      <c r="AB27" s="664"/>
      <c r="AC27" s="664"/>
      <c r="AD27" s="665" t="s">
        <v>253</v>
      </c>
      <c r="AE27" s="665"/>
      <c r="AF27" s="665"/>
      <c r="AG27" s="665"/>
      <c r="AH27" s="665"/>
      <c r="AI27" s="665"/>
      <c r="AJ27" s="665"/>
      <c r="AK27" s="665"/>
      <c r="AL27" s="666" t="s">
        <v>243</v>
      </c>
      <c r="AM27" s="667"/>
      <c r="AN27" s="667"/>
      <c r="AO27" s="668"/>
      <c r="AP27" s="658" t="s">
        <v>310</v>
      </c>
      <c r="AQ27" s="659"/>
      <c r="AR27" s="659"/>
      <c r="AS27" s="659"/>
      <c r="AT27" s="659"/>
      <c r="AU27" s="659"/>
      <c r="AV27" s="659"/>
      <c r="AW27" s="659"/>
      <c r="AX27" s="659"/>
      <c r="AY27" s="659"/>
      <c r="AZ27" s="659"/>
      <c r="BA27" s="659"/>
      <c r="BB27" s="659"/>
      <c r="BC27" s="659"/>
      <c r="BD27" s="659"/>
      <c r="BE27" s="659"/>
      <c r="BF27" s="660"/>
      <c r="BG27" s="661">
        <v>1868512</v>
      </c>
      <c r="BH27" s="662"/>
      <c r="BI27" s="662"/>
      <c r="BJ27" s="662"/>
      <c r="BK27" s="662"/>
      <c r="BL27" s="662"/>
      <c r="BM27" s="662"/>
      <c r="BN27" s="663"/>
      <c r="BO27" s="664">
        <v>100</v>
      </c>
      <c r="BP27" s="664"/>
      <c r="BQ27" s="664"/>
      <c r="BR27" s="664"/>
      <c r="BS27" s="665" t="s">
        <v>243</v>
      </c>
      <c r="BT27" s="665"/>
      <c r="BU27" s="665"/>
      <c r="BV27" s="665"/>
      <c r="BW27" s="665"/>
      <c r="BX27" s="665"/>
      <c r="BY27" s="665"/>
      <c r="BZ27" s="665"/>
      <c r="CA27" s="665"/>
      <c r="CB27" s="669"/>
      <c r="CD27" s="658" t="s">
        <v>311</v>
      </c>
      <c r="CE27" s="659"/>
      <c r="CF27" s="659"/>
      <c r="CG27" s="659"/>
      <c r="CH27" s="659"/>
      <c r="CI27" s="659"/>
      <c r="CJ27" s="659"/>
      <c r="CK27" s="659"/>
      <c r="CL27" s="659"/>
      <c r="CM27" s="659"/>
      <c r="CN27" s="659"/>
      <c r="CO27" s="659"/>
      <c r="CP27" s="659"/>
      <c r="CQ27" s="660"/>
      <c r="CR27" s="661">
        <v>1512856</v>
      </c>
      <c r="CS27" s="693"/>
      <c r="CT27" s="693"/>
      <c r="CU27" s="693"/>
      <c r="CV27" s="693"/>
      <c r="CW27" s="693"/>
      <c r="CX27" s="693"/>
      <c r="CY27" s="694"/>
      <c r="CZ27" s="666">
        <v>17.399999999999999</v>
      </c>
      <c r="DA27" s="691"/>
      <c r="DB27" s="691"/>
      <c r="DC27" s="695"/>
      <c r="DD27" s="670">
        <v>398585</v>
      </c>
      <c r="DE27" s="693"/>
      <c r="DF27" s="693"/>
      <c r="DG27" s="693"/>
      <c r="DH27" s="693"/>
      <c r="DI27" s="693"/>
      <c r="DJ27" s="693"/>
      <c r="DK27" s="694"/>
      <c r="DL27" s="670">
        <v>372749</v>
      </c>
      <c r="DM27" s="693"/>
      <c r="DN27" s="693"/>
      <c r="DO27" s="693"/>
      <c r="DP27" s="693"/>
      <c r="DQ27" s="693"/>
      <c r="DR27" s="693"/>
      <c r="DS27" s="693"/>
      <c r="DT27" s="693"/>
      <c r="DU27" s="693"/>
      <c r="DV27" s="694"/>
      <c r="DW27" s="666">
        <v>7.4</v>
      </c>
      <c r="DX27" s="691"/>
      <c r="DY27" s="691"/>
      <c r="DZ27" s="691"/>
      <c r="EA27" s="691"/>
      <c r="EB27" s="691"/>
      <c r="EC27" s="692"/>
    </row>
    <row r="28" spans="2:133" ht="11.25" customHeight="1" x14ac:dyDescent="0.15">
      <c r="B28" s="658" t="s">
        <v>312</v>
      </c>
      <c r="C28" s="659"/>
      <c r="D28" s="659"/>
      <c r="E28" s="659"/>
      <c r="F28" s="659"/>
      <c r="G28" s="659"/>
      <c r="H28" s="659"/>
      <c r="I28" s="659"/>
      <c r="J28" s="659"/>
      <c r="K28" s="659"/>
      <c r="L28" s="659"/>
      <c r="M28" s="659"/>
      <c r="N28" s="659"/>
      <c r="O28" s="659"/>
      <c r="P28" s="659"/>
      <c r="Q28" s="660"/>
      <c r="R28" s="661">
        <v>92106</v>
      </c>
      <c r="S28" s="662"/>
      <c r="T28" s="662"/>
      <c r="U28" s="662"/>
      <c r="V28" s="662"/>
      <c r="W28" s="662"/>
      <c r="X28" s="662"/>
      <c r="Y28" s="663"/>
      <c r="Z28" s="664">
        <v>1</v>
      </c>
      <c r="AA28" s="664"/>
      <c r="AB28" s="664"/>
      <c r="AC28" s="664"/>
      <c r="AD28" s="665">
        <v>5195</v>
      </c>
      <c r="AE28" s="665"/>
      <c r="AF28" s="665"/>
      <c r="AG28" s="665"/>
      <c r="AH28" s="665"/>
      <c r="AI28" s="665"/>
      <c r="AJ28" s="665"/>
      <c r="AK28" s="665"/>
      <c r="AL28" s="666">
        <v>0.1</v>
      </c>
      <c r="AM28" s="667"/>
      <c r="AN28" s="667"/>
      <c r="AO28" s="668"/>
      <c r="AP28" s="658"/>
      <c r="AQ28" s="659"/>
      <c r="AR28" s="659"/>
      <c r="AS28" s="659"/>
      <c r="AT28" s="659"/>
      <c r="AU28" s="659"/>
      <c r="AV28" s="659"/>
      <c r="AW28" s="659"/>
      <c r="AX28" s="659"/>
      <c r="AY28" s="659"/>
      <c r="AZ28" s="659"/>
      <c r="BA28" s="659"/>
      <c r="BB28" s="659"/>
      <c r="BC28" s="659"/>
      <c r="BD28" s="659"/>
      <c r="BE28" s="659"/>
      <c r="BF28" s="660"/>
      <c r="BG28" s="661"/>
      <c r="BH28" s="662"/>
      <c r="BI28" s="662"/>
      <c r="BJ28" s="662"/>
      <c r="BK28" s="662"/>
      <c r="BL28" s="662"/>
      <c r="BM28" s="662"/>
      <c r="BN28" s="663"/>
      <c r="BO28" s="664"/>
      <c r="BP28" s="664"/>
      <c r="BQ28" s="664"/>
      <c r="BR28" s="664"/>
      <c r="BS28" s="670"/>
      <c r="BT28" s="662"/>
      <c r="BU28" s="662"/>
      <c r="BV28" s="662"/>
      <c r="BW28" s="662"/>
      <c r="BX28" s="662"/>
      <c r="BY28" s="662"/>
      <c r="BZ28" s="662"/>
      <c r="CA28" s="662"/>
      <c r="CB28" s="671"/>
      <c r="CD28" s="658" t="s">
        <v>313</v>
      </c>
      <c r="CE28" s="659"/>
      <c r="CF28" s="659"/>
      <c r="CG28" s="659"/>
      <c r="CH28" s="659"/>
      <c r="CI28" s="659"/>
      <c r="CJ28" s="659"/>
      <c r="CK28" s="659"/>
      <c r="CL28" s="659"/>
      <c r="CM28" s="659"/>
      <c r="CN28" s="659"/>
      <c r="CO28" s="659"/>
      <c r="CP28" s="659"/>
      <c r="CQ28" s="660"/>
      <c r="CR28" s="661">
        <v>1092094</v>
      </c>
      <c r="CS28" s="662"/>
      <c r="CT28" s="662"/>
      <c r="CU28" s="662"/>
      <c r="CV28" s="662"/>
      <c r="CW28" s="662"/>
      <c r="CX28" s="662"/>
      <c r="CY28" s="663"/>
      <c r="CZ28" s="666">
        <v>12.6</v>
      </c>
      <c r="DA28" s="691"/>
      <c r="DB28" s="691"/>
      <c r="DC28" s="695"/>
      <c r="DD28" s="670">
        <v>913030</v>
      </c>
      <c r="DE28" s="662"/>
      <c r="DF28" s="662"/>
      <c r="DG28" s="662"/>
      <c r="DH28" s="662"/>
      <c r="DI28" s="662"/>
      <c r="DJ28" s="662"/>
      <c r="DK28" s="663"/>
      <c r="DL28" s="670">
        <v>913030</v>
      </c>
      <c r="DM28" s="662"/>
      <c r="DN28" s="662"/>
      <c r="DO28" s="662"/>
      <c r="DP28" s="662"/>
      <c r="DQ28" s="662"/>
      <c r="DR28" s="662"/>
      <c r="DS28" s="662"/>
      <c r="DT28" s="662"/>
      <c r="DU28" s="662"/>
      <c r="DV28" s="663"/>
      <c r="DW28" s="666">
        <v>18.100000000000001</v>
      </c>
      <c r="DX28" s="691"/>
      <c r="DY28" s="691"/>
      <c r="DZ28" s="691"/>
      <c r="EA28" s="691"/>
      <c r="EB28" s="691"/>
      <c r="EC28" s="692"/>
    </row>
    <row r="29" spans="2:133" ht="11.25" customHeight="1" x14ac:dyDescent="0.15">
      <c r="B29" s="658" t="s">
        <v>314</v>
      </c>
      <c r="C29" s="659"/>
      <c r="D29" s="659"/>
      <c r="E29" s="659"/>
      <c r="F29" s="659"/>
      <c r="G29" s="659"/>
      <c r="H29" s="659"/>
      <c r="I29" s="659"/>
      <c r="J29" s="659"/>
      <c r="K29" s="659"/>
      <c r="L29" s="659"/>
      <c r="M29" s="659"/>
      <c r="N29" s="659"/>
      <c r="O29" s="659"/>
      <c r="P29" s="659"/>
      <c r="Q29" s="660"/>
      <c r="R29" s="661">
        <v>64938</v>
      </c>
      <c r="S29" s="662"/>
      <c r="T29" s="662"/>
      <c r="U29" s="662"/>
      <c r="V29" s="662"/>
      <c r="W29" s="662"/>
      <c r="X29" s="662"/>
      <c r="Y29" s="663"/>
      <c r="Z29" s="664">
        <v>0.7</v>
      </c>
      <c r="AA29" s="664"/>
      <c r="AB29" s="664"/>
      <c r="AC29" s="664"/>
      <c r="AD29" s="665" t="s">
        <v>243</v>
      </c>
      <c r="AE29" s="665"/>
      <c r="AF29" s="665"/>
      <c r="AG29" s="665"/>
      <c r="AH29" s="665"/>
      <c r="AI29" s="665"/>
      <c r="AJ29" s="665"/>
      <c r="AK29" s="665"/>
      <c r="AL29" s="666" t="s">
        <v>253</v>
      </c>
      <c r="AM29" s="667"/>
      <c r="AN29" s="667"/>
      <c r="AO29" s="668"/>
      <c r="AP29" s="682"/>
      <c r="AQ29" s="683"/>
      <c r="AR29" s="683"/>
      <c r="AS29" s="683"/>
      <c r="AT29" s="683"/>
      <c r="AU29" s="683"/>
      <c r="AV29" s="683"/>
      <c r="AW29" s="683"/>
      <c r="AX29" s="683"/>
      <c r="AY29" s="683"/>
      <c r="AZ29" s="683"/>
      <c r="BA29" s="683"/>
      <c r="BB29" s="683"/>
      <c r="BC29" s="683"/>
      <c r="BD29" s="683"/>
      <c r="BE29" s="683"/>
      <c r="BF29" s="684"/>
      <c r="BG29" s="661"/>
      <c r="BH29" s="662"/>
      <c r="BI29" s="662"/>
      <c r="BJ29" s="662"/>
      <c r="BK29" s="662"/>
      <c r="BL29" s="662"/>
      <c r="BM29" s="662"/>
      <c r="BN29" s="663"/>
      <c r="BO29" s="664"/>
      <c r="BP29" s="664"/>
      <c r="BQ29" s="664"/>
      <c r="BR29" s="664"/>
      <c r="BS29" s="665"/>
      <c r="BT29" s="665"/>
      <c r="BU29" s="665"/>
      <c r="BV29" s="665"/>
      <c r="BW29" s="665"/>
      <c r="BX29" s="665"/>
      <c r="BY29" s="665"/>
      <c r="BZ29" s="665"/>
      <c r="CA29" s="665"/>
      <c r="CB29" s="669"/>
      <c r="CD29" s="697" t="s">
        <v>315</v>
      </c>
      <c r="CE29" s="698"/>
      <c r="CF29" s="658" t="s">
        <v>316</v>
      </c>
      <c r="CG29" s="659"/>
      <c r="CH29" s="659"/>
      <c r="CI29" s="659"/>
      <c r="CJ29" s="659"/>
      <c r="CK29" s="659"/>
      <c r="CL29" s="659"/>
      <c r="CM29" s="659"/>
      <c r="CN29" s="659"/>
      <c r="CO29" s="659"/>
      <c r="CP29" s="659"/>
      <c r="CQ29" s="660"/>
      <c r="CR29" s="661">
        <v>1092094</v>
      </c>
      <c r="CS29" s="693"/>
      <c r="CT29" s="693"/>
      <c r="CU29" s="693"/>
      <c r="CV29" s="693"/>
      <c r="CW29" s="693"/>
      <c r="CX29" s="693"/>
      <c r="CY29" s="694"/>
      <c r="CZ29" s="666">
        <v>12.6</v>
      </c>
      <c r="DA29" s="691"/>
      <c r="DB29" s="691"/>
      <c r="DC29" s="695"/>
      <c r="DD29" s="670">
        <v>913030</v>
      </c>
      <c r="DE29" s="693"/>
      <c r="DF29" s="693"/>
      <c r="DG29" s="693"/>
      <c r="DH29" s="693"/>
      <c r="DI29" s="693"/>
      <c r="DJ29" s="693"/>
      <c r="DK29" s="694"/>
      <c r="DL29" s="670">
        <v>913030</v>
      </c>
      <c r="DM29" s="693"/>
      <c r="DN29" s="693"/>
      <c r="DO29" s="693"/>
      <c r="DP29" s="693"/>
      <c r="DQ29" s="693"/>
      <c r="DR29" s="693"/>
      <c r="DS29" s="693"/>
      <c r="DT29" s="693"/>
      <c r="DU29" s="693"/>
      <c r="DV29" s="694"/>
      <c r="DW29" s="666">
        <v>18.100000000000001</v>
      </c>
      <c r="DX29" s="691"/>
      <c r="DY29" s="691"/>
      <c r="DZ29" s="691"/>
      <c r="EA29" s="691"/>
      <c r="EB29" s="691"/>
      <c r="EC29" s="692"/>
    </row>
    <row r="30" spans="2:133" ht="11.25" customHeight="1" x14ac:dyDescent="0.15">
      <c r="B30" s="658" t="s">
        <v>317</v>
      </c>
      <c r="C30" s="659"/>
      <c r="D30" s="659"/>
      <c r="E30" s="659"/>
      <c r="F30" s="659"/>
      <c r="G30" s="659"/>
      <c r="H30" s="659"/>
      <c r="I30" s="659"/>
      <c r="J30" s="659"/>
      <c r="K30" s="659"/>
      <c r="L30" s="659"/>
      <c r="M30" s="659"/>
      <c r="N30" s="659"/>
      <c r="O30" s="659"/>
      <c r="P30" s="659"/>
      <c r="Q30" s="660"/>
      <c r="R30" s="661">
        <v>1465873</v>
      </c>
      <c r="S30" s="662"/>
      <c r="T30" s="662"/>
      <c r="U30" s="662"/>
      <c r="V30" s="662"/>
      <c r="W30" s="662"/>
      <c r="X30" s="662"/>
      <c r="Y30" s="663"/>
      <c r="Z30" s="664">
        <v>15.6</v>
      </c>
      <c r="AA30" s="664"/>
      <c r="AB30" s="664"/>
      <c r="AC30" s="664"/>
      <c r="AD30" s="665" t="s">
        <v>243</v>
      </c>
      <c r="AE30" s="665"/>
      <c r="AF30" s="665"/>
      <c r="AG30" s="665"/>
      <c r="AH30" s="665"/>
      <c r="AI30" s="665"/>
      <c r="AJ30" s="665"/>
      <c r="AK30" s="665"/>
      <c r="AL30" s="666" t="s">
        <v>243</v>
      </c>
      <c r="AM30" s="667"/>
      <c r="AN30" s="667"/>
      <c r="AO30" s="668"/>
      <c r="AP30" s="643" t="s">
        <v>231</v>
      </c>
      <c r="AQ30" s="644"/>
      <c r="AR30" s="644"/>
      <c r="AS30" s="644"/>
      <c r="AT30" s="644"/>
      <c r="AU30" s="644"/>
      <c r="AV30" s="644"/>
      <c r="AW30" s="644"/>
      <c r="AX30" s="644"/>
      <c r="AY30" s="644"/>
      <c r="AZ30" s="644"/>
      <c r="BA30" s="644"/>
      <c r="BB30" s="644"/>
      <c r="BC30" s="644"/>
      <c r="BD30" s="644"/>
      <c r="BE30" s="644"/>
      <c r="BF30" s="645"/>
      <c r="BG30" s="643" t="s">
        <v>318</v>
      </c>
      <c r="BH30" s="703"/>
      <c r="BI30" s="703"/>
      <c r="BJ30" s="703"/>
      <c r="BK30" s="703"/>
      <c r="BL30" s="703"/>
      <c r="BM30" s="703"/>
      <c r="BN30" s="703"/>
      <c r="BO30" s="703"/>
      <c r="BP30" s="703"/>
      <c r="BQ30" s="704"/>
      <c r="BR30" s="643" t="s">
        <v>319</v>
      </c>
      <c r="BS30" s="703"/>
      <c r="BT30" s="703"/>
      <c r="BU30" s="703"/>
      <c r="BV30" s="703"/>
      <c r="BW30" s="703"/>
      <c r="BX30" s="703"/>
      <c r="BY30" s="703"/>
      <c r="BZ30" s="703"/>
      <c r="CA30" s="703"/>
      <c r="CB30" s="704"/>
      <c r="CD30" s="699"/>
      <c r="CE30" s="700"/>
      <c r="CF30" s="658" t="s">
        <v>320</v>
      </c>
      <c r="CG30" s="659"/>
      <c r="CH30" s="659"/>
      <c r="CI30" s="659"/>
      <c r="CJ30" s="659"/>
      <c r="CK30" s="659"/>
      <c r="CL30" s="659"/>
      <c r="CM30" s="659"/>
      <c r="CN30" s="659"/>
      <c r="CO30" s="659"/>
      <c r="CP30" s="659"/>
      <c r="CQ30" s="660"/>
      <c r="CR30" s="661">
        <v>1050771</v>
      </c>
      <c r="CS30" s="662"/>
      <c r="CT30" s="662"/>
      <c r="CU30" s="662"/>
      <c r="CV30" s="662"/>
      <c r="CW30" s="662"/>
      <c r="CX30" s="662"/>
      <c r="CY30" s="663"/>
      <c r="CZ30" s="666">
        <v>12.1</v>
      </c>
      <c r="DA30" s="691"/>
      <c r="DB30" s="691"/>
      <c r="DC30" s="695"/>
      <c r="DD30" s="670">
        <v>895418</v>
      </c>
      <c r="DE30" s="662"/>
      <c r="DF30" s="662"/>
      <c r="DG30" s="662"/>
      <c r="DH30" s="662"/>
      <c r="DI30" s="662"/>
      <c r="DJ30" s="662"/>
      <c r="DK30" s="663"/>
      <c r="DL30" s="670">
        <v>895418</v>
      </c>
      <c r="DM30" s="662"/>
      <c r="DN30" s="662"/>
      <c r="DO30" s="662"/>
      <c r="DP30" s="662"/>
      <c r="DQ30" s="662"/>
      <c r="DR30" s="662"/>
      <c r="DS30" s="662"/>
      <c r="DT30" s="662"/>
      <c r="DU30" s="662"/>
      <c r="DV30" s="663"/>
      <c r="DW30" s="666">
        <v>17.8</v>
      </c>
      <c r="DX30" s="691"/>
      <c r="DY30" s="691"/>
      <c r="DZ30" s="691"/>
      <c r="EA30" s="691"/>
      <c r="EB30" s="691"/>
      <c r="EC30" s="692"/>
    </row>
    <row r="31" spans="2:133" ht="11.25" customHeight="1" x14ac:dyDescent="0.15">
      <c r="B31" s="674" t="s">
        <v>321</v>
      </c>
      <c r="C31" s="675"/>
      <c r="D31" s="675"/>
      <c r="E31" s="675"/>
      <c r="F31" s="675"/>
      <c r="G31" s="675"/>
      <c r="H31" s="675"/>
      <c r="I31" s="675"/>
      <c r="J31" s="675"/>
      <c r="K31" s="675"/>
      <c r="L31" s="675"/>
      <c r="M31" s="675"/>
      <c r="N31" s="675"/>
      <c r="O31" s="675"/>
      <c r="P31" s="675"/>
      <c r="Q31" s="676"/>
      <c r="R31" s="661" t="s">
        <v>243</v>
      </c>
      <c r="S31" s="662"/>
      <c r="T31" s="662"/>
      <c r="U31" s="662"/>
      <c r="V31" s="662"/>
      <c r="W31" s="662"/>
      <c r="X31" s="662"/>
      <c r="Y31" s="663"/>
      <c r="Z31" s="664" t="s">
        <v>253</v>
      </c>
      <c r="AA31" s="664"/>
      <c r="AB31" s="664"/>
      <c r="AC31" s="664"/>
      <c r="AD31" s="665" t="s">
        <v>243</v>
      </c>
      <c r="AE31" s="665"/>
      <c r="AF31" s="665"/>
      <c r="AG31" s="665"/>
      <c r="AH31" s="665"/>
      <c r="AI31" s="665"/>
      <c r="AJ31" s="665"/>
      <c r="AK31" s="665"/>
      <c r="AL31" s="666" t="s">
        <v>243</v>
      </c>
      <c r="AM31" s="667"/>
      <c r="AN31" s="667"/>
      <c r="AO31" s="668"/>
      <c r="AP31" s="707" t="s">
        <v>322</v>
      </c>
      <c r="AQ31" s="708"/>
      <c r="AR31" s="708"/>
      <c r="AS31" s="708"/>
      <c r="AT31" s="713" t="s">
        <v>323</v>
      </c>
      <c r="AU31" s="216"/>
      <c r="AV31" s="216"/>
      <c r="AW31" s="216"/>
      <c r="AX31" s="647" t="s">
        <v>196</v>
      </c>
      <c r="AY31" s="648"/>
      <c r="AZ31" s="648"/>
      <c r="BA31" s="648"/>
      <c r="BB31" s="648"/>
      <c r="BC31" s="648"/>
      <c r="BD31" s="648"/>
      <c r="BE31" s="648"/>
      <c r="BF31" s="649"/>
      <c r="BG31" s="717">
        <v>98.9</v>
      </c>
      <c r="BH31" s="705"/>
      <c r="BI31" s="705"/>
      <c r="BJ31" s="705"/>
      <c r="BK31" s="705"/>
      <c r="BL31" s="705"/>
      <c r="BM31" s="656">
        <v>96.4</v>
      </c>
      <c r="BN31" s="705"/>
      <c r="BO31" s="705"/>
      <c r="BP31" s="705"/>
      <c r="BQ31" s="706"/>
      <c r="BR31" s="717">
        <v>98.9</v>
      </c>
      <c r="BS31" s="705"/>
      <c r="BT31" s="705"/>
      <c r="BU31" s="705"/>
      <c r="BV31" s="705"/>
      <c r="BW31" s="705"/>
      <c r="BX31" s="656">
        <v>96.4</v>
      </c>
      <c r="BY31" s="705"/>
      <c r="BZ31" s="705"/>
      <c r="CA31" s="705"/>
      <c r="CB31" s="706"/>
      <c r="CD31" s="699"/>
      <c r="CE31" s="700"/>
      <c r="CF31" s="658" t="s">
        <v>324</v>
      </c>
      <c r="CG31" s="659"/>
      <c r="CH31" s="659"/>
      <c r="CI31" s="659"/>
      <c r="CJ31" s="659"/>
      <c r="CK31" s="659"/>
      <c r="CL31" s="659"/>
      <c r="CM31" s="659"/>
      <c r="CN31" s="659"/>
      <c r="CO31" s="659"/>
      <c r="CP31" s="659"/>
      <c r="CQ31" s="660"/>
      <c r="CR31" s="661">
        <v>41323</v>
      </c>
      <c r="CS31" s="693"/>
      <c r="CT31" s="693"/>
      <c r="CU31" s="693"/>
      <c r="CV31" s="693"/>
      <c r="CW31" s="693"/>
      <c r="CX31" s="693"/>
      <c r="CY31" s="694"/>
      <c r="CZ31" s="666">
        <v>0.5</v>
      </c>
      <c r="DA31" s="691"/>
      <c r="DB31" s="691"/>
      <c r="DC31" s="695"/>
      <c r="DD31" s="670">
        <v>17612</v>
      </c>
      <c r="DE31" s="693"/>
      <c r="DF31" s="693"/>
      <c r="DG31" s="693"/>
      <c r="DH31" s="693"/>
      <c r="DI31" s="693"/>
      <c r="DJ31" s="693"/>
      <c r="DK31" s="694"/>
      <c r="DL31" s="670">
        <v>17612</v>
      </c>
      <c r="DM31" s="693"/>
      <c r="DN31" s="693"/>
      <c r="DO31" s="693"/>
      <c r="DP31" s="693"/>
      <c r="DQ31" s="693"/>
      <c r="DR31" s="693"/>
      <c r="DS31" s="693"/>
      <c r="DT31" s="693"/>
      <c r="DU31" s="693"/>
      <c r="DV31" s="694"/>
      <c r="DW31" s="666">
        <v>0.3</v>
      </c>
      <c r="DX31" s="691"/>
      <c r="DY31" s="691"/>
      <c r="DZ31" s="691"/>
      <c r="EA31" s="691"/>
      <c r="EB31" s="691"/>
      <c r="EC31" s="692"/>
    </row>
    <row r="32" spans="2:133" ht="11.25" customHeight="1" x14ac:dyDescent="0.15">
      <c r="B32" s="658" t="s">
        <v>325</v>
      </c>
      <c r="C32" s="659"/>
      <c r="D32" s="659"/>
      <c r="E32" s="659"/>
      <c r="F32" s="659"/>
      <c r="G32" s="659"/>
      <c r="H32" s="659"/>
      <c r="I32" s="659"/>
      <c r="J32" s="659"/>
      <c r="K32" s="659"/>
      <c r="L32" s="659"/>
      <c r="M32" s="659"/>
      <c r="N32" s="659"/>
      <c r="O32" s="659"/>
      <c r="P32" s="659"/>
      <c r="Q32" s="660"/>
      <c r="R32" s="661">
        <v>574483</v>
      </c>
      <c r="S32" s="662"/>
      <c r="T32" s="662"/>
      <c r="U32" s="662"/>
      <c r="V32" s="662"/>
      <c r="W32" s="662"/>
      <c r="X32" s="662"/>
      <c r="Y32" s="663"/>
      <c r="Z32" s="664">
        <v>6.1</v>
      </c>
      <c r="AA32" s="664"/>
      <c r="AB32" s="664"/>
      <c r="AC32" s="664"/>
      <c r="AD32" s="665" t="s">
        <v>253</v>
      </c>
      <c r="AE32" s="665"/>
      <c r="AF32" s="665"/>
      <c r="AG32" s="665"/>
      <c r="AH32" s="665"/>
      <c r="AI32" s="665"/>
      <c r="AJ32" s="665"/>
      <c r="AK32" s="665"/>
      <c r="AL32" s="666" t="s">
        <v>253</v>
      </c>
      <c r="AM32" s="667"/>
      <c r="AN32" s="667"/>
      <c r="AO32" s="668"/>
      <c r="AP32" s="709"/>
      <c r="AQ32" s="710"/>
      <c r="AR32" s="710"/>
      <c r="AS32" s="710"/>
      <c r="AT32" s="714"/>
      <c r="AU32" s="212" t="s">
        <v>326</v>
      </c>
      <c r="AX32" s="658" t="s">
        <v>327</v>
      </c>
      <c r="AY32" s="659"/>
      <c r="AZ32" s="659"/>
      <c r="BA32" s="659"/>
      <c r="BB32" s="659"/>
      <c r="BC32" s="659"/>
      <c r="BD32" s="659"/>
      <c r="BE32" s="659"/>
      <c r="BF32" s="660"/>
      <c r="BG32" s="718">
        <v>98.8</v>
      </c>
      <c r="BH32" s="693"/>
      <c r="BI32" s="693"/>
      <c r="BJ32" s="693"/>
      <c r="BK32" s="693"/>
      <c r="BL32" s="693"/>
      <c r="BM32" s="667">
        <v>95.7</v>
      </c>
      <c r="BN32" s="693"/>
      <c r="BO32" s="693"/>
      <c r="BP32" s="693"/>
      <c r="BQ32" s="716"/>
      <c r="BR32" s="718">
        <v>98.7</v>
      </c>
      <c r="BS32" s="693"/>
      <c r="BT32" s="693"/>
      <c r="BU32" s="693"/>
      <c r="BV32" s="693"/>
      <c r="BW32" s="693"/>
      <c r="BX32" s="667">
        <v>95.6</v>
      </c>
      <c r="BY32" s="693"/>
      <c r="BZ32" s="693"/>
      <c r="CA32" s="693"/>
      <c r="CB32" s="716"/>
      <c r="CD32" s="701"/>
      <c r="CE32" s="702"/>
      <c r="CF32" s="658" t="s">
        <v>328</v>
      </c>
      <c r="CG32" s="659"/>
      <c r="CH32" s="659"/>
      <c r="CI32" s="659"/>
      <c r="CJ32" s="659"/>
      <c r="CK32" s="659"/>
      <c r="CL32" s="659"/>
      <c r="CM32" s="659"/>
      <c r="CN32" s="659"/>
      <c r="CO32" s="659"/>
      <c r="CP32" s="659"/>
      <c r="CQ32" s="660"/>
      <c r="CR32" s="661" t="s">
        <v>243</v>
      </c>
      <c r="CS32" s="662"/>
      <c r="CT32" s="662"/>
      <c r="CU32" s="662"/>
      <c r="CV32" s="662"/>
      <c r="CW32" s="662"/>
      <c r="CX32" s="662"/>
      <c r="CY32" s="663"/>
      <c r="CZ32" s="666" t="s">
        <v>243</v>
      </c>
      <c r="DA32" s="691"/>
      <c r="DB32" s="691"/>
      <c r="DC32" s="695"/>
      <c r="DD32" s="670" t="s">
        <v>253</v>
      </c>
      <c r="DE32" s="662"/>
      <c r="DF32" s="662"/>
      <c r="DG32" s="662"/>
      <c r="DH32" s="662"/>
      <c r="DI32" s="662"/>
      <c r="DJ32" s="662"/>
      <c r="DK32" s="663"/>
      <c r="DL32" s="670" t="s">
        <v>253</v>
      </c>
      <c r="DM32" s="662"/>
      <c r="DN32" s="662"/>
      <c r="DO32" s="662"/>
      <c r="DP32" s="662"/>
      <c r="DQ32" s="662"/>
      <c r="DR32" s="662"/>
      <c r="DS32" s="662"/>
      <c r="DT32" s="662"/>
      <c r="DU32" s="662"/>
      <c r="DV32" s="663"/>
      <c r="DW32" s="666" t="s">
        <v>253</v>
      </c>
      <c r="DX32" s="691"/>
      <c r="DY32" s="691"/>
      <c r="DZ32" s="691"/>
      <c r="EA32" s="691"/>
      <c r="EB32" s="691"/>
      <c r="EC32" s="692"/>
    </row>
    <row r="33" spans="2:133" ht="11.25" customHeight="1" x14ac:dyDescent="0.15">
      <c r="B33" s="658" t="s">
        <v>329</v>
      </c>
      <c r="C33" s="659"/>
      <c r="D33" s="659"/>
      <c r="E33" s="659"/>
      <c r="F33" s="659"/>
      <c r="G33" s="659"/>
      <c r="H33" s="659"/>
      <c r="I33" s="659"/>
      <c r="J33" s="659"/>
      <c r="K33" s="659"/>
      <c r="L33" s="659"/>
      <c r="M33" s="659"/>
      <c r="N33" s="659"/>
      <c r="O33" s="659"/>
      <c r="P33" s="659"/>
      <c r="Q33" s="660"/>
      <c r="R33" s="661">
        <v>17133</v>
      </c>
      <c r="S33" s="662"/>
      <c r="T33" s="662"/>
      <c r="U33" s="662"/>
      <c r="V33" s="662"/>
      <c r="W33" s="662"/>
      <c r="X33" s="662"/>
      <c r="Y33" s="663"/>
      <c r="Z33" s="664">
        <v>0.2</v>
      </c>
      <c r="AA33" s="664"/>
      <c r="AB33" s="664"/>
      <c r="AC33" s="664"/>
      <c r="AD33" s="665">
        <v>4382</v>
      </c>
      <c r="AE33" s="665"/>
      <c r="AF33" s="665"/>
      <c r="AG33" s="665"/>
      <c r="AH33" s="665"/>
      <c r="AI33" s="665"/>
      <c r="AJ33" s="665"/>
      <c r="AK33" s="665"/>
      <c r="AL33" s="666">
        <v>0.1</v>
      </c>
      <c r="AM33" s="667"/>
      <c r="AN33" s="667"/>
      <c r="AO33" s="668"/>
      <c r="AP33" s="711"/>
      <c r="AQ33" s="712"/>
      <c r="AR33" s="712"/>
      <c r="AS33" s="712"/>
      <c r="AT33" s="715"/>
      <c r="AU33" s="217"/>
      <c r="AV33" s="217"/>
      <c r="AW33" s="217"/>
      <c r="AX33" s="682" t="s">
        <v>330</v>
      </c>
      <c r="AY33" s="683"/>
      <c r="AZ33" s="683"/>
      <c r="BA33" s="683"/>
      <c r="BB33" s="683"/>
      <c r="BC33" s="683"/>
      <c r="BD33" s="683"/>
      <c r="BE33" s="683"/>
      <c r="BF33" s="684"/>
      <c r="BG33" s="719">
        <v>98.8</v>
      </c>
      <c r="BH33" s="720"/>
      <c r="BI33" s="720"/>
      <c r="BJ33" s="720"/>
      <c r="BK33" s="720"/>
      <c r="BL33" s="720"/>
      <c r="BM33" s="721">
        <v>96.4</v>
      </c>
      <c r="BN33" s="720"/>
      <c r="BO33" s="720"/>
      <c r="BP33" s="720"/>
      <c r="BQ33" s="722"/>
      <c r="BR33" s="719">
        <v>98.9</v>
      </c>
      <c r="BS33" s="720"/>
      <c r="BT33" s="720"/>
      <c r="BU33" s="720"/>
      <c r="BV33" s="720"/>
      <c r="BW33" s="720"/>
      <c r="BX33" s="721">
        <v>96.6</v>
      </c>
      <c r="BY33" s="720"/>
      <c r="BZ33" s="720"/>
      <c r="CA33" s="720"/>
      <c r="CB33" s="722"/>
      <c r="CD33" s="658" t="s">
        <v>331</v>
      </c>
      <c r="CE33" s="659"/>
      <c r="CF33" s="659"/>
      <c r="CG33" s="659"/>
      <c r="CH33" s="659"/>
      <c r="CI33" s="659"/>
      <c r="CJ33" s="659"/>
      <c r="CK33" s="659"/>
      <c r="CL33" s="659"/>
      <c r="CM33" s="659"/>
      <c r="CN33" s="659"/>
      <c r="CO33" s="659"/>
      <c r="CP33" s="659"/>
      <c r="CQ33" s="660"/>
      <c r="CR33" s="661">
        <v>4286804</v>
      </c>
      <c r="CS33" s="693"/>
      <c r="CT33" s="693"/>
      <c r="CU33" s="693"/>
      <c r="CV33" s="693"/>
      <c r="CW33" s="693"/>
      <c r="CX33" s="693"/>
      <c r="CY33" s="694"/>
      <c r="CZ33" s="666">
        <v>49.3</v>
      </c>
      <c r="DA33" s="691"/>
      <c r="DB33" s="691"/>
      <c r="DC33" s="695"/>
      <c r="DD33" s="670">
        <v>2929715</v>
      </c>
      <c r="DE33" s="693"/>
      <c r="DF33" s="693"/>
      <c r="DG33" s="693"/>
      <c r="DH33" s="693"/>
      <c r="DI33" s="693"/>
      <c r="DJ33" s="693"/>
      <c r="DK33" s="694"/>
      <c r="DL33" s="670">
        <v>2316880</v>
      </c>
      <c r="DM33" s="693"/>
      <c r="DN33" s="693"/>
      <c r="DO33" s="693"/>
      <c r="DP33" s="693"/>
      <c r="DQ33" s="693"/>
      <c r="DR33" s="693"/>
      <c r="DS33" s="693"/>
      <c r="DT33" s="693"/>
      <c r="DU33" s="693"/>
      <c r="DV33" s="694"/>
      <c r="DW33" s="666">
        <v>45.9</v>
      </c>
      <c r="DX33" s="691"/>
      <c r="DY33" s="691"/>
      <c r="DZ33" s="691"/>
      <c r="EA33" s="691"/>
      <c r="EB33" s="691"/>
      <c r="EC33" s="692"/>
    </row>
    <row r="34" spans="2:133" ht="11.25" customHeight="1" x14ac:dyDescent="0.15">
      <c r="B34" s="658" t="s">
        <v>332</v>
      </c>
      <c r="C34" s="659"/>
      <c r="D34" s="659"/>
      <c r="E34" s="659"/>
      <c r="F34" s="659"/>
      <c r="G34" s="659"/>
      <c r="H34" s="659"/>
      <c r="I34" s="659"/>
      <c r="J34" s="659"/>
      <c r="K34" s="659"/>
      <c r="L34" s="659"/>
      <c r="M34" s="659"/>
      <c r="N34" s="659"/>
      <c r="O34" s="659"/>
      <c r="P34" s="659"/>
      <c r="Q34" s="660"/>
      <c r="R34" s="661">
        <v>518782</v>
      </c>
      <c r="S34" s="662"/>
      <c r="T34" s="662"/>
      <c r="U34" s="662"/>
      <c r="V34" s="662"/>
      <c r="W34" s="662"/>
      <c r="X34" s="662"/>
      <c r="Y34" s="663"/>
      <c r="Z34" s="664">
        <v>5.5</v>
      </c>
      <c r="AA34" s="664"/>
      <c r="AB34" s="664"/>
      <c r="AC34" s="664"/>
      <c r="AD34" s="665" t="s">
        <v>253</v>
      </c>
      <c r="AE34" s="665"/>
      <c r="AF34" s="665"/>
      <c r="AG34" s="665"/>
      <c r="AH34" s="665"/>
      <c r="AI34" s="665"/>
      <c r="AJ34" s="665"/>
      <c r="AK34" s="665"/>
      <c r="AL34" s="666" t="s">
        <v>243</v>
      </c>
      <c r="AM34" s="667"/>
      <c r="AN34" s="667"/>
      <c r="AO34" s="668"/>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8" t="s">
        <v>333</v>
      </c>
      <c r="CE34" s="659"/>
      <c r="CF34" s="659"/>
      <c r="CG34" s="659"/>
      <c r="CH34" s="659"/>
      <c r="CI34" s="659"/>
      <c r="CJ34" s="659"/>
      <c r="CK34" s="659"/>
      <c r="CL34" s="659"/>
      <c r="CM34" s="659"/>
      <c r="CN34" s="659"/>
      <c r="CO34" s="659"/>
      <c r="CP34" s="659"/>
      <c r="CQ34" s="660"/>
      <c r="CR34" s="661">
        <v>1371185</v>
      </c>
      <c r="CS34" s="662"/>
      <c r="CT34" s="662"/>
      <c r="CU34" s="662"/>
      <c r="CV34" s="662"/>
      <c r="CW34" s="662"/>
      <c r="CX34" s="662"/>
      <c r="CY34" s="663"/>
      <c r="CZ34" s="666">
        <v>15.8</v>
      </c>
      <c r="DA34" s="691"/>
      <c r="DB34" s="691"/>
      <c r="DC34" s="695"/>
      <c r="DD34" s="670">
        <v>886705</v>
      </c>
      <c r="DE34" s="662"/>
      <c r="DF34" s="662"/>
      <c r="DG34" s="662"/>
      <c r="DH34" s="662"/>
      <c r="DI34" s="662"/>
      <c r="DJ34" s="662"/>
      <c r="DK34" s="663"/>
      <c r="DL34" s="670">
        <v>735401</v>
      </c>
      <c r="DM34" s="662"/>
      <c r="DN34" s="662"/>
      <c r="DO34" s="662"/>
      <c r="DP34" s="662"/>
      <c r="DQ34" s="662"/>
      <c r="DR34" s="662"/>
      <c r="DS34" s="662"/>
      <c r="DT34" s="662"/>
      <c r="DU34" s="662"/>
      <c r="DV34" s="663"/>
      <c r="DW34" s="666">
        <v>14.6</v>
      </c>
      <c r="DX34" s="691"/>
      <c r="DY34" s="691"/>
      <c r="DZ34" s="691"/>
      <c r="EA34" s="691"/>
      <c r="EB34" s="691"/>
      <c r="EC34" s="692"/>
    </row>
    <row r="35" spans="2:133" ht="11.25" customHeight="1" x14ac:dyDescent="0.15">
      <c r="B35" s="658" t="s">
        <v>334</v>
      </c>
      <c r="C35" s="659"/>
      <c r="D35" s="659"/>
      <c r="E35" s="659"/>
      <c r="F35" s="659"/>
      <c r="G35" s="659"/>
      <c r="H35" s="659"/>
      <c r="I35" s="659"/>
      <c r="J35" s="659"/>
      <c r="K35" s="659"/>
      <c r="L35" s="659"/>
      <c r="M35" s="659"/>
      <c r="N35" s="659"/>
      <c r="O35" s="659"/>
      <c r="P35" s="659"/>
      <c r="Q35" s="660"/>
      <c r="R35" s="661">
        <v>203932</v>
      </c>
      <c r="S35" s="662"/>
      <c r="T35" s="662"/>
      <c r="U35" s="662"/>
      <c r="V35" s="662"/>
      <c r="W35" s="662"/>
      <c r="X35" s="662"/>
      <c r="Y35" s="663"/>
      <c r="Z35" s="664">
        <v>2.2000000000000002</v>
      </c>
      <c r="AA35" s="664"/>
      <c r="AB35" s="664"/>
      <c r="AC35" s="664"/>
      <c r="AD35" s="665" t="s">
        <v>243</v>
      </c>
      <c r="AE35" s="665"/>
      <c r="AF35" s="665"/>
      <c r="AG35" s="665"/>
      <c r="AH35" s="665"/>
      <c r="AI35" s="665"/>
      <c r="AJ35" s="665"/>
      <c r="AK35" s="665"/>
      <c r="AL35" s="666" t="s">
        <v>243</v>
      </c>
      <c r="AM35" s="667"/>
      <c r="AN35" s="667"/>
      <c r="AO35" s="668"/>
      <c r="AP35" s="220"/>
      <c r="AQ35" s="643" t="s">
        <v>335</v>
      </c>
      <c r="AR35" s="644"/>
      <c r="AS35" s="644"/>
      <c r="AT35" s="644"/>
      <c r="AU35" s="644"/>
      <c r="AV35" s="644"/>
      <c r="AW35" s="644"/>
      <c r="AX35" s="644"/>
      <c r="AY35" s="644"/>
      <c r="AZ35" s="644"/>
      <c r="BA35" s="644"/>
      <c r="BB35" s="644"/>
      <c r="BC35" s="644"/>
      <c r="BD35" s="644"/>
      <c r="BE35" s="644"/>
      <c r="BF35" s="645"/>
      <c r="BG35" s="643" t="s">
        <v>336</v>
      </c>
      <c r="BH35" s="644"/>
      <c r="BI35" s="644"/>
      <c r="BJ35" s="644"/>
      <c r="BK35" s="644"/>
      <c r="BL35" s="644"/>
      <c r="BM35" s="644"/>
      <c r="BN35" s="644"/>
      <c r="BO35" s="644"/>
      <c r="BP35" s="644"/>
      <c r="BQ35" s="644"/>
      <c r="BR35" s="644"/>
      <c r="BS35" s="644"/>
      <c r="BT35" s="644"/>
      <c r="BU35" s="644"/>
      <c r="BV35" s="644"/>
      <c r="BW35" s="644"/>
      <c r="BX35" s="644"/>
      <c r="BY35" s="644"/>
      <c r="BZ35" s="644"/>
      <c r="CA35" s="644"/>
      <c r="CB35" s="645"/>
      <c r="CD35" s="658" t="s">
        <v>337</v>
      </c>
      <c r="CE35" s="659"/>
      <c r="CF35" s="659"/>
      <c r="CG35" s="659"/>
      <c r="CH35" s="659"/>
      <c r="CI35" s="659"/>
      <c r="CJ35" s="659"/>
      <c r="CK35" s="659"/>
      <c r="CL35" s="659"/>
      <c r="CM35" s="659"/>
      <c r="CN35" s="659"/>
      <c r="CO35" s="659"/>
      <c r="CP35" s="659"/>
      <c r="CQ35" s="660"/>
      <c r="CR35" s="661">
        <v>95009</v>
      </c>
      <c r="CS35" s="693"/>
      <c r="CT35" s="693"/>
      <c r="CU35" s="693"/>
      <c r="CV35" s="693"/>
      <c r="CW35" s="693"/>
      <c r="CX35" s="693"/>
      <c r="CY35" s="694"/>
      <c r="CZ35" s="666">
        <v>1.1000000000000001</v>
      </c>
      <c r="DA35" s="691"/>
      <c r="DB35" s="691"/>
      <c r="DC35" s="695"/>
      <c r="DD35" s="670">
        <v>41372</v>
      </c>
      <c r="DE35" s="693"/>
      <c r="DF35" s="693"/>
      <c r="DG35" s="693"/>
      <c r="DH35" s="693"/>
      <c r="DI35" s="693"/>
      <c r="DJ35" s="693"/>
      <c r="DK35" s="694"/>
      <c r="DL35" s="670">
        <v>41372</v>
      </c>
      <c r="DM35" s="693"/>
      <c r="DN35" s="693"/>
      <c r="DO35" s="693"/>
      <c r="DP35" s="693"/>
      <c r="DQ35" s="693"/>
      <c r="DR35" s="693"/>
      <c r="DS35" s="693"/>
      <c r="DT35" s="693"/>
      <c r="DU35" s="693"/>
      <c r="DV35" s="694"/>
      <c r="DW35" s="666">
        <v>0.8</v>
      </c>
      <c r="DX35" s="691"/>
      <c r="DY35" s="691"/>
      <c r="DZ35" s="691"/>
      <c r="EA35" s="691"/>
      <c r="EB35" s="691"/>
      <c r="EC35" s="692"/>
    </row>
    <row r="36" spans="2:133" ht="11.25" customHeight="1" x14ac:dyDescent="0.15">
      <c r="B36" s="658" t="s">
        <v>338</v>
      </c>
      <c r="C36" s="659"/>
      <c r="D36" s="659"/>
      <c r="E36" s="659"/>
      <c r="F36" s="659"/>
      <c r="G36" s="659"/>
      <c r="H36" s="659"/>
      <c r="I36" s="659"/>
      <c r="J36" s="659"/>
      <c r="K36" s="659"/>
      <c r="L36" s="659"/>
      <c r="M36" s="659"/>
      <c r="N36" s="659"/>
      <c r="O36" s="659"/>
      <c r="P36" s="659"/>
      <c r="Q36" s="660"/>
      <c r="R36" s="661">
        <v>312500</v>
      </c>
      <c r="S36" s="662"/>
      <c r="T36" s="662"/>
      <c r="U36" s="662"/>
      <c r="V36" s="662"/>
      <c r="W36" s="662"/>
      <c r="X36" s="662"/>
      <c r="Y36" s="663"/>
      <c r="Z36" s="664">
        <v>3.3</v>
      </c>
      <c r="AA36" s="664"/>
      <c r="AB36" s="664"/>
      <c r="AC36" s="664"/>
      <c r="AD36" s="665" t="s">
        <v>243</v>
      </c>
      <c r="AE36" s="665"/>
      <c r="AF36" s="665"/>
      <c r="AG36" s="665"/>
      <c r="AH36" s="665"/>
      <c r="AI36" s="665"/>
      <c r="AJ36" s="665"/>
      <c r="AK36" s="665"/>
      <c r="AL36" s="666" t="s">
        <v>243</v>
      </c>
      <c r="AM36" s="667"/>
      <c r="AN36" s="667"/>
      <c r="AO36" s="668"/>
      <c r="AP36" s="220"/>
      <c r="AQ36" s="727" t="s">
        <v>339</v>
      </c>
      <c r="AR36" s="728"/>
      <c r="AS36" s="728"/>
      <c r="AT36" s="728"/>
      <c r="AU36" s="728"/>
      <c r="AV36" s="728"/>
      <c r="AW36" s="728"/>
      <c r="AX36" s="728"/>
      <c r="AY36" s="729"/>
      <c r="AZ36" s="650">
        <v>1074014</v>
      </c>
      <c r="BA36" s="651"/>
      <c r="BB36" s="651"/>
      <c r="BC36" s="651"/>
      <c r="BD36" s="651"/>
      <c r="BE36" s="651"/>
      <c r="BF36" s="723"/>
      <c r="BG36" s="647" t="s">
        <v>340</v>
      </c>
      <c r="BH36" s="648"/>
      <c r="BI36" s="648"/>
      <c r="BJ36" s="648"/>
      <c r="BK36" s="648"/>
      <c r="BL36" s="648"/>
      <c r="BM36" s="648"/>
      <c r="BN36" s="648"/>
      <c r="BO36" s="648"/>
      <c r="BP36" s="648"/>
      <c r="BQ36" s="648"/>
      <c r="BR36" s="648"/>
      <c r="BS36" s="648"/>
      <c r="BT36" s="648"/>
      <c r="BU36" s="649"/>
      <c r="BV36" s="650">
        <v>40262</v>
      </c>
      <c r="BW36" s="651"/>
      <c r="BX36" s="651"/>
      <c r="BY36" s="651"/>
      <c r="BZ36" s="651"/>
      <c r="CA36" s="651"/>
      <c r="CB36" s="723"/>
      <c r="CD36" s="658" t="s">
        <v>341</v>
      </c>
      <c r="CE36" s="659"/>
      <c r="CF36" s="659"/>
      <c r="CG36" s="659"/>
      <c r="CH36" s="659"/>
      <c r="CI36" s="659"/>
      <c r="CJ36" s="659"/>
      <c r="CK36" s="659"/>
      <c r="CL36" s="659"/>
      <c r="CM36" s="659"/>
      <c r="CN36" s="659"/>
      <c r="CO36" s="659"/>
      <c r="CP36" s="659"/>
      <c r="CQ36" s="660"/>
      <c r="CR36" s="661">
        <v>1572651</v>
      </c>
      <c r="CS36" s="662"/>
      <c r="CT36" s="662"/>
      <c r="CU36" s="662"/>
      <c r="CV36" s="662"/>
      <c r="CW36" s="662"/>
      <c r="CX36" s="662"/>
      <c r="CY36" s="663"/>
      <c r="CZ36" s="666">
        <v>18.100000000000001</v>
      </c>
      <c r="DA36" s="691"/>
      <c r="DB36" s="691"/>
      <c r="DC36" s="695"/>
      <c r="DD36" s="670">
        <v>1288077</v>
      </c>
      <c r="DE36" s="662"/>
      <c r="DF36" s="662"/>
      <c r="DG36" s="662"/>
      <c r="DH36" s="662"/>
      <c r="DI36" s="662"/>
      <c r="DJ36" s="662"/>
      <c r="DK36" s="663"/>
      <c r="DL36" s="670">
        <v>957217</v>
      </c>
      <c r="DM36" s="662"/>
      <c r="DN36" s="662"/>
      <c r="DO36" s="662"/>
      <c r="DP36" s="662"/>
      <c r="DQ36" s="662"/>
      <c r="DR36" s="662"/>
      <c r="DS36" s="662"/>
      <c r="DT36" s="662"/>
      <c r="DU36" s="662"/>
      <c r="DV36" s="663"/>
      <c r="DW36" s="666">
        <v>19</v>
      </c>
      <c r="DX36" s="691"/>
      <c r="DY36" s="691"/>
      <c r="DZ36" s="691"/>
      <c r="EA36" s="691"/>
      <c r="EB36" s="691"/>
      <c r="EC36" s="692"/>
    </row>
    <row r="37" spans="2:133" ht="11.25" customHeight="1" x14ac:dyDescent="0.15">
      <c r="B37" s="658" t="s">
        <v>342</v>
      </c>
      <c r="C37" s="659"/>
      <c r="D37" s="659"/>
      <c r="E37" s="659"/>
      <c r="F37" s="659"/>
      <c r="G37" s="659"/>
      <c r="H37" s="659"/>
      <c r="I37" s="659"/>
      <c r="J37" s="659"/>
      <c r="K37" s="659"/>
      <c r="L37" s="659"/>
      <c r="M37" s="659"/>
      <c r="N37" s="659"/>
      <c r="O37" s="659"/>
      <c r="P37" s="659"/>
      <c r="Q37" s="660"/>
      <c r="R37" s="661">
        <v>319294</v>
      </c>
      <c r="S37" s="662"/>
      <c r="T37" s="662"/>
      <c r="U37" s="662"/>
      <c r="V37" s="662"/>
      <c r="W37" s="662"/>
      <c r="X37" s="662"/>
      <c r="Y37" s="663"/>
      <c r="Z37" s="664">
        <v>3.4</v>
      </c>
      <c r="AA37" s="664"/>
      <c r="AB37" s="664"/>
      <c r="AC37" s="664"/>
      <c r="AD37" s="665" t="s">
        <v>243</v>
      </c>
      <c r="AE37" s="665"/>
      <c r="AF37" s="665"/>
      <c r="AG37" s="665"/>
      <c r="AH37" s="665"/>
      <c r="AI37" s="665"/>
      <c r="AJ37" s="665"/>
      <c r="AK37" s="665"/>
      <c r="AL37" s="666" t="s">
        <v>253</v>
      </c>
      <c r="AM37" s="667"/>
      <c r="AN37" s="667"/>
      <c r="AO37" s="668"/>
      <c r="AQ37" s="724" t="s">
        <v>343</v>
      </c>
      <c r="AR37" s="725"/>
      <c r="AS37" s="725"/>
      <c r="AT37" s="725"/>
      <c r="AU37" s="725"/>
      <c r="AV37" s="725"/>
      <c r="AW37" s="725"/>
      <c r="AX37" s="725"/>
      <c r="AY37" s="726"/>
      <c r="AZ37" s="661">
        <v>236746</v>
      </c>
      <c r="BA37" s="662"/>
      <c r="BB37" s="662"/>
      <c r="BC37" s="662"/>
      <c r="BD37" s="693"/>
      <c r="BE37" s="693"/>
      <c r="BF37" s="716"/>
      <c r="BG37" s="658" t="s">
        <v>344</v>
      </c>
      <c r="BH37" s="659"/>
      <c r="BI37" s="659"/>
      <c r="BJ37" s="659"/>
      <c r="BK37" s="659"/>
      <c r="BL37" s="659"/>
      <c r="BM37" s="659"/>
      <c r="BN37" s="659"/>
      <c r="BO37" s="659"/>
      <c r="BP37" s="659"/>
      <c r="BQ37" s="659"/>
      <c r="BR37" s="659"/>
      <c r="BS37" s="659"/>
      <c r="BT37" s="659"/>
      <c r="BU37" s="660"/>
      <c r="BV37" s="661">
        <v>-3645</v>
      </c>
      <c r="BW37" s="662"/>
      <c r="BX37" s="662"/>
      <c r="BY37" s="662"/>
      <c r="BZ37" s="662"/>
      <c r="CA37" s="662"/>
      <c r="CB37" s="671"/>
      <c r="CD37" s="658" t="s">
        <v>345</v>
      </c>
      <c r="CE37" s="659"/>
      <c r="CF37" s="659"/>
      <c r="CG37" s="659"/>
      <c r="CH37" s="659"/>
      <c r="CI37" s="659"/>
      <c r="CJ37" s="659"/>
      <c r="CK37" s="659"/>
      <c r="CL37" s="659"/>
      <c r="CM37" s="659"/>
      <c r="CN37" s="659"/>
      <c r="CO37" s="659"/>
      <c r="CP37" s="659"/>
      <c r="CQ37" s="660"/>
      <c r="CR37" s="661">
        <v>404662</v>
      </c>
      <c r="CS37" s="693"/>
      <c r="CT37" s="693"/>
      <c r="CU37" s="693"/>
      <c r="CV37" s="693"/>
      <c r="CW37" s="693"/>
      <c r="CX37" s="693"/>
      <c r="CY37" s="694"/>
      <c r="CZ37" s="666">
        <v>4.7</v>
      </c>
      <c r="DA37" s="691"/>
      <c r="DB37" s="691"/>
      <c r="DC37" s="695"/>
      <c r="DD37" s="670">
        <v>394337</v>
      </c>
      <c r="DE37" s="693"/>
      <c r="DF37" s="693"/>
      <c r="DG37" s="693"/>
      <c r="DH37" s="693"/>
      <c r="DI37" s="693"/>
      <c r="DJ37" s="693"/>
      <c r="DK37" s="694"/>
      <c r="DL37" s="670">
        <v>301370</v>
      </c>
      <c r="DM37" s="693"/>
      <c r="DN37" s="693"/>
      <c r="DO37" s="693"/>
      <c r="DP37" s="693"/>
      <c r="DQ37" s="693"/>
      <c r="DR37" s="693"/>
      <c r="DS37" s="693"/>
      <c r="DT37" s="693"/>
      <c r="DU37" s="693"/>
      <c r="DV37" s="694"/>
      <c r="DW37" s="666">
        <v>6</v>
      </c>
      <c r="DX37" s="691"/>
      <c r="DY37" s="691"/>
      <c r="DZ37" s="691"/>
      <c r="EA37" s="691"/>
      <c r="EB37" s="691"/>
      <c r="EC37" s="692"/>
    </row>
    <row r="38" spans="2:133" ht="11.25" customHeight="1" x14ac:dyDescent="0.15">
      <c r="B38" s="658" t="s">
        <v>346</v>
      </c>
      <c r="C38" s="659"/>
      <c r="D38" s="659"/>
      <c r="E38" s="659"/>
      <c r="F38" s="659"/>
      <c r="G38" s="659"/>
      <c r="H38" s="659"/>
      <c r="I38" s="659"/>
      <c r="J38" s="659"/>
      <c r="K38" s="659"/>
      <c r="L38" s="659"/>
      <c r="M38" s="659"/>
      <c r="N38" s="659"/>
      <c r="O38" s="659"/>
      <c r="P38" s="659"/>
      <c r="Q38" s="660"/>
      <c r="R38" s="661">
        <v>512725</v>
      </c>
      <c r="S38" s="662"/>
      <c r="T38" s="662"/>
      <c r="U38" s="662"/>
      <c r="V38" s="662"/>
      <c r="W38" s="662"/>
      <c r="X38" s="662"/>
      <c r="Y38" s="663"/>
      <c r="Z38" s="664">
        <v>5.4</v>
      </c>
      <c r="AA38" s="664"/>
      <c r="AB38" s="664"/>
      <c r="AC38" s="664"/>
      <c r="AD38" s="665" t="s">
        <v>243</v>
      </c>
      <c r="AE38" s="665"/>
      <c r="AF38" s="665"/>
      <c r="AG38" s="665"/>
      <c r="AH38" s="665"/>
      <c r="AI38" s="665"/>
      <c r="AJ38" s="665"/>
      <c r="AK38" s="665"/>
      <c r="AL38" s="666" t="s">
        <v>243</v>
      </c>
      <c r="AM38" s="667"/>
      <c r="AN38" s="667"/>
      <c r="AO38" s="668"/>
      <c r="AQ38" s="724" t="s">
        <v>347</v>
      </c>
      <c r="AR38" s="725"/>
      <c r="AS38" s="725"/>
      <c r="AT38" s="725"/>
      <c r="AU38" s="725"/>
      <c r="AV38" s="725"/>
      <c r="AW38" s="725"/>
      <c r="AX38" s="725"/>
      <c r="AY38" s="726"/>
      <c r="AZ38" s="661">
        <v>60010</v>
      </c>
      <c r="BA38" s="662"/>
      <c r="BB38" s="662"/>
      <c r="BC38" s="662"/>
      <c r="BD38" s="693"/>
      <c r="BE38" s="693"/>
      <c r="BF38" s="716"/>
      <c r="BG38" s="658" t="s">
        <v>348</v>
      </c>
      <c r="BH38" s="659"/>
      <c r="BI38" s="659"/>
      <c r="BJ38" s="659"/>
      <c r="BK38" s="659"/>
      <c r="BL38" s="659"/>
      <c r="BM38" s="659"/>
      <c r="BN38" s="659"/>
      <c r="BO38" s="659"/>
      <c r="BP38" s="659"/>
      <c r="BQ38" s="659"/>
      <c r="BR38" s="659"/>
      <c r="BS38" s="659"/>
      <c r="BT38" s="659"/>
      <c r="BU38" s="660"/>
      <c r="BV38" s="661">
        <v>2250</v>
      </c>
      <c r="BW38" s="662"/>
      <c r="BX38" s="662"/>
      <c r="BY38" s="662"/>
      <c r="BZ38" s="662"/>
      <c r="CA38" s="662"/>
      <c r="CB38" s="671"/>
      <c r="CD38" s="658" t="s">
        <v>349</v>
      </c>
      <c r="CE38" s="659"/>
      <c r="CF38" s="659"/>
      <c r="CG38" s="659"/>
      <c r="CH38" s="659"/>
      <c r="CI38" s="659"/>
      <c r="CJ38" s="659"/>
      <c r="CK38" s="659"/>
      <c r="CL38" s="659"/>
      <c r="CM38" s="659"/>
      <c r="CN38" s="659"/>
      <c r="CO38" s="659"/>
      <c r="CP38" s="659"/>
      <c r="CQ38" s="660"/>
      <c r="CR38" s="661">
        <v>777258</v>
      </c>
      <c r="CS38" s="662"/>
      <c r="CT38" s="662"/>
      <c r="CU38" s="662"/>
      <c r="CV38" s="662"/>
      <c r="CW38" s="662"/>
      <c r="CX38" s="662"/>
      <c r="CY38" s="663"/>
      <c r="CZ38" s="666">
        <v>8.9</v>
      </c>
      <c r="DA38" s="691"/>
      <c r="DB38" s="691"/>
      <c r="DC38" s="695"/>
      <c r="DD38" s="670">
        <v>643729</v>
      </c>
      <c r="DE38" s="662"/>
      <c r="DF38" s="662"/>
      <c r="DG38" s="662"/>
      <c r="DH38" s="662"/>
      <c r="DI38" s="662"/>
      <c r="DJ38" s="662"/>
      <c r="DK38" s="663"/>
      <c r="DL38" s="670">
        <v>582890</v>
      </c>
      <c r="DM38" s="662"/>
      <c r="DN38" s="662"/>
      <c r="DO38" s="662"/>
      <c r="DP38" s="662"/>
      <c r="DQ38" s="662"/>
      <c r="DR38" s="662"/>
      <c r="DS38" s="662"/>
      <c r="DT38" s="662"/>
      <c r="DU38" s="662"/>
      <c r="DV38" s="663"/>
      <c r="DW38" s="666">
        <v>11.6</v>
      </c>
      <c r="DX38" s="691"/>
      <c r="DY38" s="691"/>
      <c r="DZ38" s="691"/>
      <c r="EA38" s="691"/>
      <c r="EB38" s="691"/>
      <c r="EC38" s="692"/>
    </row>
    <row r="39" spans="2:133" ht="11.25" customHeight="1" x14ac:dyDescent="0.15">
      <c r="B39" s="658" t="s">
        <v>350</v>
      </c>
      <c r="C39" s="659"/>
      <c r="D39" s="659"/>
      <c r="E39" s="659"/>
      <c r="F39" s="659"/>
      <c r="G39" s="659"/>
      <c r="H39" s="659"/>
      <c r="I39" s="659"/>
      <c r="J39" s="659"/>
      <c r="K39" s="659"/>
      <c r="L39" s="659"/>
      <c r="M39" s="659"/>
      <c r="N39" s="659"/>
      <c r="O39" s="659"/>
      <c r="P39" s="659"/>
      <c r="Q39" s="660"/>
      <c r="R39" s="661" t="s">
        <v>253</v>
      </c>
      <c r="S39" s="662"/>
      <c r="T39" s="662"/>
      <c r="U39" s="662"/>
      <c r="V39" s="662"/>
      <c r="W39" s="662"/>
      <c r="X39" s="662"/>
      <c r="Y39" s="663"/>
      <c r="Z39" s="664" t="s">
        <v>253</v>
      </c>
      <c r="AA39" s="664"/>
      <c r="AB39" s="664"/>
      <c r="AC39" s="664"/>
      <c r="AD39" s="665" t="s">
        <v>243</v>
      </c>
      <c r="AE39" s="665"/>
      <c r="AF39" s="665"/>
      <c r="AG39" s="665"/>
      <c r="AH39" s="665"/>
      <c r="AI39" s="665"/>
      <c r="AJ39" s="665"/>
      <c r="AK39" s="665"/>
      <c r="AL39" s="666" t="s">
        <v>243</v>
      </c>
      <c r="AM39" s="667"/>
      <c r="AN39" s="667"/>
      <c r="AO39" s="668"/>
      <c r="AQ39" s="724" t="s">
        <v>351</v>
      </c>
      <c r="AR39" s="725"/>
      <c r="AS39" s="725"/>
      <c r="AT39" s="725"/>
      <c r="AU39" s="725"/>
      <c r="AV39" s="725"/>
      <c r="AW39" s="725"/>
      <c r="AX39" s="725"/>
      <c r="AY39" s="726"/>
      <c r="AZ39" s="661" t="s">
        <v>253</v>
      </c>
      <c r="BA39" s="662"/>
      <c r="BB39" s="662"/>
      <c r="BC39" s="662"/>
      <c r="BD39" s="693"/>
      <c r="BE39" s="693"/>
      <c r="BF39" s="716"/>
      <c r="BG39" s="658" t="s">
        <v>352</v>
      </c>
      <c r="BH39" s="659"/>
      <c r="BI39" s="659"/>
      <c r="BJ39" s="659"/>
      <c r="BK39" s="659"/>
      <c r="BL39" s="659"/>
      <c r="BM39" s="659"/>
      <c r="BN39" s="659"/>
      <c r="BO39" s="659"/>
      <c r="BP39" s="659"/>
      <c r="BQ39" s="659"/>
      <c r="BR39" s="659"/>
      <c r="BS39" s="659"/>
      <c r="BT39" s="659"/>
      <c r="BU39" s="660"/>
      <c r="BV39" s="661">
        <v>3413</v>
      </c>
      <c r="BW39" s="662"/>
      <c r="BX39" s="662"/>
      <c r="BY39" s="662"/>
      <c r="BZ39" s="662"/>
      <c r="CA39" s="662"/>
      <c r="CB39" s="671"/>
      <c r="CD39" s="658" t="s">
        <v>353</v>
      </c>
      <c r="CE39" s="659"/>
      <c r="CF39" s="659"/>
      <c r="CG39" s="659"/>
      <c r="CH39" s="659"/>
      <c r="CI39" s="659"/>
      <c r="CJ39" s="659"/>
      <c r="CK39" s="659"/>
      <c r="CL39" s="659"/>
      <c r="CM39" s="659"/>
      <c r="CN39" s="659"/>
      <c r="CO39" s="659"/>
      <c r="CP39" s="659"/>
      <c r="CQ39" s="660"/>
      <c r="CR39" s="661">
        <v>338513</v>
      </c>
      <c r="CS39" s="693"/>
      <c r="CT39" s="693"/>
      <c r="CU39" s="693"/>
      <c r="CV39" s="693"/>
      <c r="CW39" s="693"/>
      <c r="CX39" s="693"/>
      <c r="CY39" s="694"/>
      <c r="CZ39" s="666">
        <v>3.9</v>
      </c>
      <c r="DA39" s="691"/>
      <c r="DB39" s="691"/>
      <c r="DC39" s="695"/>
      <c r="DD39" s="670">
        <v>11744</v>
      </c>
      <c r="DE39" s="693"/>
      <c r="DF39" s="693"/>
      <c r="DG39" s="693"/>
      <c r="DH39" s="693"/>
      <c r="DI39" s="693"/>
      <c r="DJ39" s="693"/>
      <c r="DK39" s="694"/>
      <c r="DL39" s="670" t="s">
        <v>243</v>
      </c>
      <c r="DM39" s="693"/>
      <c r="DN39" s="693"/>
      <c r="DO39" s="693"/>
      <c r="DP39" s="693"/>
      <c r="DQ39" s="693"/>
      <c r="DR39" s="693"/>
      <c r="DS39" s="693"/>
      <c r="DT39" s="693"/>
      <c r="DU39" s="693"/>
      <c r="DV39" s="694"/>
      <c r="DW39" s="666" t="s">
        <v>253</v>
      </c>
      <c r="DX39" s="691"/>
      <c r="DY39" s="691"/>
      <c r="DZ39" s="691"/>
      <c r="EA39" s="691"/>
      <c r="EB39" s="691"/>
      <c r="EC39" s="692"/>
    </row>
    <row r="40" spans="2:133" ht="11.25" customHeight="1" x14ac:dyDescent="0.15">
      <c r="B40" s="658" t="s">
        <v>354</v>
      </c>
      <c r="C40" s="659"/>
      <c r="D40" s="659"/>
      <c r="E40" s="659"/>
      <c r="F40" s="659"/>
      <c r="G40" s="659"/>
      <c r="H40" s="659"/>
      <c r="I40" s="659"/>
      <c r="J40" s="659"/>
      <c r="K40" s="659"/>
      <c r="L40" s="659"/>
      <c r="M40" s="659"/>
      <c r="N40" s="659"/>
      <c r="O40" s="659"/>
      <c r="P40" s="659"/>
      <c r="Q40" s="660"/>
      <c r="R40" s="661">
        <v>78425</v>
      </c>
      <c r="S40" s="662"/>
      <c r="T40" s="662"/>
      <c r="U40" s="662"/>
      <c r="V40" s="662"/>
      <c r="W40" s="662"/>
      <c r="X40" s="662"/>
      <c r="Y40" s="663"/>
      <c r="Z40" s="664">
        <v>0.8</v>
      </c>
      <c r="AA40" s="664"/>
      <c r="AB40" s="664"/>
      <c r="AC40" s="664"/>
      <c r="AD40" s="665" t="s">
        <v>243</v>
      </c>
      <c r="AE40" s="665"/>
      <c r="AF40" s="665"/>
      <c r="AG40" s="665"/>
      <c r="AH40" s="665"/>
      <c r="AI40" s="665"/>
      <c r="AJ40" s="665"/>
      <c r="AK40" s="665"/>
      <c r="AL40" s="666" t="s">
        <v>243</v>
      </c>
      <c r="AM40" s="667"/>
      <c r="AN40" s="667"/>
      <c r="AO40" s="668"/>
      <c r="AQ40" s="724" t="s">
        <v>355</v>
      </c>
      <c r="AR40" s="725"/>
      <c r="AS40" s="725"/>
      <c r="AT40" s="725"/>
      <c r="AU40" s="725"/>
      <c r="AV40" s="725"/>
      <c r="AW40" s="725"/>
      <c r="AX40" s="725"/>
      <c r="AY40" s="726"/>
      <c r="AZ40" s="661" t="s">
        <v>253</v>
      </c>
      <c r="BA40" s="662"/>
      <c r="BB40" s="662"/>
      <c r="BC40" s="662"/>
      <c r="BD40" s="693"/>
      <c r="BE40" s="693"/>
      <c r="BF40" s="716"/>
      <c r="BG40" s="709" t="s">
        <v>356</v>
      </c>
      <c r="BH40" s="710"/>
      <c r="BI40" s="710"/>
      <c r="BJ40" s="710"/>
      <c r="BK40" s="710"/>
      <c r="BL40" s="221"/>
      <c r="BM40" s="659" t="s">
        <v>357</v>
      </c>
      <c r="BN40" s="659"/>
      <c r="BO40" s="659"/>
      <c r="BP40" s="659"/>
      <c r="BQ40" s="659"/>
      <c r="BR40" s="659"/>
      <c r="BS40" s="659"/>
      <c r="BT40" s="659"/>
      <c r="BU40" s="660"/>
      <c r="BV40" s="661">
        <v>79</v>
      </c>
      <c r="BW40" s="662"/>
      <c r="BX40" s="662"/>
      <c r="BY40" s="662"/>
      <c r="BZ40" s="662"/>
      <c r="CA40" s="662"/>
      <c r="CB40" s="671"/>
      <c r="CD40" s="658" t="s">
        <v>358</v>
      </c>
      <c r="CE40" s="659"/>
      <c r="CF40" s="659"/>
      <c r="CG40" s="659"/>
      <c r="CH40" s="659"/>
      <c r="CI40" s="659"/>
      <c r="CJ40" s="659"/>
      <c r="CK40" s="659"/>
      <c r="CL40" s="659"/>
      <c r="CM40" s="659"/>
      <c r="CN40" s="659"/>
      <c r="CO40" s="659"/>
      <c r="CP40" s="659"/>
      <c r="CQ40" s="660"/>
      <c r="CR40" s="661">
        <v>132188</v>
      </c>
      <c r="CS40" s="662"/>
      <c r="CT40" s="662"/>
      <c r="CU40" s="662"/>
      <c r="CV40" s="662"/>
      <c r="CW40" s="662"/>
      <c r="CX40" s="662"/>
      <c r="CY40" s="663"/>
      <c r="CZ40" s="666">
        <v>1.5</v>
      </c>
      <c r="DA40" s="691"/>
      <c r="DB40" s="691"/>
      <c r="DC40" s="695"/>
      <c r="DD40" s="670">
        <v>58088</v>
      </c>
      <c r="DE40" s="662"/>
      <c r="DF40" s="662"/>
      <c r="DG40" s="662"/>
      <c r="DH40" s="662"/>
      <c r="DI40" s="662"/>
      <c r="DJ40" s="662"/>
      <c r="DK40" s="663"/>
      <c r="DL40" s="670" t="s">
        <v>243</v>
      </c>
      <c r="DM40" s="662"/>
      <c r="DN40" s="662"/>
      <c r="DO40" s="662"/>
      <c r="DP40" s="662"/>
      <c r="DQ40" s="662"/>
      <c r="DR40" s="662"/>
      <c r="DS40" s="662"/>
      <c r="DT40" s="662"/>
      <c r="DU40" s="662"/>
      <c r="DV40" s="663"/>
      <c r="DW40" s="666" t="s">
        <v>243</v>
      </c>
      <c r="DX40" s="691"/>
      <c r="DY40" s="691"/>
      <c r="DZ40" s="691"/>
      <c r="EA40" s="691"/>
      <c r="EB40" s="691"/>
      <c r="EC40" s="692"/>
    </row>
    <row r="41" spans="2:133" ht="11.25" customHeight="1" x14ac:dyDescent="0.15">
      <c r="B41" s="682" t="s">
        <v>359</v>
      </c>
      <c r="C41" s="683"/>
      <c r="D41" s="683"/>
      <c r="E41" s="683"/>
      <c r="F41" s="683"/>
      <c r="G41" s="683"/>
      <c r="H41" s="683"/>
      <c r="I41" s="683"/>
      <c r="J41" s="683"/>
      <c r="K41" s="683"/>
      <c r="L41" s="683"/>
      <c r="M41" s="683"/>
      <c r="N41" s="683"/>
      <c r="O41" s="683"/>
      <c r="P41" s="683"/>
      <c r="Q41" s="684"/>
      <c r="R41" s="733">
        <v>9424226</v>
      </c>
      <c r="S41" s="734"/>
      <c r="T41" s="734"/>
      <c r="U41" s="734"/>
      <c r="V41" s="734"/>
      <c r="W41" s="734"/>
      <c r="X41" s="734"/>
      <c r="Y41" s="738"/>
      <c r="Z41" s="739">
        <v>100</v>
      </c>
      <c r="AA41" s="739"/>
      <c r="AB41" s="739"/>
      <c r="AC41" s="739"/>
      <c r="AD41" s="740">
        <v>4963870</v>
      </c>
      <c r="AE41" s="740"/>
      <c r="AF41" s="740"/>
      <c r="AG41" s="740"/>
      <c r="AH41" s="740"/>
      <c r="AI41" s="740"/>
      <c r="AJ41" s="740"/>
      <c r="AK41" s="740"/>
      <c r="AL41" s="741">
        <v>100</v>
      </c>
      <c r="AM41" s="721"/>
      <c r="AN41" s="721"/>
      <c r="AO41" s="742"/>
      <c r="AQ41" s="724" t="s">
        <v>360</v>
      </c>
      <c r="AR41" s="725"/>
      <c r="AS41" s="725"/>
      <c r="AT41" s="725"/>
      <c r="AU41" s="725"/>
      <c r="AV41" s="725"/>
      <c r="AW41" s="725"/>
      <c r="AX41" s="725"/>
      <c r="AY41" s="726"/>
      <c r="AZ41" s="661">
        <v>185814</v>
      </c>
      <c r="BA41" s="662"/>
      <c r="BB41" s="662"/>
      <c r="BC41" s="662"/>
      <c r="BD41" s="693"/>
      <c r="BE41" s="693"/>
      <c r="BF41" s="716"/>
      <c r="BG41" s="709"/>
      <c r="BH41" s="710"/>
      <c r="BI41" s="710"/>
      <c r="BJ41" s="710"/>
      <c r="BK41" s="710"/>
      <c r="BL41" s="221"/>
      <c r="BM41" s="659" t="s">
        <v>361</v>
      </c>
      <c r="BN41" s="659"/>
      <c r="BO41" s="659"/>
      <c r="BP41" s="659"/>
      <c r="BQ41" s="659"/>
      <c r="BR41" s="659"/>
      <c r="BS41" s="659"/>
      <c r="BT41" s="659"/>
      <c r="BU41" s="660"/>
      <c r="BV41" s="661" t="s">
        <v>253</v>
      </c>
      <c r="BW41" s="662"/>
      <c r="BX41" s="662"/>
      <c r="BY41" s="662"/>
      <c r="BZ41" s="662"/>
      <c r="CA41" s="662"/>
      <c r="CB41" s="671"/>
      <c r="CD41" s="658" t="s">
        <v>362</v>
      </c>
      <c r="CE41" s="659"/>
      <c r="CF41" s="659"/>
      <c r="CG41" s="659"/>
      <c r="CH41" s="659"/>
      <c r="CI41" s="659"/>
      <c r="CJ41" s="659"/>
      <c r="CK41" s="659"/>
      <c r="CL41" s="659"/>
      <c r="CM41" s="659"/>
      <c r="CN41" s="659"/>
      <c r="CO41" s="659"/>
      <c r="CP41" s="659"/>
      <c r="CQ41" s="660"/>
      <c r="CR41" s="661" t="s">
        <v>243</v>
      </c>
      <c r="CS41" s="693"/>
      <c r="CT41" s="693"/>
      <c r="CU41" s="693"/>
      <c r="CV41" s="693"/>
      <c r="CW41" s="693"/>
      <c r="CX41" s="693"/>
      <c r="CY41" s="694"/>
      <c r="CZ41" s="666" t="s">
        <v>253</v>
      </c>
      <c r="DA41" s="691"/>
      <c r="DB41" s="691"/>
      <c r="DC41" s="695"/>
      <c r="DD41" s="670" t="s">
        <v>243</v>
      </c>
      <c r="DE41" s="693"/>
      <c r="DF41" s="693"/>
      <c r="DG41" s="693"/>
      <c r="DH41" s="693"/>
      <c r="DI41" s="693"/>
      <c r="DJ41" s="693"/>
      <c r="DK41" s="694"/>
      <c r="DL41" s="744"/>
      <c r="DM41" s="745"/>
      <c r="DN41" s="745"/>
      <c r="DO41" s="745"/>
      <c r="DP41" s="745"/>
      <c r="DQ41" s="745"/>
      <c r="DR41" s="745"/>
      <c r="DS41" s="745"/>
      <c r="DT41" s="745"/>
      <c r="DU41" s="745"/>
      <c r="DV41" s="746"/>
      <c r="DW41" s="735"/>
      <c r="DX41" s="736"/>
      <c r="DY41" s="736"/>
      <c r="DZ41" s="736"/>
      <c r="EA41" s="736"/>
      <c r="EB41" s="736"/>
      <c r="EC41" s="737"/>
    </row>
    <row r="42" spans="2:133" ht="11.25" customHeight="1" x14ac:dyDescent="0.15">
      <c r="AQ42" s="730" t="s">
        <v>363</v>
      </c>
      <c r="AR42" s="731"/>
      <c r="AS42" s="731"/>
      <c r="AT42" s="731"/>
      <c r="AU42" s="731"/>
      <c r="AV42" s="731"/>
      <c r="AW42" s="731"/>
      <c r="AX42" s="731"/>
      <c r="AY42" s="732"/>
      <c r="AZ42" s="733">
        <v>591444</v>
      </c>
      <c r="BA42" s="734"/>
      <c r="BB42" s="734"/>
      <c r="BC42" s="734"/>
      <c r="BD42" s="720"/>
      <c r="BE42" s="720"/>
      <c r="BF42" s="722"/>
      <c r="BG42" s="711"/>
      <c r="BH42" s="712"/>
      <c r="BI42" s="712"/>
      <c r="BJ42" s="712"/>
      <c r="BK42" s="712"/>
      <c r="BL42" s="222"/>
      <c r="BM42" s="683" t="s">
        <v>364</v>
      </c>
      <c r="BN42" s="683"/>
      <c r="BO42" s="683"/>
      <c r="BP42" s="683"/>
      <c r="BQ42" s="683"/>
      <c r="BR42" s="683"/>
      <c r="BS42" s="683"/>
      <c r="BT42" s="683"/>
      <c r="BU42" s="684"/>
      <c r="BV42" s="733">
        <v>369</v>
      </c>
      <c r="BW42" s="734"/>
      <c r="BX42" s="734"/>
      <c r="BY42" s="734"/>
      <c r="BZ42" s="734"/>
      <c r="CA42" s="734"/>
      <c r="CB42" s="743"/>
      <c r="CD42" s="658" t="s">
        <v>365</v>
      </c>
      <c r="CE42" s="659"/>
      <c r="CF42" s="659"/>
      <c r="CG42" s="659"/>
      <c r="CH42" s="659"/>
      <c r="CI42" s="659"/>
      <c r="CJ42" s="659"/>
      <c r="CK42" s="659"/>
      <c r="CL42" s="659"/>
      <c r="CM42" s="659"/>
      <c r="CN42" s="659"/>
      <c r="CO42" s="659"/>
      <c r="CP42" s="659"/>
      <c r="CQ42" s="660"/>
      <c r="CR42" s="661">
        <v>569611</v>
      </c>
      <c r="CS42" s="693"/>
      <c r="CT42" s="693"/>
      <c r="CU42" s="693"/>
      <c r="CV42" s="693"/>
      <c r="CW42" s="693"/>
      <c r="CX42" s="693"/>
      <c r="CY42" s="694"/>
      <c r="CZ42" s="666">
        <v>6.6</v>
      </c>
      <c r="DA42" s="691"/>
      <c r="DB42" s="691"/>
      <c r="DC42" s="695"/>
      <c r="DD42" s="670">
        <v>85236</v>
      </c>
      <c r="DE42" s="693"/>
      <c r="DF42" s="693"/>
      <c r="DG42" s="693"/>
      <c r="DH42" s="693"/>
      <c r="DI42" s="693"/>
      <c r="DJ42" s="693"/>
      <c r="DK42" s="694"/>
      <c r="DL42" s="744"/>
      <c r="DM42" s="745"/>
      <c r="DN42" s="745"/>
      <c r="DO42" s="745"/>
      <c r="DP42" s="745"/>
      <c r="DQ42" s="745"/>
      <c r="DR42" s="745"/>
      <c r="DS42" s="745"/>
      <c r="DT42" s="745"/>
      <c r="DU42" s="745"/>
      <c r="DV42" s="746"/>
      <c r="DW42" s="735"/>
      <c r="DX42" s="736"/>
      <c r="DY42" s="736"/>
      <c r="DZ42" s="736"/>
      <c r="EA42" s="736"/>
      <c r="EB42" s="736"/>
      <c r="EC42" s="737"/>
    </row>
    <row r="43" spans="2:133" ht="11.25" customHeight="1" x14ac:dyDescent="0.15">
      <c r="B43" s="212" t="s">
        <v>366</v>
      </c>
      <c r="CD43" s="658" t="s">
        <v>367</v>
      </c>
      <c r="CE43" s="659"/>
      <c r="CF43" s="659"/>
      <c r="CG43" s="659"/>
      <c r="CH43" s="659"/>
      <c r="CI43" s="659"/>
      <c r="CJ43" s="659"/>
      <c r="CK43" s="659"/>
      <c r="CL43" s="659"/>
      <c r="CM43" s="659"/>
      <c r="CN43" s="659"/>
      <c r="CO43" s="659"/>
      <c r="CP43" s="659"/>
      <c r="CQ43" s="660"/>
      <c r="CR43" s="661" t="s">
        <v>243</v>
      </c>
      <c r="CS43" s="693"/>
      <c r="CT43" s="693"/>
      <c r="CU43" s="693"/>
      <c r="CV43" s="693"/>
      <c r="CW43" s="693"/>
      <c r="CX43" s="693"/>
      <c r="CY43" s="694"/>
      <c r="CZ43" s="666" t="s">
        <v>243</v>
      </c>
      <c r="DA43" s="691"/>
      <c r="DB43" s="691"/>
      <c r="DC43" s="695"/>
      <c r="DD43" s="670" t="s">
        <v>243</v>
      </c>
      <c r="DE43" s="693"/>
      <c r="DF43" s="693"/>
      <c r="DG43" s="693"/>
      <c r="DH43" s="693"/>
      <c r="DI43" s="693"/>
      <c r="DJ43" s="693"/>
      <c r="DK43" s="694"/>
      <c r="DL43" s="744"/>
      <c r="DM43" s="745"/>
      <c r="DN43" s="745"/>
      <c r="DO43" s="745"/>
      <c r="DP43" s="745"/>
      <c r="DQ43" s="745"/>
      <c r="DR43" s="745"/>
      <c r="DS43" s="745"/>
      <c r="DT43" s="745"/>
      <c r="DU43" s="745"/>
      <c r="DV43" s="746"/>
      <c r="DW43" s="735"/>
      <c r="DX43" s="736"/>
      <c r="DY43" s="736"/>
      <c r="DZ43" s="736"/>
      <c r="EA43" s="736"/>
      <c r="EB43" s="736"/>
      <c r="EC43" s="737"/>
    </row>
    <row r="44" spans="2:133" ht="11.25" customHeight="1" x14ac:dyDescent="0.15">
      <c r="B44" s="747" t="s">
        <v>368</v>
      </c>
      <c r="C44" s="747"/>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747"/>
      <c r="AK44" s="747"/>
      <c r="AL44" s="747"/>
      <c r="AM44" s="747"/>
      <c r="AN44" s="747"/>
      <c r="AO44" s="747"/>
      <c r="AP44" s="747"/>
      <c r="AQ44" s="747"/>
      <c r="AR44" s="747"/>
      <c r="AS44" s="747"/>
      <c r="AT44" s="747"/>
      <c r="AU44" s="747"/>
      <c r="AV44" s="747"/>
      <c r="AW44" s="747"/>
      <c r="AX44" s="747"/>
      <c r="AY44" s="747"/>
      <c r="AZ44" s="747"/>
      <c r="BA44" s="747"/>
      <c r="BB44" s="747"/>
      <c r="BC44" s="747"/>
      <c r="BD44" s="747"/>
      <c r="BE44" s="747"/>
      <c r="BF44" s="747"/>
      <c r="BG44" s="747"/>
      <c r="BH44" s="747"/>
      <c r="BI44" s="747"/>
      <c r="BJ44" s="747"/>
      <c r="BK44" s="747"/>
      <c r="BL44" s="747"/>
      <c r="BM44" s="747"/>
      <c r="BN44" s="747"/>
      <c r="BO44" s="747"/>
      <c r="BP44" s="747"/>
      <c r="BQ44" s="747"/>
      <c r="BR44" s="747"/>
      <c r="BS44" s="747"/>
      <c r="BT44" s="747"/>
      <c r="BU44" s="747"/>
      <c r="BV44" s="747"/>
      <c r="BW44" s="747"/>
      <c r="BX44" s="747"/>
      <c r="BY44" s="747"/>
      <c r="BZ44" s="747"/>
      <c r="CA44" s="747"/>
      <c r="CB44" s="747"/>
      <c r="CC44" s="748"/>
      <c r="CD44" s="697" t="s">
        <v>315</v>
      </c>
      <c r="CE44" s="698"/>
      <c r="CF44" s="658" t="s">
        <v>369</v>
      </c>
      <c r="CG44" s="659"/>
      <c r="CH44" s="659"/>
      <c r="CI44" s="659"/>
      <c r="CJ44" s="659"/>
      <c r="CK44" s="659"/>
      <c r="CL44" s="659"/>
      <c r="CM44" s="659"/>
      <c r="CN44" s="659"/>
      <c r="CO44" s="659"/>
      <c r="CP44" s="659"/>
      <c r="CQ44" s="660"/>
      <c r="CR44" s="661">
        <v>568517</v>
      </c>
      <c r="CS44" s="662"/>
      <c r="CT44" s="662"/>
      <c r="CU44" s="662"/>
      <c r="CV44" s="662"/>
      <c r="CW44" s="662"/>
      <c r="CX44" s="662"/>
      <c r="CY44" s="663"/>
      <c r="CZ44" s="666">
        <v>6.5</v>
      </c>
      <c r="DA44" s="667"/>
      <c r="DB44" s="667"/>
      <c r="DC44" s="673"/>
      <c r="DD44" s="670">
        <v>84142</v>
      </c>
      <c r="DE44" s="662"/>
      <c r="DF44" s="662"/>
      <c r="DG44" s="662"/>
      <c r="DH44" s="662"/>
      <c r="DI44" s="662"/>
      <c r="DJ44" s="662"/>
      <c r="DK44" s="663"/>
      <c r="DL44" s="744"/>
      <c r="DM44" s="745"/>
      <c r="DN44" s="745"/>
      <c r="DO44" s="745"/>
      <c r="DP44" s="745"/>
      <c r="DQ44" s="745"/>
      <c r="DR44" s="745"/>
      <c r="DS44" s="745"/>
      <c r="DT44" s="745"/>
      <c r="DU44" s="745"/>
      <c r="DV44" s="746"/>
      <c r="DW44" s="735"/>
      <c r="DX44" s="736"/>
      <c r="DY44" s="736"/>
      <c r="DZ44" s="736"/>
      <c r="EA44" s="736"/>
      <c r="EB44" s="736"/>
      <c r="EC44" s="737"/>
    </row>
    <row r="45" spans="2:133" ht="11.25" customHeight="1" x14ac:dyDescent="0.15">
      <c r="B45" s="747" t="s">
        <v>370</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747"/>
      <c r="AM45" s="747"/>
      <c r="AN45" s="747"/>
      <c r="AO45" s="747"/>
      <c r="AP45" s="747"/>
      <c r="AQ45" s="747"/>
      <c r="AR45" s="747"/>
      <c r="AS45" s="747"/>
      <c r="AT45" s="747"/>
      <c r="AU45" s="747"/>
      <c r="AV45" s="747"/>
      <c r="AW45" s="747"/>
      <c r="AX45" s="747"/>
      <c r="AY45" s="747"/>
      <c r="AZ45" s="747"/>
      <c r="BA45" s="747"/>
      <c r="BB45" s="747"/>
      <c r="BC45" s="747"/>
      <c r="BD45" s="747"/>
      <c r="BE45" s="747"/>
      <c r="BF45" s="747"/>
      <c r="BG45" s="747"/>
      <c r="BH45" s="747"/>
      <c r="BI45" s="747"/>
      <c r="BJ45" s="747"/>
      <c r="BK45" s="747"/>
      <c r="BL45" s="747"/>
      <c r="BM45" s="747"/>
      <c r="BN45" s="747"/>
      <c r="BO45" s="747"/>
      <c r="BP45" s="747"/>
      <c r="BQ45" s="747"/>
      <c r="BR45" s="747"/>
      <c r="BS45" s="747"/>
      <c r="BT45" s="747"/>
      <c r="BU45" s="747"/>
      <c r="BV45" s="747"/>
      <c r="BW45" s="747"/>
      <c r="BX45" s="747"/>
      <c r="BY45" s="747"/>
      <c r="BZ45" s="747"/>
      <c r="CA45" s="747"/>
      <c r="CB45" s="747"/>
      <c r="CC45" s="748"/>
      <c r="CD45" s="699"/>
      <c r="CE45" s="700"/>
      <c r="CF45" s="658" t="s">
        <v>371</v>
      </c>
      <c r="CG45" s="659"/>
      <c r="CH45" s="659"/>
      <c r="CI45" s="659"/>
      <c r="CJ45" s="659"/>
      <c r="CK45" s="659"/>
      <c r="CL45" s="659"/>
      <c r="CM45" s="659"/>
      <c r="CN45" s="659"/>
      <c r="CO45" s="659"/>
      <c r="CP45" s="659"/>
      <c r="CQ45" s="660"/>
      <c r="CR45" s="661">
        <v>265700</v>
      </c>
      <c r="CS45" s="693"/>
      <c r="CT45" s="693"/>
      <c r="CU45" s="693"/>
      <c r="CV45" s="693"/>
      <c r="CW45" s="693"/>
      <c r="CX45" s="693"/>
      <c r="CY45" s="694"/>
      <c r="CZ45" s="666">
        <v>3.1</v>
      </c>
      <c r="DA45" s="691"/>
      <c r="DB45" s="691"/>
      <c r="DC45" s="695"/>
      <c r="DD45" s="670">
        <v>9131</v>
      </c>
      <c r="DE45" s="693"/>
      <c r="DF45" s="693"/>
      <c r="DG45" s="693"/>
      <c r="DH45" s="693"/>
      <c r="DI45" s="693"/>
      <c r="DJ45" s="693"/>
      <c r="DK45" s="694"/>
      <c r="DL45" s="744"/>
      <c r="DM45" s="745"/>
      <c r="DN45" s="745"/>
      <c r="DO45" s="745"/>
      <c r="DP45" s="745"/>
      <c r="DQ45" s="745"/>
      <c r="DR45" s="745"/>
      <c r="DS45" s="745"/>
      <c r="DT45" s="745"/>
      <c r="DU45" s="745"/>
      <c r="DV45" s="746"/>
      <c r="DW45" s="735"/>
      <c r="DX45" s="736"/>
      <c r="DY45" s="736"/>
      <c r="DZ45" s="736"/>
      <c r="EA45" s="736"/>
      <c r="EB45" s="736"/>
      <c r="EC45" s="737"/>
    </row>
    <row r="46" spans="2:133" ht="11.25" customHeight="1" x14ac:dyDescent="0.15">
      <c r="B46" s="223"/>
      <c r="CD46" s="699"/>
      <c r="CE46" s="700"/>
      <c r="CF46" s="658" t="s">
        <v>372</v>
      </c>
      <c r="CG46" s="659"/>
      <c r="CH46" s="659"/>
      <c r="CI46" s="659"/>
      <c r="CJ46" s="659"/>
      <c r="CK46" s="659"/>
      <c r="CL46" s="659"/>
      <c r="CM46" s="659"/>
      <c r="CN46" s="659"/>
      <c r="CO46" s="659"/>
      <c r="CP46" s="659"/>
      <c r="CQ46" s="660"/>
      <c r="CR46" s="661">
        <v>302817</v>
      </c>
      <c r="CS46" s="662"/>
      <c r="CT46" s="662"/>
      <c r="CU46" s="662"/>
      <c r="CV46" s="662"/>
      <c r="CW46" s="662"/>
      <c r="CX46" s="662"/>
      <c r="CY46" s="663"/>
      <c r="CZ46" s="666">
        <v>3.5</v>
      </c>
      <c r="DA46" s="667"/>
      <c r="DB46" s="667"/>
      <c r="DC46" s="673"/>
      <c r="DD46" s="670">
        <v>75011</v>
      </c>
      <c r="DE46" s="662"/>
      <c r="DF46" s="662"/>
      <c r="DG46" s="662"/>
      <c r="DH46" s="662"/>
      <c r="DI46" s="662"/>
      <c r="DJ46" s="662"/>
      <c r="DK46" s="663"/>
      <c r="DL46" s="744"/>
      <c r="DM46" s="745"/>
      <c r="DN46" s="745"/>
      <c r="DO46" s="745"/>
      <c r="DP46" s="745"/>
      <c r="DQ46" s="745"/>
      <c r="DR46" s="745"/>
      <c r="DS46" s="745"/>
      <c r="DT46" s="745"/>
      <c r="DU46" s="745"/>
      <c r="DV46" s="746"/>
      <c r="DW46" s="735"/>
      <c r="DX46" s="736"/>
      <c r="DY46" s="736"/>
      <c r="DZ46" s="736"/>
      <c r="EA46" s="736"/>
      <c r="EB46" s="736"/>
      <c r="EC46" s="737"/>
    </row>
    <row r="47" spans="2:133" ht="11.25" customHeight="1" x14ac:dyDescent="0.15">
      <c r="B47" s="223"/>
      <c r="CD47" s="699"/>
      <c r="CE47" s="700"/>
      <c r="CF47" s="658" t="s">
        <v>373</v>
      </c>
      <c r="CG47" s="659"/>
      <c r="CH47" s="659"/>
      <c r="CI47" s="659"/>
      <c r="CJ47" s="659"/>
      <c r="CK47" s="659"/>
      <c r="CL47" s="659"/>
      <c r="CM47" s="659"/>
      <c r="CN47" s="659"/>
      <c r="CO47" s="659"/>
      <c r="CP47" s="659"/>
      <c r="CQ47" s="660"/>
      <c r="CR47" s="661">
        <v>1094</v>
      </c>
      <c r="CS47" s="693"/>
      <c r="CT47" s="693"/>
      <c r="CU47" s="693"/>
      <c r="CV47" s="693"/>
      <c r="CW47" s="693"/>
      <c r="CX47" s="693"/>
      <c r="CY47" s="694"/>
      <c r="CZ47" s="666">
        <v>0</v>
      </c>
      <c r="DA47" s="691"/>
      <c r="DB47" s="691"/>
      <c r="DC47" s="695"/>
      <c r="DD47" s="670">
        <v>1094</v>
      </c>
      <c r="DE47" s="693"/>
      <c r="DF47" s="693"/>
      <c r="DG47" s="693"/>
      <c r="DH47" s="693"/>
      <c r="DI47" s="693"/>
      <c r="DJ47" s="693"/>
      <c r="DK47" s="694"/>
      <c r="DL47" s="744"/>
      <c r="DM47" s="745"/>
      <c r="DN47" s="745"/>
      <c r="DO47" s="745"/>
      <c r="DP47" s="745"/>
      <c r="DQ47" s="745"/>
      <c r="DR47" s="745"/>
      <c r="DS47" s="745"/>
      <c r="DT47" s="745"/>
      <c r="DU47" s="745"/>
      <c r="DV47" s="746"/>
      <c r="DW47" s="735"/>
      <c r="DX47" s="736"/>
      <c r="DY47" s="736"/>
      <c r="DZ47" s="736"/>
      <c r="EA47" s="736"/>
      <c r="EB47" s="736"/>
      <c r="EC47" s="737"/>
    </row>
    <row r="48" spans="2:133" x14ac:dyDescent="0.15">
      <c r="B48" s="223"/>
      <c r="CD48" s="701"/>
      <c r="CE48" s="702"/>
      <c r="CF48" s="658" t="s">
        <v>374</v>
      </c>
      <c r="CG48" s="659"/>
      <c r="CH48" s="659"/>
      <c r="CI48" s="659"/>
      <c r="CJ48" s="659"/>
      <c r="CK48" s="659"/>
      <c r="CL48" s="659"/>
      <c r="CM48" s="659"/>
      <c r="CN48" s="659"/>
      <c r="CO48" s="659"/>
      <c r="CP48" s="659"/>
      <c r="CQ48" s="660"/>
      <c r="CR48" s="661" t="s">
        <v>243</v>
      </c>
      <c r="CS48" s="662"/>
      <c r="CT48" s="662"/>
      <c r="CU48" s="662"/>
      <c r="CV48" s="662"/>
      <c r="CW48" s="662"/>
      <c r="CX48" s="662"/>
      <c r="CY48" s="663"/>
      <c r="CZ48" s="666" t="s">
        <v>243</v>
      </c>
      <c r="DA48" s="667"/>
      <c r="DB48" s="667"/>
      <c r="DC48" s="673"/>
      <c r="DD48" s="670" t="s">
        <v>253</v>
      </c>
      <c r="DE48" s="662"/>
      <c r="DF48" s="662"/>
      <c r="DG48" s="662"/>
      <c r="DH48" s="662"/>
      <c r="DI48" s="662"/>
      <c r="DJ48" s="662"/>
      <c r="DK48" s="663"/>
      <c r="DL48" s="744"/>
      <c r="DM48" s="745"/>
      <c r="DN48" s="745"/>
      <c r="DO48" s="745"/>
      <c r="DP48" s="745"/>
      <c r="DQ48" s="745"/>
      <c r="DR48" s="745"/>
      <c r="DS48" s="745"/>
      <c r="DT48" s="745"/>
      <c r="DU48" s="745"/>
      <c r="DV48" s="746"/>
      <c r="DW48" s="735"/>
      <c r="DX48" s="736"/>
      <c r="DY48" s="736"/>
      <c r="DZ48" s="736"/>
      <c r="EA48" s="736"/>
      <c r="EB48" s="736"/>
      <c r="EC48" s="737"/>
    </row>
    <row r="49" spans="2:133" ht="11.25" customHeight="1" x14ac:dyDescent="0.15">
      <c r="B49" s="223"/>
      <c r="CD49" s="682" t="s">
        <v>375</v>
      </c>
      <c r="CE49" s="683"/>
      <c r="CF49" s="683"/>
      <c r="CG49" s="683"/>
      <c r="CH49" s="683"/>
      <c r="CI49" s="683"/>
      <c r="CJ49" s="683"/>
      <c r="CK49" s="683"/>
      <c r="CL49" s="683"/>
      <c r="CM49" s="683"/>
      <c r="CN49" s="683"/>
      <c r="CO49" s="683"/>
      <c r="CP49" s="683"/>
      <c r="CQ49" s="684"/>
      <c r="CR49" s="733">
        <v>8690759</v>
      </c>
      <c r="CS49" s="720"/>
      <c r="CT49" s="720"/>
      <c r="CU49" s="720"/>
      <c r="CV49" s="720"/>
      <c r="CW49" s="720"/>
      <c r="CX49" s="720"/>
      <c r="CY49" s="749"/>
      <c r="CZ49" s="741">
        <v>100</v>
      </c>
      <c r="DA49" s="750"/>
      <c r="DB49" s="750"/>
      <c r="DC49" s="751"/>
      <c r="DD49" s="752">
        <v>5377308</v>
      </c>
      <c r="DE49" s="720"/>
      <c r="DF49" s="720"/>
      <c r="DG49" s="720"/>
      <c r="DH49" s="720"/>
      <c r="DI49" s="720"/>
      <c r="DJ49" s="720"/>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IUXZbNiqoq7c0EOgiu97kHc6KhOmg8HzkuTBIEV0lPYXMc7dcScoO5mV7Uc1nzWUpA6RLNUnX+ZeJzyRfl8ehw==" saltValue="fZ0w+RxkBc53WpQg0yOQ0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759" t="s">
        <v>376</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759"/>
      <c r="AI2" s="759"/>
      <c r="AJ2" s="759"/>
      <c r="AK2" s="759"/>
      <c r="AL2" s="759"/>
      <c r="AM2" s="759"/>
      <c r="AN2" s="759"/>
      <c r="AO2" s="759"/>
      <c r="AP2" s="759"/>
      <c r="AQ2" s="759"/>
      <c r="AR2" s="759"/>
      <c r="AS2" s="759"/>
      <c r="AT2" s="759"/>
      <c r="AU2" s="759"/>
      <c r="AV2" s="759"/>
      <c r="AW2" s="759"/>
      <c r="AX2" s="759"/>
      <c r="AY2" s="759"/>
      <c r="AZ2" s="759"/>
      <c r="BA2" s="759"/>
      <c r="BB2" s="759"/>
      <c r="BC2" s="759"/>
      <c r="BD2" s="759"/>
      <c r="BE2" s="759"/>
      <c r="BF2" s="759"/>
      <c r="BG2" s="759"/>
      <c r="BH2" s="759"/>
      <c r="BI2" s="759"/>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760" t="s">
        <v>377</v>
      </c>
      <c r="DK2" s="761"/>
      <c r="DL2" s="761"/>
      <c r="DM2" s="761"/>
      <c r="DN2" s="761"/>
      <c r="DO2" s="762"/>
      <c r="DP2" s="226"/>
      <c r="DQ2" s="760" t="s">
        <v>378</v>
      </c>
      <c r="DR2" s="761"/>
      <c r="DS2" s="761"/>
      <c r="DT2" s="761"/>
      <c r="DU2" s="761"/>
      <c r="DV2" s="761"/>
      <c r="DW2" s="761"/>
      <c r="DX2" s="761"/>
      <c r="DY2" s="761"/>
      <c r="DZ2" s="762"/>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763" t="s">
        <v>379</v>
      </c>
      <c r="B4" s="763"/>
      <c r="C4" s="763"/>
      <c r="D4" s="763"/>
      <c r="E4" s="763"/>
      <c r="F4" s="763"/>
      <c r="G4" s="763"/>
      <c r="H4" s="763"/>
      <c r="I4" s="763"/>
      <c r="J4" s="763"/>
      <c r="K4" s="763"/>
      <c r="L4" s="763"/>
      <c r="M4" s="763"/>
      <c r="N4" s="763"/>
      <c r="O4" s="763"/>
      <c r="P4" s="763"/>
      <c r="Q4" s="763"/>
      <c r="R4" s="763"/>
      <c r="S4" s="763"/>
      <c r="T4" s="763"/>
      <c r="U4" s="763"/>
      <c r="V4" s="763"/>
      <c r="W4" s="763"/>
      <c r="X4" s="763"/>
      <c r="Y4" s="763"/>
      <c r="Z4" s="763"/>
      <c r="AA4" s="763"/>
      <c r="AB4" s="763"/>
      <c r="AC4" s="763"/>
      <c r="AD4" s="763"/>
      <c r="AE4" s="763"/>
      <c r="AF4" s="763"/>
      <c r="AG4" s="763"/>
      <c r="AH4" s="763"/>
      <c r="AI4" s="763"/>
      <c r="AJ4" s="763"/>
      <c r="AK4" s="763"/>
      <c r="AL4" s="763"/>
      <c r="AM4" s="763"/>
      <c r="AN4" s="763"/>
      <c r="AO4" s="763"/>
      <c r="AP4" s="763"/>
      <c r="AQ4" s="763"/>
      <c r="AR4" s="763"/>
      <c r="AS4" s="763"/>
      <c r="AT4" s="763"/>
      <c r="AU4" s="763"/>
      <c r="AV4" s="763"/>
      <c r="AW4" s="763"/>
      <c r="AX4" s="763"/>
      <c r="AY4" s="763"/>
      <c r="AZ4" s="230"/>
      <c r="BA4" s="230"/>
      <c r="BB4" s="230"/>
      <c r="BC4" s="230"/>
      <c r="BD4" s="230"/>
      <c r="BE4" s="231"/>
      <c r="BF4" s="231"/>
      <c r="BG4" s="231"/>
      <c r="BH4" s="231"/>
      <c r="BI4" s="231"/>
      <c r="BJ4" s="231"/>
      <c r="BK4" s="231"/>
      <c r="BL4" s="231"/>
      <c r="BM4" s="231"/>
      <c r="BN4" s="231"/>
      <c r="BO4" s="231"/>
      <c r="BP4" s="231"/>
      <c r="BQ4" s="764" t="s">
        <v>380</v>
      </c>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c r="DD4" s="764"/>
      <c r="DE4" s="764"/>
      <c r="DF4" s="764"/>
      <c r="DG4" s="764"/>
      <c r="DH4" s="764"/>
      <c r="DI4" s="764"/>
      <c r="DJ4" s="764"/>
      <c r="DK4" s="764"/>
      <c r="DL4" s="764"/>
      <c r="DM4" s="764"/>
      <c r="DN4" s="764"/>
      <c r="DO4" s="764"/>
      <c r="DP4" s="764"/>
      <c r="DQ4" s="764"/>
      <c r="DR4" s="764"/>
      <c r="DS4" s="764"/>
      <c r="DT4" s="764"/>
      <c r="DU4" s="764"/>
      <c r="DV4" s="764"/>
      <c r="DW4" s="764"/>
      <c r="DX4" s="764"/>
      <c r="DY4" s="764"/>
      <c r="DZ4" s="764"/>
      <c r="EA4" s="232"/>
    </row>
    <row r="5" spans="1:131" s="233" customFormat="1" ht="26.25" customHeight="1" x14ac:dyDescent="0.15">
      <c r="A5" s="765" t="s">
        <v>381</v>
      </c>
      <c r="B5" s="766"/>
      <c r="C5" s="766"/>
      <c r="D5" s="766"/>
      <c r="E5" s="766"/>
      <c r="F5" s="766"/>
      <c r="G5" s="766"/>
      <c r="H5" s="766"/>
      <c r="I5" s="766"/>
      <c r="J5" s="766"/>
      <c r="K5" s="766"/>
      <c r="L5" s="766"/>
      <c r="M5" s="766"/>
      <c r="N5" s="766"/>
      <c r="O5" s="766"/>
      <c r="P5" s="767"/>
      <c r="Q5" s="771" t="s">
        <v>382</v>
      </c>
      <c r="R5" s="772"/>
      <c r="S5" s="772"/>
      <c r="T5" s="772"/>
      <c r="U5" s="773"/>
      <c r="V5" s="771" t="s">
        <v>383</v>
      </c>
      <c r="W5" s="772"/>
      <c r="X5" s="772"/>
      <c r="Y5" s="772"/>
      <c r="Z5" s="773"/>
      <c r="AA5" s="771" t="s">
        <v>384</v>
      </c>
      <c r="AB5" s="772"/>
      <c r="AC5" s="772"/>
      <c r="AD5" s="772"/>
      <c r="AE5" s="772"/>
      <c r="AF5" s="777" t="s">
        <v>385</v>
      </c>
      <c r="AG5" s="772"/>
      <c r="AH5" s="772"/>
      <c r="AI5" s="772"/>
      <c r="AJ5" s="778"/>
      <c r="AK5" s="772" t="s">
        <v>386</v>
      </c>
      <c r="AL5" s="772"/>
      <c r="AM5" s="772"/>
      <c r="AN5" s="772"/>
      <c r="AO5" s="773"/>
      <c r="AP5" s="771" t="s">
        <v>387</v>
      </c>
      <c r="AQ5" s="772"/>
      <c r="AR5" s="772"/>
      <c r="AS5" s="772"/>
      <c r="AT5" s="773"/>
      <c r="AU5" s="771" t="s">
        <v>388</v>
      </c>
      <c r="AV5" s="772"/>
      <c r="AW5" s="772"/>
      <c r="AX5" s="772"/>
      <c r="AY5" s="778"/>
      <c r="AZ5" s="230"/>
      <c r="BA5" s="230"/>
      <c r="BB5" s="230"/>
      <c r="BC5" s="230"/>
      <c r="BD5" s="230"/>
      <c r="BE5" s="231"/>
      <c r="BF5" s="231"/>
      <c r="BG5" s="231"/>
      <c r="BH5" s="231"/>
      <c r="BI5" s="231"/>
      <c r="BJ5" s="231"/>
      <c r="BK5" s="231"/>
      <c r="BL5" s="231"/>
      <c r="BM5" s="231"/>
      <c r="BN5" s="231"/>
      <c r="BO5" s="231"/>
      <c r="BP5" s="231"/>
      <c r="BQ5" s="765" t="s">
        <v>389</v>
      </c>
      <c r="BR5" s="766"/>
      <c r="BS5" s="766"/>
      <c r="BT5" s="766"/>
      <c r="BU5" s="766"/>
      <c r="BV5" s="766"/>
      <c r="BW5" s="766"/>
      <c r="BX5" s="766"/>
      <c r="BY5" s="766"/>
      <c r="BZ5" s="766"/>
      <c r="CA5" s="766"/>
      <c r="CB5" s="766"/>
      <c r="CC5" s="766"/>
      <c r="CD5" s="766"/>
      <c r="CE5" s="766"/>
      <c r="CF5" s="766"/>
      <c r="CG5" s="767"/>
      <c r="CH5" s="771" t="s">
        <v>390</v>
      </c>
      <c r="CI5" s="772"/>
      <c r="CJ5" s="772"/>
      <c r="CK5" s="772"/>
      <c r="CL5" s="773"/>
      <c r="CM5" s="771" t="s">
        <v>391</v>
      </c>
      <c r="CN5" s="772"/>
      <c r="CO5" s="772"/>
      <c r="CP5" s="772"/>
      <c r="CQ5" s="773"/>
      <c r="CR5" s="771" t="s">
        <v>392</v>
      </c>
      <c r="CS5" s="772"/>
      <c r="CT5" s="772"/>
      <c r="CU5" s="772"/>
      <c r="CV5" s="773"/>
      <c r="CW5" s="771" t="s">
        <v>393</v>
      </c>
      <c r="CX5" s="772"/>
      <c r="CY5" s="772"/>
      <c r="CZ5" s="772"/>
      <c r="DA5" s="773"/>
      <c r="DB5" s="771" t="s">
        <v>394</v>
      </c>
      <c r="DC5" s="772"/>
      <c r="DD5" s="772"/>
      <c r="DE5" s="772"/>
      <c r="DF5" s="773"/>
      <c r="DG5" s="801" t="s">
        <v>395</v>
      </c>
      <c r="DH5" s="802"/>
      <c r="DI5" s="802"/>
      <c r="DJ5" s="802"/>
      <c r="DK5" s="803"/>
      <c r="DL5" s="801" t="s">
        <v>396</v>
      </c>
      <c r="DM5" s="802"/>
      <c r="DN5" s="802"/>
      <c r="DO5" s="802"/>
      <c r="DP5" s="803"/>
      <c r="DQ5" s="771" t="s">
        <v>397</v>
      </c>
      <c r="DR5" s="772"/>
      <c r="DS5" s="772"/>
      <c r="DT5" s="772"/>
      <c r="DU5" s="773"/>
      <c r="DV5" s="771" t="s">
        <v>388</v>
      </c>
      <c r="DW5" s="772"/>
      <c r="DX5" s="772"/>
      <c r="DY5" s="772"/>
      <c r="DZ5" s="778"/>
      <c r="EA5" s="232"/>
    </row>
    <row r="6" spans="1:131" s="233" customFormat="1" ht="26.25" customHeight="1" thickBot="1" x14ac:dyDescent="0.2">
      <c r="A6" s="768"/>
      <c r="B6" s="769"/>
      <c r="C6" s="769"/>
      <c r="D6" s="769"/>
      <c r="E6" s="769"/>
      <c r="F6" s="769"/>
      <c r="G6" s="769"/>
      <c r="H6" s="769"/>
      <c r="I6" s="769"/>
      <c r="J6" s="769"/>
      <c r="K6" s="769"/>
      <c r="L6" s="769"/>
      <c r="M6" s="769"/>
      <c r="N6" s="769"/>
      <c r="O6" s="769"/>
      <c r="P6" s="770"/>
      <c r="Q6" s="774"/>
      <c r="R6" s="775"/>
      <c r="S6" s="775"/>
      <c r="T6" s="775"/>
      <c r="U6" s="776"/>
      <c r="V6" s="774"/>
      <c r="W6" s="775"/>
      <c r="X6" s="775"/>
      <c r="Y6" s="775"/>
      <c r="Z6" s="776"/>
      <c r="AA6" s="774"/>
      <c r="AB6" s="775"/>
      <c r="AC6" s="775"/>
      <c r="AD6" s="775"/>
      <c r="AE6" s="775"/>
      <c r="AF6" s="779"/>
      <c r="AG6" s="775"/>
      <c r="AH6" s="775"/>
      <c r="AI6" s="775"/>
      <c r="AJ6" s="780"/>
      <c r="AK6" s="775"/>
      <c r="AL6" s="775"/>
      <c r="AM6" s="775"/>
      <c r="AN6" s="775"/>
      <c r="AO6" s="776"/>
      <c r="AP6" s="774"/>
      <c r="AQ6" s="775"/>
      <c r="AR6" s="775"/>
      <c r="AS6" s="775"/>
      <c r="AT6" s="776"/>
      <c r="AU6" s="774"/>
      <c r="AV6" s="775"/>
      <c r="AW6" s="775"/>
      <c r="AX6" s="775"/>
      <c r="AY6" s="780"/>
      <c r="AZ6" s="230"/>
      <c r="BA6" s="230"/>
      <c r="BB6" s="230"/>
      <c r="BC6" s="230"/>
      <c r="BD6" s="230"/>
      <c r="BE6" s="231"/>
      <c r="BF6" s="231"/>
      <c r="BG6" s="231"/>
      <c r="BH6" s="231"/>
      <c r="BI6" s="231"/>
      <c r="BJ6" s="231"/>
      <c r="BK6" s="231"/>
      <c r="BL6" s="231"/>
      <c r="BM6" s="231"/>
      <c r="BN6" s="231"/>
      <c r="BO6" s="231"/>
      <c r="BP6" s="231"/>
      <c r="BQ6" s="768"/>
      <c r="BR6" s="769"/>
      <c r="BS6" s="769"/>
      <c r="BT6" s="769"/>
      <c r="BU6" s="769"/>
      <c r="BV6" s="769"/>
      <c r="BW6" s="769"/>
      <c r="BX6" s="769"/>
      <c r="BY6" s="769"/>
      <c r="BZ6" s="769"/>
      <c r="CA6" s="769"/>
      <c r="CB6" s="769"/>
      <c r="CC6" s="769"/>
      <c r="CD6" s="769"/>
      <c r="CE6" s="769"/>
      <c r="CF6" s="769"/>
      <c r="CG6" s="770"/>
      <c r="CH6" s="774"/>
      <c r="CI6" s="775"/>
      <c r="CJ6" s="775"/>
      <c r="CK6" s="775"/>
      <c r="CL6" s="776"/>
      <c r="CM6" s="774"/>
      <c r="CN6" s="775"/>
      <c r="CO6" s="775"/>
      <c r="CP6" s="775"/>
      <c r="CQ6" s="776"/>
      <c r="CR6" s="774"/>
      <c r="CS6" s="775"/>
      <c r="CT6" s="775"/>
      <c r="CU6" s="775"/>
      <c r="CV6" s="776"/>
      <c r="CW6" s="774"/>
      <c r="CX6" s="775"/>
      <c r="CY6" s="775"/>
      <c r="CZ6" s="775"/>
      <c r="DA6" s="776"/>
      <c r="DB6" s="774"/>
      <c r="DC6" s="775"/>
      <c r="DD6" s="775"/>
      <c r="DE6" s="775"/>
      <c r="DF6" s="776"/>
      <c r="DG6" s="804"/>
      <c r="DH6" s="805"/>
      <c r="DI6" s="805"/>
      <c r="DJ6" s="805"/>
      <c r="DK6" s="806"/>
      <c r="DL6" s="804"/>
      <c r="DM6" s="805"/>
      <c r="DN6" s="805"/>
      <c r="DO6" s="805"/>
      <c r="DP6" s="806"/>
      <c r="DQ6" s="774"/>
      <c r="DR6" s="775"/>
      <c r="DS6" s="775"/>
      <c r="DT6" s="775"/>
      <c r="DU6" s="776"/>
      <c r="DV6" s="774"/>
      <c r="DW6" s="775"/>
      <c r="DX6" s="775"/>
      <c r="DY6" s="775"/>
      <c r="DZ6" s="780"/>
      <c r="EA6" s="232"/>
    </row>
    <row r="7" spans="1:131" s="233" customFormat="1" ht="26.25" customHeight="1" thickTop="1" x14ac:dyDescent="0.15">
      <c r="A7" s="234">
        <v>1</v>
      </c>
      <c r="B7" s="787" t="s">
        <v>398</v>
      </c>
      <c r="C7" s="788"/>
      <c r="D7" s="788"/>
      <c r="E7" s="788"/>
      <c r="F7" s="788"/>
      <c r="G7" s="788"/>
      <c r="H7" s="788"/>
      <c r="I7" s="788"/>
      <c r="J7" s="788"/>
      <c r="K7" s="788"/>
      <c r="L7" s="788"/>
      <c r="M7" s="788"/>
      <c r="N7" s="788"/>
      <c r="O7" s="788"/>
      <c r="P7" s="789"/>
      <c r="Q7" s="790">
        <v>9078</v>
      </c>
      <c r="R7" s="791"/>
      <c r="S7" s="791"/>
      <c r="T7" s="791"/>
      <c r="U7" s="791"/>
      <c r="V7" s="791">
        <v>8345</v>
      </c>
      <c r="W7" s="791"/>
      <c r="X7" s="791"/>
      <c r="Y7" s="791"/>
      <c r="Z7" s="791"/>
      <c r="AA7" s="791">
        <v>732</v>
      </c>
      <c r="AB7" s="791"/>
      <c r="AC7" s="791"/>
      <c r="AD7" s="791"/>
      <c r="AE7" s="792"/>
      <c r="AF7" s="793">
        <v>714</v>
      </c>
      <c r="AG7" s="794"/>
      <c r="AH7" s="794"/>
      <c r="AI7" s="794"/>
      <c r="AJ7" s="795"/>
      <c r="AK7" s="796">
        <v>167</v>
      </c>
      <c r="AL7" s="797"/>
      <c r="AM7" s="797"/>
      <c r="AN7" s="797"/>
      <c r="AO7" s="797"/>
      <c r="AP7" s="797">
        <v>6391</v>
      </c>
      <c r="AQ7" s="797"/>
      <c r="AR7" s="797"/>
      <c r="AS7" s="797"/>
      <c r="AT7" s="797"/>
      <c r="AU7" s="798"/>
      <c r="AV7" s="798"/>
      <c r="AW7" s="798"/>
      <c r="AX7" s="798"/>
      <c r="AY7" s="799"/>
      <c r="AZ7" s="230"/>
      <c r="BA7" s="230"/>
      <c r="BB7" s="230"/>
      <c r="BC7" s="230"/>
      <c r="BD7" s="230"/>
      <c r="BE7" s="231"/>
      <c r="BF7" s="231"/>
      <c r="BG7" s="231"/>
      <c r="BH7" s="231"/>
      <c r="BI7" s="231"/>
      <c r="BJ7" s="231"/>
      <c r="BK7" s="231"/>
      <c r="BL7" s="231"/>
      <c r="BM7" s="231"/>
      <c r="BN7" s="231"/>
      <c r="BO7" s="231"/>
      <c r="BP7" s="231"/>
      <c r="BQ7" s="234">
        <v>1</v>
      </c>
      <c r="BR7" s="235" t="s">
        <v>592</v>
      </c>
      <c r="BS7" s="784" t="s">
        <v>593</v>
      </c>
      <c r="BT7" s="785"/>
      <c r="BU7" s="785"/>
      <c r="BV7" s="785"/>
      <c r="BW7" s="785"/>
      <c r="BX7" s="785"/>
      <c r="BY7" s="785"/>
      <c r="BZ7" s="785"/>
      <c r="CA7" s="785"/>
      <c r="CB7" s="785"/>
      <c r="CC7" s="785"/>
      <c r="CD7" s="785"/>
      <c r="CE7" s="785"/>
      <c r="CF7" s="785"/>
      <c r="CG7" s="800"/>
      <c r="CH7" s="781">
        <v>-274</v>
      </c>
      <c r="CI7" s="782"/>
      <c r="CJ7" s="782"/>
      <c r="CK7" s="782"/>
      <c r="CL7" s="783"/>
      <c r="CM7" s="781">
        <v>129</v>
      </c>
      <c r="CN7" s="782"/>
      <c r="CO7" s="782"/>
      <c r="CP7" s="782"/>
      <c r="CQ7" s="783"/>
      <c r="CR7" s="781">
        <v>1222</v>
      </c>
      <c r="CS7" s="782"/>
      <c r="CT7" s="782"/>
      <c r="CU7" s="782"/>
      <c r="CV7" s="783"/>
      <c r="CW7" s="781">
        <v>292</v>
      </c>
      <c r="CX7" s="782"/>
      <c r="CY7" s="782"/>
      <c r="CZ7" s="782"/>
      <c r="DA7" s="783"/>
      <c r="DB7" s="781">
        <v>3617</v>
      </c>
      <c r="DC7" s="782"/>
      <c r="DD7" s="782"/>
      <c r="DE7" s="782"/>
      <c r="DF7" s="783"/>
      <c r="DG7" s="781" t="s">
        <v>591</v>
      </c>
      <c r="DH7" s="782"/>
      <c r="DI7" s="782"/>
      <c r="DJ7" s="782"/>
      <c r="DK7" s="783"/>
      <c r="DL7" s="781" t="s">
        <v>591</v>
      </c>
      <c r="DM7" s="782"/>
      <c r="DN7" s="782"/>
      <c r="DO7" s="782"/>
      <c r="DP7" s="783"/>
      <c r="DQ7" s="781" t="s">
        <v>591</v>
      </c>
      <c r="DR7" s="782"/>
      <c r="DS7" s="782"/>
      <c r="DT7" s="782"/>
      <c r="DU7" s="783"/>
      <c r="DV7" s="784"/>
      <c r="DW7" s="785"/>
      <c r="DX7" s="785"/>
      <c r="DY7" s="785"/>
      <c r="DZ7" s="786"/>
      <c r="EA7" s="232"/>
    </row>
    <row r="8" spans="1:131" s="233" customFormat="1" ht="26.25" customHeight="1" x14ac:dyDescent="0.15">
      <c r="A8" s="236">
        <v>2</v>
      </c>
      <c r="B8" s="818" t="s">
        <v>399</v>
      </c>
      <c r="C8" s="819"/>
      <c r="D8" s="819"/>
      <c r="E8" s="819"/>
      <c r="F8" s="819"/>
      <c r="G8" s="819"/>
      <c r="H8" s="819"/>
      <c r="I8" s="819"/>
      <c r="J8" s="819"/>
      <c r="K8" s="819"/>
      <c r="L8" s="819"/>
      <c r="M8" s="819"/>
      <c r="N8" s="819"/>
      <c r="O8" s="819"/>
      <c r="P8" s="820"/>
      <c r="Q8" s="821">
        <v>1</v>
      </c>
      <c r="R8" s="822"/>
      <c r="S8" s="822"/>
      <c r="T8" s="822"/>
      <c r="U8" s="822"/>
      <c r="V8" s="822">
        <v>1</v>
      </c>
      <c r="W8" s="822"/>
      <c r="X8" s="822"/>
      <c r="Y8" s="822"/>
      <c r="Z8" s="822"/>
      <c r="AA8" s="822" t="s">
        <v>591</v>
      </c>
      <c r="AB8" s="822"/>
      <c r="AC8" s="822"/>
      <c r="AD8" s="822"/>
      <c r="AE8" s="823"/>
      <c r="AF8" s="824" t="s">
        <v>243</v>
      </c>
      <c r="AG8" s="825"/>
      <c r="AH8" s="825"/>
      <c r="AI8" s="825"/>
      <c r="AJ8" s="826"/>
      <c r="AK8" s="807" t="s">
        <v>591</v>
      </c>
      <c r="AL8" s="808"/>
      <c r="AM8" s="808"/>
      <c r="AN8" s="808"/>
      <c r="AO8" s="808"/>
      <c r="AP8" s="808" t="s">
        <v>591</v>
      </c>
      <c r="AQ8" s="808"/>
      <c r="AR8" s="808"/>
      <c r="AS8" s="808"/>
      <c r="AT8" s="808"/>
      <c r="AU8" s="809"/>
      <c r="AV8" s="809"/>
      <c r="AW8" s="809"/>
      <c r="AX8" s="809"/>
      <c r="AY8" s="810"/>
      <c r="AZ8" s="230"/>
      <c r="BA8" s="230"/>
      <c r="BB8" s="230"/>
      <c r="BC8" s="230"/>
      <c r="BD8" s="230"/>
      <c r="BE8" s="231"/>
      <c r="BF8" s="231"/>
      <c r="BG8" s="231"/>
      <c r="BH8" s="231"/>
      <c r="BI8" s="231"/>
      <c r="BJ8" s="231"/>
      <c r="BK8" s="231"/>
      <c r="BL8" s="231"/>
      <c r="BM8" s="231"/>
      <c r="BN8" s="231"/>
      <c r="BO8" s="231"/>
      <c r="BP8" s="231"/>
      <c r="BQ8" s="236">
        <v>2</v>
      </c>
      <c r="BR8" s="237"/>
      <c r="BS8" s="811"/>
      <c r="BT8" s="812"/>
      <c r="BU8" s="812"/>
      <c r="BV8" s="812"/>
      <c r="BW8" s="812"/>
      <c r="BX8" s="812"/>
      <c r="BY8" s="812"/>
      <c r="BZ8" s="812"/>
      <c r="CA8" s="812"/>
      <c r="CB8" s="812"/>
      <c r="CC8" s="812"/>
      <c r="CD8" s="812"/>
      <c r="CE8" s="812"/>
      <c r="CF8" s="812"/>
      <c r="CG8" s="813"/>
      <c r="CH8" s="814"/>
      <c r="CI8" s="815"/>
      <c r="CJ8" s="815"/>
      <c r="CK8" s="815"/>
      <c r="CL8" s="816"/>
      <c r="CM8" s="814"/>
      <c r="CN8" s="815"/>
      <c r="CO8" s="815"/>
      <c r="CP8" s="815"/>
      <c r="CQ8" s="816"/>
      <c r="CR8" s="814"/>
      <c r="CS8" s="815"/>
      <c r="CT8" s="815"/>
      <c r="CU8" s="815"/>
      <c r="CV8" s="816"/>
      <c r="CW8" s="814"/>
      <c r="CX8" s="815"/>
      <c r="CY8" s="815"/>
      <c r="CZ8" s="815"/>
      <c r="DA8" s="816"/>
      <c r="DB8" s="814"/>
      <c r="DC8" s="815"/>
      <c r="DD8" s="815"/>
      <c r="DE8" s="815"/>
      <c r="DF8" s="816"/>
      <c r="DG8" s="814"/>
      <c r="DH8" s="815"/>
      <c r="DI8" s="815"/>
      <c r="DJ8" s="815"/>
      <c r="DK8" s="816"/>
      <c r="DL8" s="814"/>
      <c r="DM8" s="815"/>
      <c r="DN8" s="815"/>
      <c r="DO8" s="815"/>
      <c r="DP8" s="816"/>
      <c r="DQ8" s="814"/>
      <c r="DR8" s="815"/>
      <c r="DS8" s="815"/>
      <c r="DT8" s="815"/>
      <c r="DU8" s="816"/>
      <c r="DV8" s="811"/>
      <c r="DW8" s="812"/>
      <c r="DX8" s="812"/>
      <c r="DY8" s="812"/>
      <c r="DZ8" s="817"/>
      <c r="EA8" s="232"/>
    </row>
    <row r="9" spans="1:131" s="233" customFormat="1" ht="26.25" customHeight="1" x14ac:dyDescent="0.15">
      <c r="A9" s="236">
        <v>3</v>
      </c>
      <c r="B9" s="818" t="s">
        <v>400</v>
      </c>
      <c r="C9" s="819"/>
      <c r="D9" s="819"/>
      <c r="E9" s="819"/>
      <c r="F9" s="819"/>
      <c r="G9" s="819"/>
      <c r="H9" s="819"/>
      <c r="I9" s="819"/>
      <c r="J9" s="819"/>
      <c r="K9" s="819"/>
      <c r="L9" s="819"/>
      <c r="M9" s="819"/>
      <c r="N9" s="819"/>
      <c r="O9" s="819"/>
      <c r="P9" s="820"/>
      <c r="Q9" s="821">
        <v>68</v>
      </c>
      <c r="R9" s="822"/>
      <c r="S9" s="822"/>
      <c r="T9" s="822"/>
      <c r="U9" s="822"/>
      <c r="V9" s="822">
        <v>66</v>
      </c>
      <c r="W9" s="822"/>
      <c r="X9" s="822"/>
      <c r="Y9" s="822"/>
      <c r="Z9" s="822"/>
      <c r="AA9" s="822">
        <v>1</v>
      </c>
      <c r="AB9" s="822"/>
      <c r="AC9" s="822"/>
      <c r="AD9" s="822"/>
      <c r="AE9" s="823"/>
      <c r="AF9" s="824">
        <v>1</v>
      </c>
      <c r="AG9" s="825"/>
      <c r="AH9" s="825"/>
      <c r="AI9" s="825"/>
      <c r="AJ9" s="826"/>
      <c r="AK9" s="807">
        <v>36</v>
      </c>
      <c r="AL9" s="808"/>
      <c r="AM9" s="808"/>
      <c r="AN9" s="808"/>
      <c r="AO9" s="808"/>
      <c r="AP9" s="808" t="s">
        <v>591</v>
      </c>
      <c r="AQ9" s="808"/>
      <c r="AR9" s="808"/>
      <c r="AS9" s="808"/>
      <c r="AT9" s="808"/>
      <c r="AU9" s="809"/>
      <c r="AV9" s="809"/>
      <c r="AW9" s="809"/>
      <c r="AX9" s="809"/>
      <c r="AY9" s="810"/>
      <c r="AZ9" s="230"/>
      <c r="BA9" s="230"/>
      <c r="BB9" s="230"/>
      <c r="BC9" s="230"/>
      <c r="BD9" s="230"/>
      <c r="BE9" s="231"/>
      <c r="BF9" s="231"/>
      <c r="BG9" s="231"/>
      <c r="BH9" s="231"/>
      <c r="BI9" s="231"/>
      <c r="BJ9" s="231"/>
      <c r="BK9" s="231"/>
      <c r="BL9" s="231"/>
      <c r="BM9" s="231"/>
      <c r="BN9" s="231"/>
      <c r="BO9" s="231"/>
      <c r="BP9" s="231"/>
      <c r="BQ9" s="236">
        <v>3</v>
      </c>
      <c r="BR9" s="237"/>
      <c r="BS9" s="811"/>
      <c r="BT9" s="812"/>
      <c r="BU9" s="812"/>
      <c r="BV9" s="812"/>
      <c r="BW9" s="812"/>
      <c r="BX9" s="812"/>
      <c r="BY9" s="812"/>
      <c r="BZ9" s="812"/>
      <c r="CA9" s="812"/>
      <c r="CB9" s="812"/>
      <c r="CC9" s="812"/>
      <c r="CD9" s="812"/>
      <c r="CE9" s="812"/>
      <c r="CF9" s="812"/>
      <c r="CG9" s="813"/>
      <c r="CH9" s="814"/>
      <c r="CI9" s="815"/>
      <c r="CJ9" s="815"/>
      <c r="CK9" s="815"/>
      <c r="CL9" s="816"/>
      <c r="CM9" s="814"/>
      <c r="CN9" s="815"/>
      <c r="CO9" s="815"/>
      <c r="CP9" s="815"/>
      <c r="CQ9" s="816"/>
      <c r="CR9" s="814"/>
      <c r="CS9" s="815"/>
      <c r="CT9" s="815"/>
      <c r="CU9" s="815"/>
      <c r="CV9" s="816"/>
      <c r="CW9" s="814"/>
      <c r="CX9" s="815"/>
      <c r="CY9" s="815"/>
      <c r="CZ9" s="815"/>
      <c r="DA9" s="816"/>
      <c r="DB9" s="814"/>
      <c r="DC9" s="815"/>
      <c r="DD9" s="815"/>
      <c r="DE9" s="815"/>
      <c r="DF9" s="816"/>
      <c r="DG9" s="814"/>
      <c r="DH9" s="815"/>
      <c r="DI9" s="815"/>
      <c r="DJ9" s="815"/>
      <c r="DK9" s="816"/>
      <c r="DL9" s="814"/>
      <c r="DM9" s="815"/>
      <c r="DN9" s="815"/>
      <c r="DO9" s="815"/>
      <c r="DP9" s="816"/>
      <c r="DQ9" s="814"/>
      <c r="DR9" s="815"/>
      <c r="DS9" s="815"/>
      <c r="DT9" s="815"/>
      <c r="DU9" s="816"/>
      <c r="DV9" s="811"/>
      <c r="DW9" s="812"/>
      <c r="DX9" s="812"/>
      <c r="DY9" s="812"/>
      <c r="DZ9" s="817"/>
      <c r="EA9" s="232"/>
    </row>
    <row r="10" spans="1:131" s="233" customFormat="1" ht="26.25" customHeight="1" x14ac:dyDescent="0.15">
      <c r="A10" s="236">
        <v>4</v>
      </c>
      <c r="B10" s="818" t="s">
        <v>401</v>
      </c>
      <c r="C10" s="819"/>
      <c r="D10" s="819"/>
      <c r="E10" s="819"/>
      <c r="F10" s="819"/>
      <c r="G10" s="819"/>
      <c r="H10" s="819"/>
      <c r="I10" s="819"/>
      <c r="J10" s="819"/>
      <c r="K10" s="819"/>
      <c r="L10" s="819"/>
      <c r="M10" s="819"/>
      <c r="N10" s="819"/>
      <c r="O10" s="819"/>
      <c r="P10" s="820"/>
      <c r="Q10" s="821">
        <v>4</v>
      </c>
      <c r="R10" s="822"/>
      <c r="S10" s="822"/>
      <c r="T10" s="822"/>
      <c r="U10" s="822"/>
      <c r="V10" s="822">
        <v>4</v>
      </c>
      <c r="W10" s="822"/>
      <c r="X10" s="822"/>
      <c r="Y10" s="822"/>
      <c r="Z10" s="822"/>
      <c r="AA10" s="822" t="s">
        <v>591</v>
      </c>
      <c r="AB10" s="822"/>
      <c r="AC10" s="822"/>
      <c r="AD10" s="822"/>
      <c r="AE10" s="823"/>
      <c r="AF10" s="824" t="s">
        <v>243</v>
      </c>
      <c r="AG10" s="825"/>
      <c r="AH10" s="825"/>
      <c r="AI10" s="825"/>
      <c r="AJ10" s="826"/>
      <c r="AK10" s="807">
        <v>3</v>
      </c>
      <c r="AL10" s="808"/>
      <c r="AM10" s="808"/>
      <c r="AN10" s="808"/>
      <c r="AO10" s="808"/>
      <c r="AP10" s="808" t="s">
        <v>591</v>
      </c>
      <c r="AQ10" s="808"/>
      <c r="AR10" s="808"/>
      <c r="AS10" s="808"/>
      <c r="AT10" s="808"/>
      <c r="AU10" s="809"/>
      <c r="AV10" s="809"/>
      <c r="AW10" s="809"/>
      <c r="AX10" s="809"/>
      <c r="AY10" s="810"/>
      <c r="AZ10" s="230"/>
      <c r="BA10" s="230"/>
      <c r="BB10" s="230"/>
      <c r="BC10" s="230"/>
      <c r="BD10" s="230"/>
      <c r="BE10" s="231"/>
      <c r="BF10" s="231"/>
      <c r="BG10" s="231"/>
      <c r="BH10" s="231"/>
      <c r="BI10" s="231"/>
      <c r="BJ10" s="231"/>
      <c r="BK10" s="231"/>
      <c r="BL10" s="231"/>
      <c r="BM10" s="231"/>
      <c r="BN10" s="231"/>
      <c r="BO10" s="231"/>
      <c r="BP10" s="231"/>
      <c r="BQ10" s="236">
        <v>4</v>
      </c>
      <c r="BR10" s="237"/>
      <c r="BS10" s="811"/>
      <c r="BT10" s="812"/>
      <c r="BU10" s="812"/>
      <c r="BV10" s="812"/>
      <c r="BW10" s="812"/>
      <c r="BX10" s="812"/>
      <c r="BY10" s="812"/>
      <c r="BZ10" s="812"/>
      <c r="CA10" s="812"/>
      <c r="CB10" s="812"/>
      <c r="CC10" s="812"/>
      <c r="CD10" s="812"/>
      <c r="CE10" s="812"/>
      <c r="CF10" s="812"/>
      <c r="CG10" s="813"/>
      <c r="CH10" s="814"/>
      <c r="CI10" s="815"/>
      <c r="CJ10" s="815"/>
      <c r="CK10" s="815"/>
      <c r="CL10" s="816"/>
      <c r="CM10" s="814"/>
      <c r="CN10" s="815"/>
      <c r="CO10" s="815"/>
      <c r="CP10" s="815"/>
      <c r="CQ10" s="816"/>
      <c r="CR10" s="814"/>
      <c r="CS10" s="815"/>
      <c r="CT10" s="815"/>
      <c r="CU10" s="815"/>
      <c r="CV10" s="816"/>
      <c r="CW10" s="814"/>
      <c r="CX10" s="815"/>
      <c r="CY10" s="815"/>
      <c r="CZ10" s="815"/>
      <c r="DA10" s="816"/>
      <c r="DB10" s="814"/>
      <c r="DC10" s="815"/>
      <c r="DD10" s="815"/>
      <c r="DE10" s="815"/>
      <c r="DF10" s="816"/>
      <c r="DG10" s="814"/>
      <c r="DH10" s="815"/>
      <c r="DI10" s="815"/>
      <c r="DJ10" s="815"/>
      <c r="DK10" s="816"/>
      <c r="DL10" s="814"/>
      <c r="DM10" s="815"/>
      <c r="DN10" s="815"/>
      <c r="DO10" s="815"/>
      <c r="DP10" s="816"/>
      <c r="DQ10" s="814"/>
      <c r="DR10" s="815"/>
      <c r="DS10" s="815"/>
      <c r="DT10" s="815"/>
      <c r="DU10" s="816"/>
      <c r="DV10" s="811"/>
      <c r="DW10" s="812"/>
      <c r="DX10" s="812"/>
      <c r="DY10" s="812"/>
      <c r="DZ10" s="817"/>
      <c r="EA10" s="232"/>
    </row>
    <row r="11" spans="1:131" s="233" customFormat="1" ht="26.25" customHeight="1" x14ac:dyDescent="0.15">
      <c r="A11" s="236">
        <v>5</v>
      </c>
      <c r="B11" s="818" t="s">
        <v>402</v>
      </c>
      <c r="C11" s="819"/>
      <c r="D11" s="819"/>
      <c r="E11" s="819"/>
      <c r="F11" s="819"/>
      <c r="G11" s="819"/>
      <c r="H11" s="819"/>
      <c r="I11" s="819"/>
      <c r="J11" s="819"/>
      <c r="K11" s="819"/>
      <c r="L11" s="819"/>
      <c r="M11" s="819"/>
      <c r="N11" s="819"/>
      <c r="O11" s="819"/>
      <c r="P11" s="820"/>
      <c r="Q11" s="821">
        <v>341</v>
      </c>
      <c r="R11" s="822"/>
      <c r="S11" s="822"/>
      <c r="T11" s="822"/>
      <c r="U11" s="822"/>
      <c r="V11" s="822">
        <v>341</v>
      </c>
      <c r="W11" s="822"/>
      <c r="X11" s="822"/>
      <c r="Y11" s="822"/>
      <c r="Z11" s="822"/>
      <c r="AA11" s="822" t="s">
        <v>591</v>
      </c>
      <c r="AB11" s="822"/>
      <c r="AC11" s="822"/>
      <c r="AD11" s="822"/>
      <c r="AE11" s="823"/>
      <c r="AF11" s="824" t="s">
        <v>243</v>
      </c>
      <c r="AG11" s="825"/>
      <c r="AH11" s="825"/>
      <c r="AI11" s="825"/>
      <c r="AJ11" s="826"/>
      <c r="AK11" s="807" t="s">
        <v>591</v>
      </c>
      <c r="AL11" s="808"/>
      <c r="AM11" s="808"/>
      <c r="AN11" s="808"/>
      <c r="AO11" s="808"/>
      <c r="AP11" s="808">
        <v>7687</v>
      </c>
      <c r="AQ11" s="808"/>
      <c r="AR11" s="808"/>
      <c r="AS11" s="808"/>
      <c r="AT11" s="808"/>
      <c r="AU11" s="809"/>
      <c r="AV11" s="809"/>
      <c r="AW11" s="809"/>
      <c r="AX11" s="809"/>
      <c r="AY11" s="810"/>
      <c r="AZ11" s="230"/>
      <c r="BA11" s="230"/>
      <c r="BB11" s="230"/>
      <c r="BC11" s="230"/>
      <c r="BD11" s="230"/>
      <c r="BE11" s="231"/>
      <c r="BF11" s="231"/>
      <c r="BG11" s="231"/>
      <c r="BH11" s="231"/>
      <c r="BI11" s="231"/>
      <c r="BJ11" s="231"/>
      <c r="BK11" s="231"/>
      <c r="BL11" s="231"/>
      <c r="BM11" s="231"/>
      <c r="BN11" s="231"/>
      <c r="BO11" s="231"/>
      <c r="BP11" s="231"/>
      <c r="BQ11" s="236">
        <v>5</v>
      </c>
      <c r="BR11" s="237"/>
      <c r="BS11" s="811"/>
      <c r="BT11" s="812"/>
      <c r="BU11" s="812"/>
      <c r="BV11" s="812"/>
      <c r="BW11" s="812"/>
      <c r="BX11" s="812"/>
      <c r="BY11" s="812"/>
      <c r="BZ11" s="812"/>
      <c r="CA11" s="812"/>
      <c r="CB11" s="812"/>
      <c r="CC11" s="812"/>
      <c r="CD11" s="812"/>
      <c r="CE11" s="812"/>
      <c r="CF11" s="812"/>
      <c r="CG11" s="813"/>
      <c r="CH11" s="814"/>
      <c r="CI11" s="815"/>
      <c r="CJ11" s="815"/>
      <c r="CK11" s="815"/>
      <c r="CL11" s="816"/>
      <c r="CM11" s="814"/>
      <c r="CN11" s="815"/>
      <c r="CO11" s="815"/>
      <c r="CP11" s="815"/>
      <c r="CQ11" s="816"/>
      <c r="CR11" s="814"/>
      <c r="CS11" s="815"/>
      <c r="CT11" s="815"/>
      <c r="CU11" s="815"/>
      <c r="CV11" s="816"/>
      <c r="CW11" s="814"/>
      <c r="CX11" s="815"/>
      <c r="CY11" s="815"/>
      <c r="CZ11" s="815"/>
      <c r="DA11" s="816"/>
      <c r="DB11" s="814"/>
      <c r="DC11" s="815"/>
      <c r="DD11" s="815"/>
      <c r="DE11" s="815"/>
      <c r="DF11" s="816"/>
      <c r="DG11" s="814"/>
      <c r="DH11" s="815"/>
      <c r="DI11" s="815"/>
      <c r="DJ11" s="815"/>
      <c r="DK11" s="816"/>
      <c r="DL11" s="814"/>
      <c r="DM11" s="815"/>
      <c r="DN11" s="815"/>
      <c r="DO11" s="815"/>
      <c r="DP11" s="816"/>
      <c r="DQ11" s="814"/>
      <c r="DR11" s="815"/>
      <c r="DS11" s="815"/>
      <c r="DT11" s="815"/>
      <c r="DU11" s="816"/>
      <c r="DV11" s="811"/>
      <c r="DW11" s="812"/>
      <c r="DX11" s="812"/>
      <c r="DY11" s="812"/>
      <c r="DZ11" s="817"/>
      <c r="EA11" s="232"/>
    </row>
    <row r="12" spans="1:131" s="233" customFormat="1" ht="26.25" customHeight="1" x14ac:dyDescent="0.15">
      <c r="A12" s="236">
        <v>6</v>
      </c>
      <c r="B12" s="818"/>
      <c r="C12" s="819"/>
      <c r="D12" s="819"/>
      <c r="E12" s="819"/>
      <c r="F12" s="819"/>
      <c r="G12" s="819"/>
      <c r="H12" s="819"/>
      <c r="I12" s="819"/>
      <c r="J12" s="819"/>
      <c r="K12" s="819"/>
      <c r="L12" s="819"/>
      <c r="M12" s="819"/>
      <c r="N12" s="819"/>
      <c r="O12" s="819"/>
      <c r="P12" s="820"/>
      <c r="Q12" s="821"/>
      <c r="R12" s="822"/>
      <c r="S12" s="822"/>
      <c r="T12" s="822"/>
      <c r="U12" s="822"/>
      <c r="V12" s="822"/>
      <c r="W12" s="822"/>
      <c r="X12" s="822"/>
      <c r="Y12" s="822"/>
      <c r="Z12" s="822"/>
      <c r="AA12" s="822"/>
      <c r="AB12" s="822"/>
      <c r="AC12" s="822"/>
      <c r="AD12" s="822"/>
      <c r="AE12" s="823"/>
      <c r="AF12" s="824"/>
      <c r="AG12" s="825"/>
      <c r="AH12" s="825"/>
      <c r="AI12" s="825"/>
      <c r="AJ12" s="826"/>
      <c r="AK12" s="807"/>
      <c r="AL12" s="808"/>
      <c r="AM12" s="808"/>
      <c r="AN12" s="808"/>
      <c r="AO12" s="808"/>
      <c r="AP12" s="808"/>
      <c r="AQ12" s="808"/>
      <c r="AR12" s="808"/>
      <c r="AS12" s="808"/>
      <c r="AT12" s="808"/>
      <c r="AU12" s="809"/>
      <c r="AV12" s="809"/>
      <c r="AW12" s="809"/>
      <c r="AX12" s="809"/>
      <c r="AY12" s="810"/>
      <c r="AZ12" s="230"/>
      <c r="BA12" s="230"/>
      <c r="BB12" s="230"/>
      <c r="BC12" s="230"/>
      <c r="BD12" s="230"/>
      <c r="BE12" s="231"/>
      <c r="BF12" s="231"/>
      <c r="BG12" s="231"/>
      <c r="BH12" s="231"/>
      <c r="BI12" s="231"/>
      <c r="BJ12" s="231"/>
      <c r="BK12" s="231"/>
      <c r="BL12" s="231"/>
      <c r="BM12" s="231"/>
      <c r="BN12" s="231"/>
      <c r="BO12" s="231"/>
      <c r="BP12" s="231"/>
      <c r="BQ12" s="236">
        <v>6</v>
      </c>
      <c r="BR12" s="237"/>
      <c r="BS12" s="811"/>
      <c r="BT12" s="812"/>
      <c r="BU12" s="812"/>
      <c r="BV12" s="812"/>
      <c r="BW12" s="812"/>
      <c r="BX12" s="812"/>
      <c r="BY12" s="812"/>
      <c r="BZ12" s="812"/>
      <c r="CA12" s="812"/>
      <c r="CB12" s="812"/>
      <c r="CC12" s="812"/>
      <c r="CD12" s="812"/>
      <c r="CE12" s="812"/>
      <c r="CF12" s="812"/>
      <c r="CG12" s="813"/>
      <c r="CH12" s="814"/>
      <c r="CI12" s="815"/>
      <c r="CJ12" s="815"/>
      <c r="CK12" s="815"/>
      <c r="CL12" s="816"/>
      <c r="CM12" s="814"/>
      <c r="CN12" s="815"/>
      <c r="CO12" s="815"/>
      <c r="CP12" s="815"/>
      <c r="CQ12" s="816"/>
      <c r="CR12" s="814"/>
      <c r="CS12" s="815"/>
      <c r="CT12" s="815"/>
      <c r="CU12" s="815"/>
      <c r="CV12" s="816"/>
      <c r="CW12" s="814"/>
      <c r="CX12" s="815"/>
      <c r="CY12" s="815"/>
      <c r="CZ12" s="815"/>
      <c r="DA12" s="816"/>
      <c r="DB12" s="814"/>
      <c r="DC12" s="815"/>
      <c r="DD12" s="815"/>
      <c r="DE12" s="815"/>
      <c r="DF12" s="816"/>
      <c r="DG12" s="814"/>
      <c r="DH12" s="815"/>
      <c r="DI12" s="815"/>
      <c r="DJ12" s="815"/>
      <c r="DK12" s="816"/>
      <c r="DL12" s="814"/>
      <c r="DM12" s="815"/>
      <c r="DN12" s="815"/>
      <c r="DO12" s="815"/>
      <c r="DP12" s="816"/>
      <c r="DQ12" s="814"/>
      <c r="DR12" s="815"/>
      <c r="DS12" s="815"/>
      <c r="DT12" s="815"/>
      <c r="DU12" s="816"/>
      <c r="DV12" s="811"/>
      <c r="DW12" s="812"/>
      <c r="DX12" s="812"/>
      <c r="DY12" s="812"/>
      <c r="DZ12" s="817"/>
      <c r="EA12" s="232"/>
    </row>
    <row r="13" spans="1:131" s="233" customFormat="1" ht="26.25" customHeight="1" x14ac:dyDescent="0.15">
      <c r="A13" s="236">
        <v>7</v>
      </c>
      <c r="B13" s="818"/>
      <c r="C13" s="819"/>
      <c r="D13" s="819"/>
      <c r="E13" s="819"/>
      <c r="F13" s="819"/>
      <c r="G13" s="819"/>
      <c r="H13" s="819"/>
      <c r="I13" s="819"/>
      <c r="J13" s="819"/>
      <c r="K13" s="819"/>
      <c r="L13" s="819"/>
      <c r="M13" s="819"/>
      <c r="N13" s="819"/>
      <c r="O13" s="819"/>
      <c r="P13" s="820"/>
      <c r="Q13" s="821"/>
      <c r="R13" s="822"/>
      <c r="S13" s="822"/>
      <c r="T13" s="822"/>
      <c r="U13" s="822"/>
      <c r="V13" s="822"/>
      <c r="W13" s="822"/>
      <c r="X13" s="822"/>
      <c r="Y13" s="822"/>
      <c r="Z13" s="822"/>
      <c r="AA13" s="822"/>
      <c r="AB13" s="822"/>
      <c r="AC13" s="822"/>
      <c r="AD13" s="822"/>
      <c r="AE13" s="823"/>
      <c r="AF13" s="824"/>
      <c r="AG13" s="825"/>
      <c r="AH13" s="825"/>
      <c r="AI13" s="825"/>
      <c r="AJ13" s="826"/>
      <c r="AK13" s="807"/>
      <c r="AL13" s="808"/>
      <c r="AM13" s="808"/>
      <c r="AN13" s="808"/>
      <c r="AO13" s="808"/>
      <c r="AP13" s="808"/>
      <c r="AQ13" s="808"/>
      <c r="AR13" s="808"/>
      <c r="AS13" s="808"/>
      <c r="AT13" s="808"/>
      <c r="AU13" s="809"/>
      <c r="AV13" s="809"/>
      <c r="AW13" s="809"/>
      <c r="AX13" s="809"/>
      <c r="AY13" s="810"/>
      <c r="AZ13" s="230"/>
      <c r="BA13" s="230"/>
      <c r="BB13" s="230"/>
      <c r="BC13" s="230"/>
      <c r="BD13" s="230"/>
      <c r="BE13" s="231"/>
      <c r="BF13" s="231"/>
      <c r="BG13" s="231"/>
      <c r="BH13" s="231"/>
      <c r="BI13" s="231"/>
      <c r="BJ13" s="231"/>
      <c r="BK13" s="231"/>
      <c r="BL13" s="231"/>
      <c r="BM13" s="231"/>
      <c r="BN13" s="231"/>
      <c r="BO13" s="231"/>
      <c r="BP13" s="231"/>
      <c r="BQ13" s="236">
        <v>7</v>
      </c>
      <c r="BR13" s="237"/>
      <c r="BS13" s="811"/>
      <c r="BT13" s="812"/>
      <c r="BU13" s="812"/>
      <c r="BV13" s="812"/>
      <c r="BW13" s="812"/>
      <c r="BX13" s="812"/>
      <c r="BY13" s="812"/>
      <c r="BZ13" s="812"/>
      <c r="CA13" s="812"/>
      <c r="CB13" s="812"/>
      <c r="CC13" s="812"/>
      <c r="CD13" s="812"/>
      <c r="CE13" s="812"/>
      <c r="CF13" s="812"/>
      <c r="CG13" s="813"/>
      <c r="CH13" s="814"/>
      <c r="CI13" s="815"/>
      <c r="CJ13" s="815"/>
      <c r="CK13" s="815"/>
      <c r="CL13" s="816"/>
      <c r="CM13" s="814"/>
      <c r="CN13" s="815"/>
      <c r="CO13" s="815"/>
      <c r="CP13" s="815"/>
      <c r="CQ13" s="816"/>
      <c r="CR13" s="814"/>
      <c r="CS13" s="815"/>
      <c r="CT13" s="815"/>
      <c r="CU13" s="815"/>
      <c r="CV13" s="816"/>
      <c r="CW13" s="814"/>
      <c r="CX13" s="815"/>
      <c r="CY13" s="815"/>
      <c r="CZ13" s="815"/>
      <c r="DA13" s="816"/>
      <c r="DB13" s="814"/>
      <c r="DC13" s="815"/>
      <c r="DD13" s="815"/>
      <c r="DE13" s="815"/>
      <c r="DF13" s="816"/>
      <c r="DG13" s="814"/>
      <c r="DH13" s="815"/>
      <c r="DI13" s="815"/>
      <c r="DJ13" s="815"/>
      <c r="DK13" s="816"/>
      <c r="DL13" s="814"/>
      <c r="DM13" s="815"/>
      <c r="DN13" s="815"/>
      <c r="DO13" s="815"/>
      <c r="DP13" s="816"/>
      <c r="DQ13" s="814"/>
      <c r="DR13" s="815"/>
      <c r="DS13" s="815"/>
      <c r="DT13" s="815"/>
      <c r="DU13" s="816"/>
      <c r="DV13" s="811"/>
      <c r="DW13" s="812"/>
      <c r="DX13" s="812"/>
      <c r="DY13" s="812"/>
      <c r="DZ13" s="817"/>
      <c r="EA13" s="232"/>
    </row>
    <row r="14" spans="1:131" s="233" customFormat="1" ht="26.25" customHeight="1" x14ac:dyDescent="0.15">
      <c r="A14" s="236">
        <v>8</v>
      </c>
      <c r="B14" s="818"/>
      <c r="C14" s="819"/>
      <c r="D14" s="819"/>
      <c r="E14" s="819"/>
      <c r="F14" s="819"/>
      <c r="G14" s="819"/>
      <c r="H14" s="819"/>
      <c r="I14" s="819"/>
      <c r="J14" s="819"/>
      <c r="K14" s="819"/>
      <c r="L14" s="819"/>
      <c r="M14" s="819"/>
      <c r="N14" s="819"/>
      <c r="O14" s="819"/>
      <c r="P14" s="820"/>
      <c r="Q14" s="821"/>
      <c r="R14" s="822"/>
      <c r="S14" s="822"/>
      <c r="T14" s="822"/>
      <c r="U14" s="822"/>
      <c r="V14" s="822"/>
      <c r="W14" s="822"/>
      <c r="X14" s="822"/>
      <c r="Y14" s="822"/>
      <c r="Z14" s="822"/>
      <c r="AA14" s="822"/>
      <c r="AB14" s="822"/>
      <c r="AC14" s="822"/>
      <c r="AD14" s="822"/>
      <c r="AE14" s="823"/>
      <c r="AF14" s="824"/>
      <c r="AG14" s="825"/>
      <c r="AH14" s="825"/>
      <c r="AI14" s="825"/>
      <c r="AJ14" s="826"/>
      <c r="AK14" s="807"/>
      <c r="AL14" s="808"/>
      <c r="AM14" s="808"/>
      <c r="AN14" s="808"/>
      <c r="AO14" s="808"/>
      <c r="AP14" s="808"/>
      <c r="AQ14" s="808"/>
      <c r="AR14" s="808"/>
      <c r="AS14" s="808"/>
      <c r="AT14" s="808"/>
      <c r="AU14" s="809"/>
      <c r="AV14" s="809"/>
      <c r="AW14" s="809"/>
      <c r="AX14" s="809"/>
      <c r="AY14" s="810"/>
      <c r="AZ14" s="230"/>
      <c r="BA14" s="230"/>
      <c r="BB14" s="230"/>
      <c r="BC14" s="230"/>
      <c r="BD14" s="230"/>
      <c r="BE14" s="231"/>
      <c r="BF14" s="231"/>
      <c r="BG14" s="231"/>
      <c r="BH14" s="231"/>
      <c r="BI14" s="231"/>
      <c r="BJ14" s="231"/>
      <c r="BK14" s="231"/>
      <c r="BL14" s="231"/>
      <c r="BM14" s="231"/>
      <c r="BN14" s="231"/>
      <c r="BO14" s="231"/>
      <c r="BP14" s="231"/>
      <c r="BQ14" s="236">
        <v>8</v>
      </c>
      <c r="BR14" s="237"/>
      <c r="BS14" s="811"/>
      <c r="BT14" s="812"/>
      <c r="BU14" s="812"/>
      <c r="BV14" s="812"/>
      <c r="BW14" s="812"/>
      <c r="BX14" s="812"/>
      <c r="BY14" s="812"/>
      <c r="BZ14" s="812"/>
      <c r="CA14" s="812"/>
      <c r="CB14" s="812"/>
      <c r="CC14" s="812"/>
      <c r="CD14" s="812"/>
      <c r="CE14" s="812"/>
      <c r="CF14" s="812"/>
      <c r="CG14" s="813"/>
      <c r="CH14" s="814"/>
      <c r="CI14" s="815"/>
      <c r="CJ14" s="815"/>
      <c r="CK14" s="815"/>
      <c r="CL14" s="816"/>
      <c r="CM14" s="814"/>
      <c r="CN14" s="815"/>
      <c r="CO14" s="815"/>
      <c r="CP14" s="815"/>
      <c r="CQ14" s="816"/>
      <c r="CR14" s="814"/>
      <c r="CS14" s="815"/>
      <c r="CT14" s="815"/>
      <c r="CU14" s="815"/>
      <c r="CV14" s="816"/>
      <c r="CW14" s="814"/>
      <c r="CX14" s="815"/>
      <c r="CY14" s="815"/>
      <c r="CZ14" s="815"/>
      <c r="DA14" s="816"/>
      <c r="DB14" s="814"/>
      <c r="DC14" s="815"/>
      <c r="DD14" s="815"/>
      <c r="DE14" s="815"/>
      <c r="DF14" s="816"/>
      <c r="DG14" s="814"/>
      <c r="DH14" s="815"/>
      <c r="DI14" s="815"/>
      <c r="DJ14" s="815"/>
      <c r="DK14" s="816"/>
      <c r="DL14" s="814"/>
      <c r="DM14" s="815"/>
      <c r="DN14" s="815"/>
      <c r="DO14" s="815"/>
      <c r="DP14" s="816"/>
      <c r="DQ14" s="814"/>
      <c r="DR14" s="815"/>
      <c r="DS14" s="815"/>
      <c r="DT14" s="815"/>
      <c r="DU14" s="816"/>
      <c r="DV14" s="811"/>
      <c r="DW14" s="812"/>
      <c r="DX14" s="812"/>
      <c r="DY14" s="812"/>
      <c r="DZ14" s="817"/>
      <c r="EA14" s="232"/>
    </row>
    <row r="15" spans="1:131" s="233" customFormat="1" ht="26.25" customHeight="1" x14ac:dyDescent="0.15">
      <c r="A15" s="236">
        <v>9</v>
      </c>
      <c r="B15" s="818"/>
      <c r="C15" s="819"/>
      <c r="D15" s="819"/>
      <c r="E15" s="819"/>
      <c r="F15" s="819"/>
      <c r="G15" s="819"/>
      <c r="H15" s="819"/>
      <c r="I15" s="819"/>
      <c r="J15" s="819"/>
      <c r="K15" s="819"/>
      <c r="L15" s="819"/>
      <c r="M15" s="819"/>
      <c r="N15" s="819"/>
      <c r="O15" s="819"/>
      <c r="P15" s="820"/>
      <c r="Q15" s="821"/>
      <c r="R15" s="822"/>
      <c r="S15" s="822"/>
      <c r="T15" s="822"/>
      <c r="U15" s="822"/>
      <c r="V15" s="822"/>
      <c r="W15" s="822"/>
      <c r="X15" s="822"/>
      <c r="Y15" s="822"/>
      <c r="Z15" s="822"/>
      <c r="AA15" s="822"/>
      <c r="AB15" s="822"/>
      <c r="AC15" s="822"/>
      <c r="AD15" s="822"/>
      <c r="AE15" s="823"/>
      <c r="AF15" s="824"/>
      <c r="AG15" s="825"/>
      <c r="AH15" s="825"/>
      <c r="AI15" s="825"/>
      <c r="AJ15" s="826"/>
      <c r="AK15" s="807"/>
      <c r="AL15" s="808"/>
      <c r="AM15" s="808"/>
      <c r="AN15" s="808"/>
      <c r="AO15" s="808"/>
      <c r="AP15" s="808"/>
      <c r="AQ15" s="808"/>
      <c r="AR15" s="808"/>
      <c r="AS15" s="808"/>
      <c r="AT15" s="808"/>
      <c r="AU15" s="809"/>
      <c r="AV15" s="809"/>
      <c r="AW15" s="809"/>
      <c r="AX15" s="809"/>
      <c r="AY15" s="810"/>
      <c r="AZ15" s="230"/>
      <c r="BA15" s="230"/>
      <c r="BB15" s="230"/>
      <c r="BC15" s="230"/>
      <c r="BD15" s="230"/>
      <c r="BE15" s="231"/>
      <c r="BF15" s="231"/>
      <c r="BG15" s="231"/>
      <c r="BH15" s="231"/>
      <c r="BI15" s="231"/>
      <c r="BJ15" s="231"/>
      <c r="BK15" s="231"/>
      <c r="BL15" s="231"/>
      <c r="BM15" s="231"/>
      <c r="BN15" s="231"/>
      <c r="BO15" s="231"/>
      <c r="BP15" s="231"/>
      <c r="BQ15" s="236">
        <v>9</v>
      </c>
      <c r="BR15" s="237"/>
      <c r="BS15" s="811"/>
      <c r="BT15" s="812"/>
      <c r="BU15" s="812"/>
      <c r="BV15" s="812"/>
      <c r="BW15" s="812"/>
      <c r="BX15" s="812"/>
      <c r="BY15" s="812"/>
      <c r="BZ15" s="812"/>
      <c r="CA15" s="812"/>
      <c r="CB15" s="812"/>
      <c r="CC15" s="812"/>
      <c r="CD15" s="812"/>
      <c r="CE15" s="812"/>
      <c r="CF15" s="812"/>
      <c r="CG15" s="813"/>
      <c r="CH15" s="814"/>
      <c r="CI15" s="815"/>
      <c r="CJ15" s="815"/>
      <c r="CK15" s="815"/>
      <c r="CL15" s="816"/>
      <c r="CM15" s="814"/>
      <c r="CN15" s="815"/>
      <c r="CO15" s="815"/>
      <c r="CP15" s="815"/>
      <c r="CQ15" s="816"/>
      <c r="CR15" s="814"/>
      <c r="CS15" s="815"/>
      <c r="CT15" s="815"/>
      <c r="CU15" s="815"/>
      <c r="CV15" s="816"/>
      <c r="CW15" s="814"/>
      <c r="CX15" s="815"/>
      <c r="CY15" s="815"/>
      <c r="CZ15" s="815"/>
      <c r="DA15" s="816"/>
      <c r="DB15" s="814"/>
      <c r="DC15" s="815"/>
      <c r="DD15" s="815"/>
      <c r="DE15" s="815"/>
      <c r="DF15" s="816"/>
      <c r="DG15" s="814"/>
      <c r="DH15" s="815"/>
      <c r="DI15" s="815"/>
      <c r="DJ15" s="815"/>
      <c r="DK15" s="816"/>
      <c r="DL15" s="814"/>
      <c r="DM15" s="815"/>
      <c r="DN15" s="815"/>
      <c r="DO15" s="815"/>
      <c r="DP15" s="816"/>
      <c r="DQ15" s="814"/>
      <c r="DR15" s="815"/>
      <c r="DS15" s="815"/>
      <c r="DT15" s="815"/>
      <c r="DU15" s="816"/>
      <c r="DV15" s="811"/>
      <c r="DW15" s="812"/>
      <c r="DX15" s="812"/>
      <c r="DY15" s="812"/>
      <c r="DZ15" s="817"/>
      <c r="EA15" s="232"/>
    </row>
    <row r="16" spans="1:131" s="233" customFormat="1" ht="26.25" customHeight="1" x14ac:dyDescent="0.15">
      <c r="A16" s="236">
        <v>10</v>
      </c>
      <c r="B16" s="818"/>
      <c r="C16" s="819"/>
      <c r="D16" s="819"/>
      <c r="E16" s="819"/>
      <c r="F16" s="819"/>
      <c r="G16" s="819"/>
      <c r="H16" s="819"/>
      <c r="I16" s="819"/>
      <c r="J16" s="819"/>
      <c r="K16" s="819"/>
      <c r="L16" s="819"/>
      <c r="M16" s="819"/>
      <c r="N16" s="819"/>
      <c r="O16" s="819"/>
      <c r="P16" s="820"/>
      <c r="Q16" s="821"/>
      <c r="R16" s="822"/>
      <c r="S16" s="822"/>
      <c r="T16" s="822"/>
      <c r="U16" s="822"/>
      <c r="V16" s="822"/>
      <c r="W16" s="822"/>
      <c r="X16" s="822"/>
      <c r="Y16" s="822"/>
      <c r="Z16" s="822"/>
      <c r="AA16" s="822"/>
      <c r="AB16" s="822"/>
      <c r="AC16" s="822"/>
      <c r="AD16" s="822"/>
      <c r="AE16" s="823"/>
      <c r="AF16" s="824"/>
      <c r="AG16" s="825"/>
      <c r="AH16" s="825"/>
      <c r="AI16" s="825"/>
      <c r="AJ16" s="826"/>
      <c r="AK16" s="807"/>
      <c r="AL16" s="808"/>
      <c r="AM16" s="808"/>
      <c r="AN16" s="808"/>
      <c r="AO16" s="808"/>
      <c r="AP16" s="808"/>
      <c r="AQ16" s="808"/>
      <c r="AR16" s="808"/>
      <c r="AS16" s="808"/>
      <c r="AT16" s="808"/>
      <c r="AU16" s="809"/>
      <c r="AV16" s="809"/>
      <c r="AW16" s="809"/>
      <c r="AX16" s="809"/>
      <c r="AY16" s="810"/>
      <c r="AZ16" s="230"/>
      <c r="BA16" s="230"/>
      <c r="BB16" s="230"/>
      <c r="BC16" s="230"/>
      <c r="BD16" s="230"/>
      <c r="BE16" s="231"/>
      <c r="BF16" s="231"/>
      <c r="BG16" s="231"/>
      <c r="BH16" s="231"/>
      <c r="BI16" s="231"/>
      <c r="BJ16" s="231"/>
      <c r="BK16" s="231"/>
      <c r="BL16" s="231"/>
      <c r="BM16" s="231"/>
      <c r="BN16" s="231"/>
      <c r="BO16" s="231"/>
      <c r="BP16" s="231"/>
      <c r="BQ16" s="236">
        <v>10</v>
      </c>
      <c r="BR16" s="237"/>
      <c r="BS16" s="811"/>
      <c r="BT16" s="812"/>
      <c r="BU16" s="812"/>
      <c r="BV16" s="812"/>
      <c r="BW16" s="812"/>
      <c r="BX16" s="812"/>
      <c r="BY16" s="812"/>
      <c r="BZ16" s="812"/>
      <c r="CA16" s="812"/>
      <c r="CB16" s="812"/>
      <c r="CC16" s="812"/>
      <c r="CD16" s="812"/>
      <c r="CE16" s="812"/>
      <c r="CF16" s="812"/>
      <c r="CG16" s="813"/>
      <c r="CH16" s="814"/>
      <c r="CI16" s="815"/>
      <c r="CJ16" s="815"/>
      <c r="CK16" s="815"/>
      <c r="CL16" s="816"/>
      <c r="CM16" s="814"/>
      <c r="CN16" s="815"/>
      <c r="CO16" s="815"/>
      <c r="CP16" s="815"/>
      <c r="CQ16" s="816"/>
      <c r="CR16" s="814"/>
      <c r="CS16" s="815"/>
      <c r="CT16" s="815"/>
      <c r="CU16" s="815"/>
      <c r="CV16" s="816"/>
      <c r="CW16" s="814"/>
      <c r="CX16" s="815"/>
      <c r="CY16" s="815"/>
      <c r="CZ16" s="815"/>
      <c r="DA16" s="816"/>
      <c r="DB16" s="814"/>
      <c r="DC16" s="815"/>
      <c r="DD16" s="815"/>
      <c r="DE16" s="815"/>
      <c r="DF16" s="816"/>
      <c r="DG16" s="814"/>
      <c r="DH16" s="815"/>
      <c r="DI16" s="815"/>
      <c r="DJ16" s="815"/>
      <c r="DK16" s="816"/>
      <c r="DL16" s="814"/>
      <c r="DM16" s="815"/>
      <c r="DN16" s="815"/>
      <c r="DO16" s="815"/>
      <c r="DP16" s="816"/>
      <c r="DQ16" s="814"/>
      <c r="DR16" s="815"/>
      <c r="DS16" s="815"/>
      <c r="DT16" s="815"/>
      <c r="DU16" s="816"/>
      <c r="DV16" s="811"/>
      <c r="DW16" s="812"/>
      <c r="DX16" s="812"/>
      <c r="DY16" s="812"/>
      <c r="DZ16" s="817"/>
      <c r="EA16" s="232"/>
    </row>
    <row r="17" spans="1:131" s="233" customFormat="1" ht="26.25" customHeight="1" x14ac:dyDescent="0.15">
      <c r="A17" s="236">
        <v>11</v>
      </c>
      <c r="B17" s="818"/>
      <c r="C17" s="819"/>
      <c r="D17" s="819"/>
      <c r="E17" s="819"/>
      <c r="F17" s="819"/>
      <c r="G17" s="819"/>
      <c r="H17" s="819"/>
      <c r="I17" s="819"/>
      <c r="J17" s="819"/>
      <c r="K17" s="819"/>
      <c r="L17" s="819"/>
      <c r="M17" s="819"/>
      <c r="N17" s="819"/>
      <c r="O17" s="819"/>
      <c r="P17" s="820"/>
      <c r="Q17" s="821"/>
      <c r="R17" s="822"/>
      <c r="S17" s="822"/>
      <c r="T17" s="822"/>
      <c r="U17" s="822"/>
      <c r="V17" s="822"/>
      <c r="W17" s="822"/>
      <c r="X17" s="822"/>
      <c r="Y17" s="822"/>
      <c r="Z17" s="822"/>
      <c r="AA17" s="822"/>
      <c r="AB17" s="822"/>
      <c r="AC17" s="822"/>
      <c r="AD17" s="822"/>
      <c r="AE17" s="823"/>
      <c r="AF17" s="824"/>
      <c r="AG17" s="825"/>
      <c r="AH17" s="825"/>
      <c r="AI17" s="825"/>
      <c r="AJ17" s="826"/>
      <c r="AK17" s="807"/>
      <c r="AL17" s="808"/>
      <c r="AM17" s="808"/>
      <c r="AN17" s="808"/>
      <c r="AO17" s="808"/>
      <c r="AP17" s="808"/>
      <c r="AQ17" s="808"/>
      <c r="AR17" s="808"/>
      <c r="AS17" s="808"/>
      <c r="AT17" s="808"/>
      <c r="AU17" s="809"/>
      <c r="AV17" s="809"/>
      <c r="AW17" s="809"/>
      <c r="AX17" s="809"/>
      <c r="AY17" s="810"/>
      <c r="AZ17" s="230"/>
      <c r="BA17" s="230"/>
      <c r="BB17" s="230"/>
      <c r="BC17" s="230"/>
      <c r="BD17" s="230"/>
      <c r="BE17" s="231"/>
      <c r="BF17" s="231"/>
      <c r="BG17" s="231"/>
      <c r="BH17" s="231"/>
      <c r="BI17" s="231"/>
      <c r="BJ17" s="231"/>
      <c r="BK17" s="231"/>
      <c r="BL17" s="231"/>
      <c r="BM17" s="231"/>
      <c r="BN17" s="231"/>
      <c r="BO17" s="231"/>
      <c r="BP17" s="231"/>
      <c r="BQ17" s="236">
        <v>11</v>
      </c>
      <c r="BR17" s="237"/>
      <c r="BS17" s="811"/>
      <c r="BT17" s="812"/>
      <c r="BU17" s="812"/>
      <c r="BV17" s="812"/>
      <c r="BW17" s="812"/>
      <c r="BX17" s="812"/>
      <c r="BY17" s="812"/>
      <c r="BZ17" s="812"/>
      <c r="CA17" s="812"/>
      <c r="CB17" s="812"/>
      <c r="CC17" s="812"/>
      <c r="CD17" s="812"/>
      <c r="CE17" s="812"/>
      <c r="CF17" s="812"/>
      <c r="CG17" s="813"/>
      <c r="CH17" s="814"/>
      <c r="CI17" s="815"/>
      <c r="CJ17" s="815"/>
      <c r="CK17" s="815"/>
      <c r="CL17" s="816"/>
      <c r="CM17" s="814"/>
      <c r="CN17" s="815"/>
      <c r="CO17" s="815"/>
      <c r="CP17" s="815"/>
      <c r="CQ17" s="816"/>
      <c r="CR17" s="814"/>
      <c r="CS17" s="815"/>
      <c r="CT17" s="815"/>
      <c r="CU17" s="815"/>
      <c r="CV17" s="816"/>
      <c r="CW17" s="814"/>
      <c r="CX17" s="815"/>
      <c r="CY17" s="815"/>
      <c r="CZ17" s="815"/>
      <c r="DA17" s="816"/>
      <c r="DB17" s="814"/>
      <c r="DC17" s="815"/>
      <c r="DD17" s="815"/>
      <c r="DE17" s="815"/>
      <c r="DF17" s="816"/>
      <c r="DG17" s="814"/>
      <c r="DH17" s="815"/>
      <c r="DI17" s="815"/>
      <c r="DJ17" s="815"/>
      <c r="DK17" s="816"/>
      <c r="DL17" s="814"/>
      <c r="DM17" s="815"/>
      <c r="DN17" s="815"/>
      <c r="DO17" s="815"/>
      <c r="DP17" s="816"/>
      <c r="DQ17" s="814"/>
      <c r="DR17" s="815"/>
      <c r="DS17" s="815"/>
      <c r="DT17" s="815"/>
      <c r="DU17" s="816"/>
      <c r="DV17" s="811"/>
      <c r="DW17" s="812"/>
      <c r="DX17" s="812"/>
      <c r="DY17" s="812"/>
      <c r="DZ17" s="817"/>
      <c r="EA17" s="232"/>
    </row>
    <row r="18" spans="1:131" s="233" customFormat="1" ht="26.25" customHeight="1" x14ac:dyDescent="0.15">
      <c r="A18" s="236">
        <v>12</v>
      </c>
      <c r="B18" s="818"/>
      <c r="C18" s="819"/>
      <c r="D18" s="819"/>
      <c r="E18" s="819"/>
      <c r="F18" s="819"/>
      <c r="G18" s="819"/>
      <c r="H18" s="819"/>
      <c r="I18" s="819"/>
      <c r="J18" s="819"/>
      <c r="K18" s="819"/>
      <c r="L18" s="819"/>
      <c r="M18" s="819"/>
      <c r="N18" s="819"/>
      <c r="O18" s="819"/>
      <c r="P18" s="820"/>
      <c r="Q18" s="821"/>
      <c r="R18" s="822"/>
      <c r="S18" s="822"/>
      <c r="T18" s="822"/>
      <c r="U18" s="822"/>
      <c r="V18" s="822"/>
      <c r="W18" s="822"/>
      <c r="X18" s="822"/>
      <c r="Y18" s="822"/>
      <c r="Z18" s="822"/>
      <c r="AA18" s="822"/>
      <c r="AB18" s="822"/>
      <c r="AC18" s="822"/>
      <c r="AD18" s="822"/>
      <c r="AE18" s="823"/>
      <c r="AF18" s="824"/>
      <c r="AG18" s="825"/>
      <c r="AH18" s="825"/>
      <c r="AI18" s="825"/>
      <c r="AJ18" s="826"/>
      <c r="AK18" s="807"/>
      <c r="AL18" s="808"/>
      <c r="AM18" s="808"/>
      <c r="AN18" s="808"/>
      <c r="AO18" s="808"/>
      <c r="AP18" s="808"/>
      <c r="AQ18" s="808"/>
      <c r="AR18" s="808"/>
      <c r="AS18" s="808"/>
      <c r="AT18" s="808"/>
      <c r="AU18" s="809"/>
      <c r="AV18" s="809"/>
      <c r="AW18" s="809"/>
      <c r="AX18" s="809"/>
      <c r="AY18" s="810"/>
      <c r="AZ18" s="230"/>
      <c r="BA18" s="230"/>
      <c r="BB18" s="230"/>
      <c r="BC18" s="230"/>
      <c r="BD18" s="230"/>
      <c r="BE18" s="231"/>
      <c r="BF18" s="231"/>
      <c r="BG18" s="231"/>
      <c r="BH18" s="231"/>
      <c r="BI18" s="231"/>
      <c r="BJ18" s="231"/>
      <c r="BK18" s="231"/>
      <c r="BL18" s="231"/>
      <c r="BM18" s="231"/>
      <c r="BN18" s="231"/>
      <c r="BO18" s="231"/>
      <c r="BP18" s="231"/>
      <c r="BQ18" s="236">
        <v>12</v>
      </c>
      <c r="BR18" s="237"/>
      <c r="BS18" s="811"/>
      <c r="BT18" s="812"/>
      <c r="BU18" s="812"/>
      <c r="BV18" s="812"/>
      <c r="BW18" s="812"/>
      <c r="BX18" s="812"/>
      <c r="BY18" s="812"/>
      <c r="BZ18" s="812"/>
      <c r="CA18" s="812"/>
      <c r="CB18" s="812"/>
      <c r="CC18" s="812"/>
      <c r="CD18" s="812"/>
      <c r="CE18" s="812"/>
      <c r="CF18" s="812"/>
      <c r="CG18" s="813"/>
      <c r="CH18" s="814"/>
      <c r="CI18" s="815"/>
      <c r="CJ18" s="815"/>
      <c r="CK18" s="815"/>
      <c r="CL18" s="816"/>
      <c r="CM18" s="814"/>
      <c r="CN18" s="815"/>
      <c r="CO18" s="815"/>
      <c r="CP18" s="815"/>
      <c r="CQ18" s="816"/>
      <c r="CR18" s="814"/>
      <c r="CS18" s="815"/>
      <c r="CT18" s="815"/>
      <c r="CU18" s="815"/>
      <c r="CV18" s="816"/>
      <c r="CW18" s="814"/>
      <c r="CX18" s="815"/>
      <c r="CY18" s="815"/>
      <c r="CZ18" s="815"/>
      <c r="DA18" s="816"/>
      <c r="DB18" s="814"/>
      <c r="DC18" s="815"/>
      <c r="DD18" s="815"/>
      <c r="DE18" s="815"/>
      <c r="DF18" s="816"/>
      <c r="DG18" s="814"/>
      <c r="DH18" s="815"/>
      <c r="DI18" s="815"/>
      <c r="DJ18" s="815"/>
      <c r="DK18" s="816"/>
      <c r="DL18" s="814"/>
      <c r="DM18" s="815"/>
      <c r="DN18" s="815"/>
      <c r="DO18" s="815"/>
      <c r="DP18" s="816"/>
      <c r="DQ18" s="814"/>
      <c r="DR18" s="815"/>
      <c r="DS18" s="815"/>
      <c r="DT18" s="815"/>
      <c r="DU18" s="816"/>
      <c r="DV18" s="811"/>
      <c r="DW18" s="812"/>
      <c r="DX18" s="812"/>
      <c r="DY18" s="812"/>
      <c r="DZ18" s="817"/>
      <c r="EA18" s="232"/>
    </row>
    <row r="19" spans="1:131" s="233" customFormat="1" ht="26.25" customHeight="1" x14ac:dyDescent="0.15">
      <c r="A19" s="236">
        <v>13</v>
      </c>
      <c r="B19" s="818"/>
      <c r="C19" s="819"/>
      <c r="D19" s="819"/>
      <c r="E19" s="819"/>
      <c r="F19" s="819"/>
      <c r="G19" s="819"/>
      <c r="H19" s="819"/>
      <c r="I19" s="819"/>
      <c r="J19" s="819"/>
      <c r="K19" s="819"/>
      <c r="L19" s="819"/>
      <c r="M19" s="819"/>
      <c r="N19" s="819"/>
      <c r="O19" s="819"/>
      <c r="P19" s="820"/>
      <c r="Q19" s="821"/>
      <c r="R19" s="822"/>
      <c r="S19" s="822"/>
      <c r="T19" s="822"/>
      <c r="U19" s="822"/>
      <c r="V19" s="822"/>
      <c r="W19" s="822"/>
      <c r="X19" s="822"/>
      <c r="Y19" s="822"/>
      <c r="Z19" s="822"/>
      <c r="AA19" s="822"/>
      <c r="AB19" s="822"/>
      <c r="AC19" s="822"/>
      <c r="AD19" s="822"/>
      <c r="AE19" s="823"/>
      <c r="AF19" s="824"/>
      <c r="AG19" s="825"/>
      <c r="AH19" s="825"/>
      <c r="AI19" s="825"/>
      <c r="AJ19" s="826"/>
      <c r="AK19" s="807"/>
      <c r="AL19" s="808"/>
      <c r="AM19" s="808"/>
      <c r="AN19" s="808"/>
      <c r="AO19" s="808"/>
      <c r="AP19" s="808"/>
      <c r="AQ19" s="808"/>
      <c r="AR19" s="808"/>
      <c r="AS19" s="808"/>
      <c r="AT19" s="808"/>
      <c r="AU19" s="809"/>
      <c r="AV19" s="809"/>
      <c r="AW19" s="809"/>
      <c r="AX19" s="809"/>
      <c r="AY19" s="810"/>
      <c r="AZ19" s="230"/>
      <c r="BA19" s="230"/>
      <c r="BB19" s="230"/>
      <c r="BC19" s="230"/>
      <c r="BD19" s="230"/>
      <c r="BE19" s="231"/>
      <c r="BF19" s="231"/>
      <c r="BG19" s="231"/>
      <c r="BH19" s="231"/>
      <c r="BI19" s="231"/>
      <c r="BJ19" s="231"/>
      <c r="BK19" s="231"/>
      <c r="BL19" s="231"/>
      <c r="BM19" s="231"/>
      <c r="BN19" s="231"/>
      <c r="BO19" s="231"/>
      <c r="BP19" s="231"/>
      <c r="BQ19" s="236">
        <v>13</v>
      </c>
      <c r="BR19" s="237"/>
      <c r="BS19" s="811"/>
      <c r="BT19" s="812"/>
      <c r="BU19" s="812"/>
      <c r="BV19" s="812"/>
      <c r="BW19" s="812"/>
      <c r="BX19" s="812"/>
      <c r="BY19" s="812"/>
      <c r="BZ19" s="812"/>
      <c r="CA19" s="812"/>
      <c r="CB19" s="812"/>
      <c r="CC19" s="812"/>
      <c r="CD19" s="812"/>
      <c r="CE19" s="812"/>
      <c r="CF19" s="812"/>
      <c r="CG19" s="813"/>
      <c r="CH19" s="814"/>
      <c r="CI19" s="815"/>
      <c r="CJ19" s="815"/>
      <c r="CK19" s="815"/>
      <c r="CL19" s="816"/>
      <c r="CM19" s="814"/>
      <c r="CN19" s="815"/>
      <c r="CO19" s="815"/>
      <c r="CP19" s="815"/>
      <c r="CQ19" s="816"/>
      <c r="CR19" s="814"/>
      <c r="CS19" s="815"/>
      <c r="CT19" s="815"/>
      <c r="CU19" s="815"/>
      <c r="CV19" s="816"/>
      <c r="CW19" s="814"/>
      <c r="CX19" s="815"/>
      <c r="CY19" s="815"/>
      <c r="CZ19" s="815"/>
      <c r="DA19" s="816"/>
      <c r="DB19" s="814"/>
      <c r="DC19" s="815"/>
      <c r="DD19" s="815"/>
      <c r="DE19" s="815"/>
      <c r="DF19" s="816"/>
      <c r="DG19" s="814"/>
      <c r="DH19" s="815"/>
      <c r="DI19" s="815"/>
      <c r="DJ19" s="815"/>
      <c r="DK19" s="816"/>
      <c r="DL19" s="814"/>
      <c r="DM19" s="815"/>
      <c r="DN19" s="815"/>
      <c r="DO19" s="815"/>
      <c r="DP19" s="816"/>
      <c r="DQ19" s="814"/>
      <c r="DR19" s="815"/>
      <c r="DS19" s="815"/>
      <c r="DT19" s="815"/>
      <c r="DU19" s="816"/>
      <c r="DV19" s="811"/>
      <c r="DW19" s="812"/>
      <c r="DX19" s="812"/>
      <c r="DY19" s="812"/>
      <c r="DZ19" s="817"/>
      <c r="EA19" s="232"/>
    </row>
    <row r="20" spans="1:131" s="233" customFormat="1" ht="26.25" customHeight="1" x14ac:dyDescent="0.15">
      <c r="A20" s="236">
        <v>14</v>
      </c>
      <c r="B20" s="818"/>
      <c r="C20" s="819"/>
      <c r="D20" s="819"/>
      <c r="E20" s="819"/>
      <c r="F20" s="819"/>
      <c r="G20" s="819"/>
      <c r="H20" s="819"/>
      <c r="I20" s="819"/>
      <c r="J20" s="819"/>
      <c r="K20" s="819"/>
      <c r="L20" s="819"/>
      <c r="M20" s="819"/>
      <c r="N20" s="819"/>
      <c r="O20" s="819"/>
      <c r="P20" s="820"/>
      <c r="Q20" s="821"/>
      <c r="R20" s="822"/>
      <c r="S20" s="822"/>
      <c r="T20" s="822"/>
      <c r="U20" s="822"/>
      <c r="V20" s="822"/>
      <c r="W20" s="822"/>
      <c r="X20" s="822"/>
      <c r="Y20" s="822"/>
      <c r="Z20" s="822"/>
      <c r="AA20" s="822"/>
      <c r="AB20" s="822"/>
      <c r="AC20" s="822"/>
      <c r="AD20" s="822"/>
      <c r="AE20" s="823"/>
      <c r="AF20" s="824"/>
      <c r="AG20" s="825"/>
      <c r="AH20" s="825"/>
      <c r="AI20" s="825"/>
      <c r="AJ20" s="826"/>
      <c r="AK20" s="807"/>
      <c r="AL20" s="808"/>
      <c r="AM20" s="808"/>
      <c r="AN20" s="808"/>
      <c r="AO20" s="808"/>
      <c r="AP20" s="808"/>
      <c r="AQ20" s="808"/>
      <c r="AR20" s="808"/>
      <c r="AS20" s="808"/>
      <c r="AT20" s="808"/>
      <c r="AU20" s="809"/>
      <c r="AV20" s="809"/>
      <c r="AW20" s="809"/>
      <c r="AX20" s="809"/>
      <c r="AY20" s="810"/>
      <c r="AZ20" s="230"/>
      <c r="BA20" s="230"/>
      <c r="BB20" s="230"/>
      <c r="BC20" s="230"/>
      <c r="BD20" s="230"/>
      <c r="BE20" s="231"/>
      <c r="BF20" s="231"/>
      <c r="BG20" s="231"/>
      <c r="BH20" s="231"/>
      <c r="BI20" s="231"/>
      <c r="BJ20" s="231"/>
      <c r="BK20" s="231"/>
      <c r="BL20" s="231"/>
      <c r="BM20" s="231"/>
      <c r="BN20" s="231"/>
      <c r="BO20" s="231"/>
      <c r="BP20" s="231"/>
      <c r="BQ20" s="236">
        <v>14</v>
      </c>
      <c r="BR20" s="237"/>
      <c r="BS20" s="811"/>
      <c r="BT20" s="812"/>
      <c r="BU20" s="812"/>
      <c r="BV20" s="812"/>
      <c r="BW20" s="812"/>
      <c r="BX20" s="812"/>
      <c r="BY20" s="812"/>
      <c r="BZ20" s="812"/>
      <c r="CA20" s="812"/>
      <c r="CB20" s="812"/>
      <c r="CC20" s="812"/>
      <c r="CD20" s="812"/>
      <c r="CE20" s="812"/>
      <c r="CF20" s="812"/>
      <c r="CG20" s="813"/>
      <c r="CH20" s="814"/>
      <c r="CI20" s="815"/>
      <c r="CJ20" s="815"/>
      <c r="CK20" s="815"/>
      <c r="CL20" s="816"/>
      <c r="CM20" s="814"/>
      <c r="CN20" s="815"/>
      <c r="CO20" s="815"/>
      <c r="CP20" s="815"/>
      <c r="CQ20" s="816"/>
      <c r="CR20" s="814"/>
      <c r="CS20" s="815"/>
      <c r="CT20" s="815"/>
      <c r="CU20" s="815"/>
      <c r="CV20" s="816"/>
      <c r="CW20" s="814"/>
      <c r="CX20" s="815"/>
      <c r="CY20" s="815"/>
      <c r="CZ20" s="815"/>
      <c r="DA20" s="816"/>
      <c r="DB20" s="814"/>
      <c r="DC20" s="815"/>
      <c r="DD20" s="815"/>
      <c r="DE20" s="815"/>
      <c r="DF20" s="816"/>
      <c r="DG20" s="814"/>
      <c r="DH20" s="815"/>
      <c r="DI20" s="815"/>
      <c r="DJ20" s="815"/>
      <c r="DK20" s="816"/>
      <c r="DL20" s="814"/>
      <c r="DM20" s="815"/>
      <c r="DN20" s="815"/>
      <c r="DO20" s="815"/>
      <c r="DP20" s="816"/>
      <c r="DQ20" s="814"/>
      <c r="DR20" s="815"/>
      <c r="DS20" s="815"/>
      <c r="DT20" s="815"/>
      <c r="DU20" s="816"/>
      <c r="DV20" s="811"/>
      <c r="DW20" s="812"/>
      <c r="DX20" s="812"/>
      <c r="DY20" s="812"/>
      <c r="DZ20" s="817"/>
      <c r="EA20" s="232"/>
    </row>
    <row r="21" spans="1:131" s="233" customFormat="1" ht="26.25" customHeight="1" thickBot="1" x14ac:dyDescent="0.2">
      <c r="A21" s="236">
        <v>15</v>
      </c>
      <c r="B21" s="818"/>
      <c r="C21" s="819"/>
      <c r="D21" s="819"/>
      <c r="E21" s="819"/>
      <c r="F21" s="819"/>
      <c r="G21" s="819"/>
      <c r="H21" s="819"/>
      <c r="I21" s="819"/>
      <c r="J21" s="819"/>
      <c r="K21" s="819"/>
      <c r="L21" s="819"/>
      <c r="M21" s="819"/>
      <c r="N21" s="819"/>
      <c r="O21" s="819"/>
      <c r="P21" s="820"/>
      <c r="Q21" s="821"/>
      <c r="R21" s="822"/>
      <c r="S21" s="822"/>
      <c r="T21" s="822"/>
      <c r="U21" s="822"/>
      <c r="V21" s="822"/>
      <c r="W21" s="822"/>
      <c r="X21" s="822"/>
      <c r="Y21" s="822"/>
      <c r="Z21" s="822"/>
      <c r="AA21" s="822"/>
      <c r="AB21" s="822"/>
      <c r="AC21" s="822"/>
      <c r="AD21" s="822"/>
      <c r="AE21" s="823"/>
      <c r="AF21" s="824"/>
      <c r="AG21" s="825"/>
      <c r="AH21" s="825"/>
      <c r="AI21" s="825"/>
      <c r="AJ21" s="826"/>
      <c r="AK21" s="807"/>
      <c r="AL21" s="808"/>
      <c r="AM21" s="808"/>
      <c r="AN21" s="808"/>
      <c r="AO21" s="808"/>
      <c r="AP21" s="808"/>
      <c r="AQ21" s="808"/>
      <c r="AR21" s="808"/>
      <c r="AS21" s="808"/>
      <c r="AT21" s="808"/>
      <c r="AU21" s="809"/>
      <c r="AV21" s="809"/>
      <c r="AW21" s="809"/>
      <c r="AX21" s="809"/>
      <c r="AY21" s="810"/>
      <c r="AZ21" s="230"/>
      <c r="BA21" s="230"/>
      <c r="BB21" s="230"/>
      <c r="BC21" s="230"/>
      <c r="BD21" s="230"/>
      <c r="BE21" s="231"/>
      <c r="BF21" s="231"/>
      <c r="BG21" s="231"/>
      <c r="BH21" s="231"/>
      <c r="BI21" s="231"/>
      <c r="BJ21" s="231"/>
      <c r="BK21" s="231"/>
      <c r="BL21" s="231"/>
      <c r="BM21" s="231"/>
      <c r="BN21" s="231"/>
      <c r="BO21" s="231"/>
      <c r="BP21" s="231"/>
      <c r="BQ21" s="236">
        <v>15</v>
      </c>
      <c r="BR21" s="237"/>
      <c r="BS21" s="811"/>
      <c r="BT21" s="812"/>
      <c r="BU21" s="812"/>
      <c r="BV21" s="812"/>
      <c r="BW21" s="812"/>
      <c r="BX21" s="812"/>
      <c r="BY21" s="812"/>
      <c r="BZ21" s="812"/>
      <c r="CA21" s="812"/>
      <c r="CB21" s="812"/>
      <c r="CC21" s="812"/>
      <c r="CD21" s="812"/>
      <c r="CE21" s="812"/>
      <c r="CF21" s="812"/>
      <c r="CG21" s="813"/>
      <c r="CH21" s="814"/>
      <c r="CI21" s="815"/>
      <c r="CJ21" s="815"/>
      <c r="CK21" s="815"/>
      <c r="CL21" s="816"/>
      <c r="CM21" s="814"/>
      <c r="CN21" s="815"/>
      <c r="CO21" s="815"/>
      <c r="CP21" s="815"/>
      <c r="CQ21" s="816"/>
      <c r="CR21" s="814"/>
      <c r="CS21" s="815"/>
      <c r="CT21" s="815"/>
      <c r="CU21" s="815"/>
      <c r="CV21" s="816"/>
      <c r="CW21" s="814"/>
      <c r="CX21" s="815"/>
      <c r="CY21" s="815"/>
      <c r="CZ21" s="815"/>
      <c r="DA21" s="816"/>
      <c r="DB21" s="814"/>
      <c r="DC21" s="815"/>
      <c r="DD21" s="815"/>
      <c r="DE21" s="815"/>
      <c r="DF21" s="816"/>
      <c r="DG21" s="814"/>
      <c r="DH21" s="815"/>
      <c r="DI21" s="815"/>
      <c r="DJ21" s="815"/>
      <c r="DK21" s="816"/>
      <c r="DL21" s="814"/>
      <c r="DM21" s="815"/>
      <c r="DN21" s="815"/>
      <c r="DO21" s="815"/>
      <c r="DP21" s="816"/>
      <c r="DQ21" s="814"/>
      <c r="DR21" s="815"/>
      <c r="DS21" s="815"/>
      <c r="DT21" s="815"/>
      <c r="DU21" s="816"/>
      <c r="DV21" s="811"/>
      <c r="DW21" s="812"/>
      <c r="DX21" s="812"/>
      <c r="DY21" s="812"/>
      <c r="DZ21" s="817"/>
      <c r="EA21" s="232"/>
    </row>
    <row r="22" spans="1:131" s="233" customFormat="1" ht="26.25" customHeight="1" x14ac:dyDescent="0.15">
      <c r="A22" s="236">
        <v>16</v>
      </c>
      <c r="B22" s="818"/>
      <c r="C22" s="819"/>
      <c r="D22" s="819"/>
      <c r="E22" s="819"/>
      <c r="F22" s="819"/>
      <c r="G22" s="819"/>
      <c r="H22" s="819"/>
      <c r="I22" s="819"/>
      <c r="J22" s="819"/>
      <c r="K22" s="819"/>
      <c r="L22" s="819"/>
      <c r="M22" s="819"/>
      <c r="N22" s="819"/>
      <c r="O22" s="819"/>
      <c r="P22" s="820"/>
      <c r="Q22" s="837"/>
      <c r="R22" s="838"/>
      <c r="S22" s="838"/>
      <c r="T22" s="838"/>
      <c r="U22" s="838"/>
      <c r="V22" s="838"/>
      <c r="W22" s="838"/>
      <c r="X22" s="838"/>
      <c r="Y22" s="838"/>
      <c r="Z22" s="838"/>
      <c r="AA22" s="838"/>
      <c r="AB22" s="838"/>
      <c r="AC22" s="838"/>
      <c r="AD22" s="838"/>
      <c r="AE22" s="839"/>
      <c r="AF22" s="824"/>
      <c r="AG22" s="825"/>
      <c r="AH22" s="825"/>
      <c r="AI22" s="825"/>
      <c r="AJ22" s="826"/>
      <c r="AK22" s="840"/>
      <c r="AL22" s="841"/>
      <c r="AM22" s="841"/>
      <c r="AN22" s="841"/>
      <c r="AO22" s="841"/>
      <c r="AP22" s="841"/>
      <c r="AQ22" s="841"/>
      <c r="AR22" s="841"/>
      <c r="AS22" s="841"/>
      <c r="AT22" s="841"/>
      <c r="AU22" s="842"/>
      <c r="AV22" s="842"/>
      <c r="AW22" s="842"/>
      <c r="AX22" s="842"/>
      <c r="AY22" s="843"/>
      <c r="AZ22" s="844" t="s">
        <v>403</v>
      </c>
      <c r="BA22" s="844"/>
      <c r="BB22" s="844"/>
      <c r="BC22" s="844"/>
      <c r="BD22" s="845"/>
      <c r="BE22" s="231"/>
      <c r="BF22" s="231"/>
      <c r="BG22" s="231"/>
      <c r="BH22" s="231"/>
      <c r="BI22" s="231"/>
      <c r="BJ22" s="231"/>
      <c r="BK22" s="231"/>
      <c r="BL22" s="231"/>
      <c r="BM22" s="231"/>
      <c r="BN22" s="231"/>
      <c r="BO22" s="231"/>
      <c r="BP22" s="231"/>
      <c r="BQ22" s="236">
        <v>16</v>
      </c>
      <c r="BR22" s="237"/>
      <c r="BS22" s="811"/>
      <c r="BT22" s="812"/>
      <c r="BU22" s="812"/>
      <c r="BV22" s="812"/>
      <c r="BW22" s="812"/>
      <c r="BX22" s="812"/>
      <c r="BY22" s="812"/>
      <c r="BZ22" s="812"/>
      <c r="CA22" s="812"/>
      <c r="CB22" s="812"/>
      <c r="CC22" s="812"/>
      <c r="CD22" s="812"/>
      <c r="CE22" s="812"/>
      <c r="CF22" s="812"/>
      <c r="CG22" s="813"/>
      <c r="CH22" s="814"/>
      <c r="CI22" s="815"/>
      <c r="CJ22" s="815"/>
      <c r="CK22" s="815"/>
      <c r="CL22" s="816"/>
      <c r="CM22" s="814"/>
      <c r="CN22" s="815"/>
      <c r="CO22" s="815"/>
      <c r="CP22" s="815"/>
      <c r="CQ22" s="816"/>
      <c r="CR22" s="814"/>
      <c r="CS22" s="815"/>
      <c r="CT22" s="815"/>
      <c r="CU22" s="815"/>
      <c r="CV22" s="816"/>
      <c r="CW22" s="814"/>
      <c r="CX22" s="815"/>
      <c r="CY22" s="815"/>
      <c r="CZ22" s="815"/>
      <c r="DA22" s="816"/>
      <c r="DB22" s="814"/>
      <c r="DC22" s="815"/>
      <c r="DD22" s="815"/>
      <c r="DE22" s="815"/>
      <c r="DF22" s="816"/>
      <c r="DG22" s="814"/>
      <c r="DH22" s="815"/>
      <c r="DI22" s="815"/>
      <c r="DJ22" s="815"/>
      <c r="DK22" s="816"/>
      <c r="DL22" s="814"/>
      <c r="DM22" s="815"/>
      <c r="DN22" s="815"/>
      <c r="DO22" s="815"/>
      <c r="DP22" s="816"/>
      <c r="DQ22" s="814"/>
      <c r="DR22" s="815"/>
      <c r="DS22" s="815"/>
      <c r="DT22" s="815"/>
      <c r="DU22" s="816"/>
      <c r="DV22" s="811"/>
      <c r="DW22" s="812"/>
      <c r="DX22" s="812"/>
      <c r="DY22" s="812"/>
      <c r="DZ22" s="817"/>
      <c r="EA22" s="232"/>
    </row>
    <row r="23" spans="1:131" s="233" customFormat="1" ht="26.25" customHeight="1" thickBot="1" x14ac:dyDescent="0.2">
      <c r="A23" s="238" t="s">
        <v>404</v>
      </c>
      <c r="B23" s="827" t="s">
        <v>405</v>
      </c>
      <c r="C23" s="828"/>
      <c r="D23" s="828"/>
      <c r="E23" s="828"/>
      <c r="F23" s="828"/>
      <c r="G23" s="828"/>
      <c r="H23" s="828"/>
      <c r="I23" s="828"/>
      <c r="J23" s="828"/>
      <c r="K23" s="828"/>
      <c r="L23" s="828"/>
      <c r="M23" s="828"/>
      <c r="N23" s="828"/>
      <c r="O23" s="828"/>
      <c r="P23" s="829"/>
      <c r="Q23" s="830">
        <v>9424</v>
      </c>
      <c r="R23" s="831"/>
      <c r="S23" s="831"/>
      <c r="T23" s="831"/>
      <c r="U23" s="831"/>
      <c r="V23" s="831">
        <v>8691</v>
      </c>
      <c r="W23" s="831"/>
      <c r="X23" s="831"/>
      <c r="Y23" s="831"/>
      <c r="Z23" s="831"/>
      <c r="AA23" s="831">
        <v>733</v>
      </c>
      <c r="AB23" s="831"/>
      <c r="AC23" s="831"/>
      <c r="AD23" s="831"/>
      <c r="AE23" s="832"/>
      <c r="AF23" s="833">
        <v>715</v>
      </c>
      <c r="AG23" s="831"/>
      <c r="AH23" s="831"/>
      <c r="AI23" s="831"/>
      <c r="AJ23" s="834"/>
      <c r="AK23" s="835"/>
      <c r="AL23" s="836"/>
      <c r="AM23" s="836"/>
      <c r="AN23" s="836"/>
      <c r="AO23" s="836"/>
      <c r="AP23" s="831">
        <v>14078</v>
      </c>
      <c r="AQ23" s="831"/>
      <c r="AR23" s="831"/>
      <c r="AS23" s="831"/>
      <c r="AT23" s="831"/>
      <c r="AU23" s="847"/>
      <c r="AV23" s="847"/>
      <c r="AW23" s="847"/>
      <c r="AX23" s="847"/>
      <c r="AY23" s="848"/>
      <c r="AZ23" s="849" t="s">
        <v>243</v>
      </c>
      <c r="BA23" s="850"/>
      <c r="BB23" s="850"/>
      <c r="BC23" s="850"/>
      <c r="BD23" s="851"/>
      <c r="BE23" s="231"/>
      <c r="BF23" s="231"/>
      <c r="BG23" s="231"/>
      <c r="BH23" s="231"/>
      <c r="BI23" s="231"/>
      <c r="BJ23" s="231"/>
      <c r="BK23" s="231"/>
      <c r="BL23" s="231"/>
      <c r="BM23" s="231"/>
      <c r="BN23" s="231"/>
      <c r="BO23" s="231"/>
      <c r="BP23" s="231"/>
      <c r="BQ23" s="236">
        <v>17</v>
      </c>
      <c r="BR23" s="237"/>
      <c r="BS23" s="811"/>
      <c r="BT23" s="812"/>
      <c r="BU23" s="812"/>
      <c r="BV23" s="812"/>
      <c r="BW23" s="812"/>
      <c r="BX23" s="812"/>
      <c r="BY23" s="812"/>
      <c r="BZ23" s="812"/>
      <c r="CA23" s="812"/>
      <c r="CB23" s="812"/>
      <c r="CC23" s="812"/>
      <c r="CD23" s="812"/>
      <c r="CE23" s="812"/>
      <c r="CF23" s="812"/>
      <c r="CG23" s="813"/>
      <c r="CH23" s="814"/>
      <c r="CI23" s="815"/>
      <c r="CJ23" s="815"/>
      <c r="CK23" s="815"/>
      <c r="CL23" s="816"/>
      <c r="CM23" s="814"/>
      <c r="CN23" s="815"/>
      <c r="CO23" s="815"/>
      <c r="CP23" s="815"/>
      <c r="CQ23" s="816"/>
      <c r="CR23" s="814"/>
      <c r="CS23" s="815"/>
      <c r="CT23" s="815"/>
      <c r="CU23" s="815"/>
      <c r="CV23" s="816"/>
      <c r="CW23" s="814"/>
      <c r="CX23" s="815"/>
      <c r="CY23" s="815"/>
      <c r="CZ23" s="815"/>
      <c r="DA23" s="816"/>
      <c r="DB23" s="814"/>
      <c r="DC23" s="815"/>
      <c r="DD23" s="815"/>
      <c r="DE23" s="815"/>
      <c r="DF23" s="816"/>
      <c r="DG23" s="814"/>
      <c r="DH23" s="815"/>
      <c r="DI23" s="815"/>
      <c r="DJ23" s="815"/>
      <c r="DK23" s="816"/>
      <c r="DL23" s="814"/>
      <c r="DM23" s="815"/>
      <c r="DN23" s="815"/>
      <c r="DO23" s="815"/>
      <c r="DP23" s="816"/>
      <c r="DQ23" s="814"/>
      <c r="DR23" s="815"/>
      <c r="DS23" s="815"/>
      <c r="DT23" s="815"/>
      <c r="DU23" s="816"/>
      <c r="DV23" s="811"/>
      <c r="DW23" s="812"/>
      <c r="DX23" s="812"/>
      <c r="DY23" s="812"/>
      <c r="DZ23" s="817"/>
      <c r="EA23" s="232"/>
    </row>
    <row r="24" spans="1:131" s="233" customFormat="1" ht="26.25" customHeight="1" x14ac:dyDescent="0.15">
      <c r="A24" s="846" t="s">
        <v>406</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230"/>
      <c r="BA24" s="230"/>
      <c r="BB24" s="230"/>
      <c r="BC24" s="230"/>
      <c r="BD24" s="230"/>
      <c r="BE24" s="231"/>
      <c r="BF24" s="231"/>
      <c r="BG24" s="231"/>
      <c r="BH24" s="231"/>
      <c r="BI24" s="231"/>
      <c r="BJ24" s="231"/>
      <c r="BK24" s="231"/>
      <c r="BL24" s="231"/>
      <c r="BM24" s="231"/>
      <c r="BN24" s="231"/>
      <c r="BO24" s="231"/>
      <c r="BP24" s="231"/>
      <c r="BQ24" s="236">
        <v>18</v>
      </c>
      <c r="BR24" s="237"/>
      <c r="BS24" s="811"/>
      <c r="BT24" s="812"/>
      <c r="BU24" s="812"/>
      <c r="BV24" s="812"/>
      <c r="BW24" s="812"/>
      <c r="BX24" s="812"/>
      <c r="BY24" s="812"/>
      <c r="BZ24" s="812"/>
      <c r="CA24" s="812"/>
      <c r="CB24" s="812"/>
      <c r="CC24" s="812"/>
      <c r="CD24" s="812"/>
      <c r="CE24" s="812"/>
      <c r="CF24" s="812"/>
      <c r="CG24" s="813"/>
      <c r="CH24" s="814"/>
      <c r="CI24" s="815"/>
      <c r="CJ24" s="815"/>
      <c r="CK24" s="815"/>
      <c r="CL24" s="816"/>
      <c r="CM24" s="814"/>
      <c r="CN24" s="815"/>
      <c r="CO24" s="815"/>
      <c r="CP24" s="815"/>
      <c r="CQ24" s="816"/>
      <c r="CR24" s="814"/>
      <c r="CS24" s="815"/>
      <c r="CT24" s="815"/>
      <c r="CU24" s="815"/>
      <c r="CV24" s="816"/>
      <c r="CW24" s="814"/>
      <c r="CX24" s="815"/>
      <c r="CY24" s="815"/>
      <c r="CZ24" s="815"/>
      <c r="DA24" s="816"/>
      <c r="DB24" s="814"/>
      <c r="DC24" s="815"/>
      <c r="DD24" s="815"/>
      <c r="DE24" s="815"/>
      <c r="DF24" s="816"/>
      <c r="DG24" s="814"/>
      <c r="DH24" s="815"/>
      <c r="DI24" s="815"/>
      <c r="DJ24" s="815"/>
      <c r="DK24" s="816"/>
      <c r="DL24" s="814"/>
      <c r="DM24" s="815"/>
      <c r="DN24" s="815"/>
      <c r="DO24" s="815"/>
      <c r="DP24" s="816"/>
      <c r="DQ24" s="814"/>
      <c r="DR24" s="815"/>
      <c r="DS24" s="815"/>
      <c r="DT24" s="815"/>
      <c r="DU24" s="816"/>
      <c r="DV24" s="811"/>
      <c r="DW24" s="812"/>
      <c r="DX24" s="812"/>
      <c r="DY24" s="812"/>
      <c r="DZ24" s="817"/>
      <c r="EA24" s="232"/>
    </row>
    <row r="25" spans="1:131" ht="26.25" customHeight="1" thickBot="1" x14ac:dyDescent="0.2">
      <c r="A25" s="763" t="s">
        <v>407</v>
      </c>
      <c r="B25" s="763"/>
      <c r="C25" s="763"/>
      <c r="D25" s="763"/>
      <c r="E25" s="763"/>
      <c r="F25" s="763"/>
      <c r="G25" s="763"/>
      <c r="H25" s="763"/>
      <c r="I25" s="763"/>
      <c r="J25" s="763"/>
      <c r="K25" s="763"/>
      <c r="L25" s="763"/>
      <c r="M25" s="763"/>
      <c r="N25" s="763"/>
      <c r="O25" s="763"/>
      <c r="P25" s="763"/>
      <c r="Q25" s="763"/>
      <c r="R25" s="763"/>
      <c r="S25" s="763"/>
      <c r="T25" s="763"/>
      <c r="U25" s="763"/>
      <c r="V25" s="763"/>
      <c r="W25" s="763"/>
      <c r="X25" s="763"/>
      <c r="Y25" s="763"/>
      <c r="Z25" s="763"/>
      <c r="AA25" s="763"/>
      <c r="AB25" s="763"/>
      <c r="AC25" s="763"/>
      <c r="AD25" s="763"/>
      <c r="AE25" s="763"/>
      <c r="AF25" s="763"/>
      <c r="AG25" s="763"/>
      <c r="AH25" s="763"/>
      <c r="AI25" s="763"/>
      <c r="AJ25" s="763"/>
      <c r="AK25" s="763"/>
      <c r="AL25" s="763"/>
      <c r="AM25" s="763"/>
      <c r="AN25" s="763"/>
      <c r="AO25" s="763"/>
      <c r="AP25" s="763"/>
      <c r="AQ25" s="763"/>
      <c r="AR25" s="763"/>
      <c r="AS25" s="763"/>
      <c r="AT25" s="763"/>
      <c r="AU25" s="763"/>
      <c r="AV25" s="763"/>
      <c r="AW25" s="763"/>
      <c r="AX25" s="763"/>
      <c r="AY25" s="763"/>
      <c r="AZ25" s="763"/>
      <c r="BA25" s="763"/>
      <c r="BB25" s="763"/>
      <c r="BC25" s="763"/>
      <c r="BD25" s="763"/>
      <c r="BE25" s="763"/>
      <c r="BF25" s="763"/>
      <c r="BG25" s="763"/>
      <c r="BH25" s="763"/>
      <c r="BI25" s="763"/>
      <c r="BJ25" s="230"/>
      <c r="BK25" s="230"/>
      <c r="BL25" s="230"/>
      <c r="BM25" s="230"/>
      <c r="BN25" s="230"/>
      <c r="BO25" s="239"/>
      <c r="BP25" s="239"/>
      <c r="BQ25" s="236">
        <v>19</v>
      </c>
      <c r="BR25" s="237"/>
      <c r="BS25" s="811"/>
      <c r="BT25" s="812"/>
      <c r="BU25" s="812"/>
      <c r="BV25" s="812"/>
      <c r="BW25" s="812"/>
      <c r="BX25" s="812"/>
      <c r="BY25" s="812"/>
      <c r="BZ25" s="812"/>
      <c r="CA25" s="812"/>
      <c r="CB25" s="812"/>
      <c r="CC25" s="812"/>
      <c r="CD25" s="812"/>
      <c r="CE25" s="812"/>
      <c r="CF25" s="812"/>
      <c r="CG25" s="813"/>
      <c r="CH25" s="814"/>
      <c r="CI25" s="815"/>
      <c r="CJ25" s="815"/>
      <c r="CK25" s="815"/>
      <c r="CL25" s="816"/>
      <c r="CM25" s="814"/>
      <c r="CN25" s="815"/>
      <c r="CO25" s="815"/>
      <c r="CP25" s="815"/>
      <c r="CQ25" s="816"/>
      <c r="CR25" s="814"/>
      <c r="CS25" s="815"/>
      <c r="CT25" s="815"/>
      <c r="CU25" s="815"/>
      <c r="CV25" s="816"/>
      <c r="CW25" s="814"/>
      <c r="CX25" s="815"/>
      <c r="CY25" s="815"/>
      <c r="CZ25" s="815"/>
      <c r="DA25" s="816"/>
      <c r="DB25" s="814"/>
      <c r="DC25" s="815"/>
      <c r="DD25" s="815"/>
      <c r="DE25" s="815"/>
      <c r="DF25" s="816"/>
      <c r="DG25" s="814"/>
      <c r="DH25" s="815"/>
      <c r="DI25" s="815"/>
      <c r="DJ25" s="815"/>
      <c r="DK25" s="816"/>
      <c r="DL25" s="814"/>
      <c r="DM25" s="815"/>
      <c r="DN25" s="815"/>
      <c r="DO25" s="815"/>
      <c r="DP25" s="816"/>
      <c r="DQ25" s="814"/>
      <c r="DR25" s="815"/>
      <c r="DS25" s="815"/>
      <c r="DT25" s="815"/>
      <c r="DU25" s="816"/>
      <c r="DV25" s="811"/>
      <c r="DW25" s="812"/>
      <c r="DX25" s="812"/>
      <c r="DY25" s="812"/>
      <c r="DZ25" s="817"/>
      <c r="EA25" s="228"/>
    </row>
    <row r="26" spans="1:131" ht="26.25" customHeight="1" x14ac:dyDescent="0.15">
      <c r="A26" s="765" t="s">
        <v>381</v>
      </c>
      <c r="B26" s="766"/>
      <c r="C26" s="766"/>
      <c r="D26" s="766"/>
      <c r="E26" s="766"/>
      <c r="F26" s="766"/>
      <c r="G26" s="766"/>
      <c r="H26" s="766"/>
      <c r="I26" s="766"/>
      <c r="J26" s="766"/>
      <c r="K26" s="766"/>
      <c r="L26" s="766"/>
      <c r="M26" s="766"/>
      <c r="N26" s="766"/>
      <c r="O26" s="766"/>
      <c r="P26" s="767"/>
      <c r="Q26" s="771" t="s">
        <v>408</v>
      </c>
      <c r="R26" s="772"/>
      <c r="S26" s="772"/>
      <c r="T26" s="772"/>
      <c r="U26" s="773"/>
      <c r="V26" s="771" t="s">
        <v>409</v>
      </c>
      <c r="W26" s="772"/>
      <c r="X26" s="772"/>
      <c r="Y26" s="772"/>
      <c r="Z26" s="773"/>
      <c r="AA26" s="771" t="s">
        <v>410</v>
      </c>
      <c r="AB26" s="772"/>
      <c r="AC26" s="772"/>
      <c r="AD26" s="772"/>
      <c r="AE26" s="772"/>
      <c r="AF26" s="852" t="s">
        <v>411</v>
      </c>
      <c r="AG26" s="853"/>
      <c r="AH26" s="853"/>
      <c r="AI26" s="853"/>
      <c r="AJ26" s="854"/>
      <c r="AK26" s="772" t="s">
        <v>412</v>
      </c>
      <c r="AL26" s="772"/>
      <c r="AM26" s="772"/>
      <c r="AN26" s="772"/>
      <c r="AO26" s="773"/>
      <c r="AP26" s="771" t="s">
        <v>413</v>
      </c>
      <c r="AQ26" s="772"/>
      <c r="AR26" s="772"/>
      <c r="AS26" s="772"/>
      <c r="AT26" s="773"/>
      <c r="AU26" s="771" t="s">
        <v>414</v>
      </c>
      <c r="AV26" s="772"/>
      <c r="AW26" s="772"/>
      <c r="AX26" s="772"/>
      <c r="AY26" s="773"/>
      <c r="AZ26" s="771" t="s">
        <v>415</v>
      </c>
      <c r="BA26" s="772"/>
      <c r="BB26" s="772"/>
      <c r="BC26" s="772"/>
      <c r="BD26" s="773"/>
      <c r="BE26" s="771" t="s">
        <v>388</v>
      </c>
      <c r="BF26" s="772"/>
      <c r="BG26" s="772"/>
      <c r="BH26" s="772"/>
      <c r="BI26" s="778"/>
      <c r="BJ26" s="230"/>
      <c r="BK26" s="230"/>
      <c r="BL26" s="230"/>
      <c r="BM26" s="230"/>
      <c r="BN26" s="230"/>
      <c r="BO26" s="239"/>
      <c r="BP26" s="239"/>
      <c r="BQ26" s="236">
        <v>20</v>
      </c>
      <c r="BR26" s="237"/>
      <c r="BS26" s="811"/>
      <c r="BT26" s="812"/>
      <c r="BU26" s="812"/>
      <c r="BV26" s="812"/>
      <c r="BW26" s="812"/>
      <c r="BX26" s="812"/>
      <c r="BY26" s="812"/>
      <c r="BZ26" s="812"/>
      <c r="CA26" s="812"/>
      <c r="CB26" s="812"/>
      <c r="CC26" s="812"/>
      <c r="CD26" s="812"/>
      <c r="CE26" s="812"/>
      <c r="CF26" s="812"/>
      <c r="CG26" s="813"/>
      <c r="CH26" s="814"/>
      <c r="CI26" s="815"/>
      <c r="CJ26" s="815"/>
      <c r="CK26" s="815"/>
      <c r="CL26" s="816"/>
      <c r="CM26" s="814"/>
      <c r="CN26" s="815"/>
      <c r="CO26" s="815"/>
      <c r="CP26" s="815"/>
      <c r="CQ26" s="816"/>
      <c r="CR26" s="814"/>
      <c r="CS26" s="815"/>
      <c r="CT26" s="815"/>
      <c r="CU26" s="815"/>
      <c r="CV26" s="816"/>
      <c r="CW26" s="814"/>
      <c r="CX26" s="815"/>
      <c r="CY26" s="815"/>
      <c r="CZ26" s="815"/>
      <c r="DA26" s="816"/>
      <c r="DB26" s="814"/>
      <c r="DC26" s="815"/>
      <c r="DD26" s="815"/>
      <c r="DE26" s="815"/>
      <c r="DF26" s="816"/>
      <c r="DG26" s="814"/>
      <c r="DH26" s="815"/>
      <c r="DI26" s="815"/>
      <c r="DJ26" s="815"/>
      <c r="DK26" s="816"/>
      <c r="DL26" s="814"/>
      <c r="DM26" s="815"/>
      <c r="DN26" s="815"/>
      <c r="DO26" s="815"/>
      <c r="DP26" s="816"/>
      <c r="DQ26" s="814"/>
      <c r="DR26" s="815"/>
      <c r="DS26" s="815"/>
      <c r="DT26" s="815"/>
      <c r="DU26" s="816"/>
      <c r="DV26" s="811"/>
      <c r="DW26" s="812"/>
      <c r="DX26" s="812"/>
      <c r="DY26" s="812"/>
      <c r="DZ26" s="817"/>
      <c r="EA26" s="228"/>
    </row>
    <row r="27" spans="1:131" ht="26.25" customHeight="1" thickBot="1" x14ac:dyDescent="0.2">
      <c r="A27" s="768"/>
      <c r="B27" s="769"/>
      <c r="C27" s="769"/>
      <c r="D27" s="769"/>
      <c r="E27" s="769"/>
      <c r="F27" s="769"/>
      <c r="G27" s="769"/>
      <c r="H27" s="769"/>
      <c r="I27" s="769"/>
      <c r="J27" s="769"/>
      <c r="K27" s="769"/>
      <c r="L27" s="769"/>
      <c r="M27" s="769"/>
      <c r="N27" s="769"/>
      <c r="O27" s="769"/>
      <c r="P27" s="770"/>
      <c r="Q27" s="774"/>
      <c r="R27" s="775"/>
      <c r="S27" s="775"/>
      <c r="T27" s="775"/>
      <c r="U27" s="776"/>
      <c r="V27" s="774"/>
      <c r="W27" s="775"/>
      <c r="X27" s="775"/>
      <c r="Y27" s="775"/>
      <c r="Z27" s="776"/>
      <c r="AA27" s="774"/>
      <c r="AB27" s="775"/>
      <c r="AC27" s="775"/>
      <c r="AD27" s="775"/>
      <c r="AE27" s="775"/>
      <c r="AF27" s="855"/>
      <c r="AG27" s="856"/>
      <c r="AH27" s="856"/>
      <c r="AI27" s="856"/>
      <c r="AJ27" s="857"/>
      <c r="AK27" s="775"/>
      <c r="AL27" s="775"/>
      <c r="AM27" s="775"/>
      <c r="AN27" s="775"/>
      <c r="AO27" s="776"/>
      <c r="AP27" s="774"/>
      <c r="AQ27" s="775"/>
      <c r="AR27" s="775"/>
      <c r="AS27" s="775"/>
      <c r="AT27" s="776"/>
      <c r="AU27" s="774"/>
      <c r="AV27" s="775"/>
      <c r="AW27" s="775"/>
      <c r="AX27" s="775"/>
      <c r="AY27" s="776"/>
      <c r="AZ27" s="774"/>
      <c r="BA27" s="775"/>
      <c r="BB27" s="775"/>
      <c r="BC27" s="775"/>
      <c r="BD27" s="776"/>
      <c r="BE27" s="774"/>
      <c r="BF27" s="775"/>
      <c r="BG27" s="775"/>
      <c r="BH27" s="775"/>
      <c r="BI27" s="780"/>
      <c r="BJ27" s="230"/>
      <c r="BK27" s="230"/>
      <c r="BL27" s="230"/>
      <c r="BM27" s="230"/>
      <c r="BN27" s="230"/>
      <c r="BO27" s="239"/>
      <c r="BP27" s="239"/>
      <c r="BQ27" s="236">
        <v>21</v>
      </c>
      <c r="BR27" s="237"/>
      <c r="BS27" s="811"/>
      <c r="BT27" s="812"/>
      <c r="BU27" s="812"/>
      <c r="BV27" s="812"/>
      <c r="BW27" s="812"/>
      <c r="BX27" s="812"/>
      <c r="BY27" s="812"/>
      <c r="BZ27" s="812"/>
      <c r="CA27" s="812"/>
      <c r="CB27" s="812"/>
      <c r="CC27" s="812"/>
      <c r="CD27" s="812"/>
      <c r="CE27" s="812"/>
      <c r="CF27" s="812"/>
      <c r="CG27" s="813"/>
      <c r="CH27" s="814"/>
      <c r="CI27" s="815"/>
      <c r="CJ27" s="815"/>
      <c r="CK27" s="815"/>
      <c r="CL27" s="816"/>
      <c r="CM27" s="814"/>
      <c r="CN27" s="815"/>
      <c r="CO27" s="815"/>
      <c r="CP27" s="815"/>
      <c r="CQ27" s="816"/>
      <c r="CR27" s="814"/>
      <c r="CS27" s="815"/>
      <c r="CT27" s="815"/>
      <c r="CU27" s="815"/>
      <c r="CV27" s="816"/>
      <c r="CW27" s="814"/>
      <c r="CX27" s="815"/>
      <c r="CY27" s="815"/>
      <c r="CZ27" s="815"/>
      <c r="DA27" s="816"/>
      <c r="DB27" s="814"/>
      <c r="DC27" s="815"/>
      <c r="DD27" s="815"/>
      <c r="DE27" s="815"/>
      <c r="DF27" s="816"/>
      <c r="DG27" s="814"/>
      <c r="DH27" s="815"/>
      <c r="DI27" s="815"/>
      <c r="DJ27" s="815"/>
      <c r="DK27" s="816"/>
      <c r="DL27" s="814"/>
      <c r="DM27" s="815"/>
      <c r="DN27" s="815"/>
      <c r="DO27" s="815"/>
      <c r="DP27" s="816"/>
      <c r="DQ27" s="814"/>
      <c r="DR27" s="815"/>
      <c r="DS27" s="815"/>
      <c r="DT27" s="815"/>
      <c r="DU27" s="816"/>
      <c r="DV27" s="811"/>
      <c r="DW27" s="812"/>
      <c r="DX27" s="812"/>
      <c r="DY27" s="812"/>
      <c r="DZ27" s="817"/>
      <c r="EA27" s="228"/>
    </row>
    <row r="28" spans="1:131" ht="26.25" customHeight="1" thickTop="1" x14ac:dyDescent="0.15">
      <c r="A28" s="240">
        <v>1</v>
      </c>
      <c r="B28" s="787" t="s">
        <v>416</v>
      </c>
      <c r="C28" s="788"/>
      <c r="D28" s="788"/>
      <c r="E28" s="788"/>
      <c r="F28" s="788"/>
      <c r="G28" s="788"/>
      <c r="H28" s="788"/>
      <c r="I28" s="788"/>
      <c r="J28" s="788"/>
      <c r="K28" s="788"/>
      <c r="L28" s="788"/>
      <c r="M28" s="788"/>
      <c r="N28" s="788"/>
      <c r="O28" s="788"/>
      <c r="P28" s="789"/>
      <c r="Q28" s="860">
        <v>1818</v>
      </c>
      <c r="R28" s="861"/>
      <c r="S28" s="861"/>
      <c r="T28" s="861"/>
      <c r="U28" s="861"/>
      <c r="V28" s="861">
        <v>1777</v>
      </c>
      <c r="W28" s="861"/>
      <c r="X28" s="861"/>
      <c r="Y28" s="861"/>
      <c r="Z28" s="861"/>
      <c r="AA28" s="861">
        <v>40</v>
      </c>
      <c r="AB28" s="861"/>
      <c r="AC28" s="861"/>
      <c r="AD28" s="861"/>
      <c r="AE28" s="862"/>
      <c r="AF28" s="863">
        <v>40</v>
      </c>
      <c r="AG28" s="861"/>
      <c r="AH28" s="861"/>
      <c r="AI28" s="861"/>
      <c r="AJ28" s="864"/>
      <c r="AK28" s="865">
        <v>186</v>
      </c>
      <c r="AL28" s="866"/>
      <c r="AM28" s="866"/>
      <c r="AN28" s="866"/>
      <c r="AO28" s="866"/>
      <c r="AP28" s="866" t="s">
        <v>591</v>
      </c>
      <c r="AQ28" s="866"/>
      <c r="AR28" s="866"/>
      <c r="AS28" s="866"/>
      <c r="AT28" s="866"/>
      <c r="AU28" s="866" t="s">
        <v>591</v>
      </c>
      <c r="AV28" s="866"/>
      <c r="AW28" s="866"/>
      <c r="AX28" s="866"/>
      <c r="AY28" s="866"/>
      <c r="AZ28" s="867" t="s">
        <v>591</v>
      </c>
      <c r="BA28" s="867"/>
      <c r="BB28" s="867"/>
      <c r="BC28" s="867"/>
      <c r="BD28" s="867"/>
      <c r="BE28" s="858"/>
      <c r="BF28" s="858"/>
      <c r="BG28" s="858"/>
      <c r="BH28" s="858"/>
      <c r="BI28" s="859"/>
      <c r="BJ28" s="230"/>
      <c r="BK28" s="230"/>
      <c r="BL28" s="230"/>
      <c r="BM28" s="230"/>
      <c r="BN28" s="230"/>
      <c r="BO28" s="239"/>
      <c r="BP28" s="239"/>
      <c r="BQ28" s="236">
        <v>22</v>
      </c>
      <c r="BR28" s="237"/>
      <c r="BS28" s="811"/>
      <c r="BT28" s="812"/>
      <c r="BU28" s="812"/>
      <c r="BV28" s="812"/>
      <c r="BW28" s="812"/>
      <c r="BX28" s="812"/>
      <c r="BY28" s="812"/>
      <c r="BZ28" s="812"/>
      <c r="CA28" s="812"/>
      <c r="CB28" s="812"/>
      <c r="CC28" s="812"/>
      <c r="CD28" s="812"/>
      <c r="CE28" s="812"/>
      <c r="CF28" s="812"/>
      <c r="CG28" s="813"/>
      <c r="CH28" s="814"/>
      <c r="CI28" s="815"/>
      <c r="CJ28" s="815"/>
      <c r="CK28" s="815"/>
      <c r="CL28" s="816"/>
      <c r="CM28" s="814"/>
      <c r="CN28" s="815"/>
      <c r="CO28" s="815"/>
      <c r="CP28" s="815"/>
      <c r="CQ28" s="816"/>
      <c r="CR28" s="814"/>
      <c r="CS28" s="815"/>
      <c r="CT28" s="815"/>
      <c r="CU28" s="815"/>
      <c r="CV28" s="816"/>
      <c r="CW28" s="814"/>
      <c r="CX28" s="815"/>
      <c r="CY28" s="815"/>
      <c r="CZ28" s="815"/>
      <c r="DA28" s="816"/>
      <c r="DB28" s="814"/>
      <c r="DC28" s="815"/>
      <c r="DD28" s="815"/>
      <c r="DE28" s="815"/>
      <c r="DF28" s="816"/>
      <c r="DG28" s="814"/>
      <c r="DH28" s="815"/>
      <c r="DI28" s="815"/>
      <c r="DJ28" s="815"/>
      <c r="DK28" s="816"/>
      <c r="DL28" s="814"/>
      <c r="DM28" s="815"/>
      <c r="DN28" s="815"/>
      <c r="DO28" s="815"/>
      <c r="DP28" s="816"/>
      <c r="DQ28" s="814"/>
      <c r="DR28" s="815"/>
      <c r="DS28" s="815"/>
      <c r="DT28" s="815"/>
      <c r="DU28" s="816"/>
      <c r="DV28" s="811"/>
      <c r="DW28" s="812"/>
      <c r="DX28" s="812"/>
      <c r="DY28" s="812"/>
      <c r="DZ28" s="817"/>
      <c r="EA28" s="228"/>
    </row>
    <row r="29" spans="1:131" ht="26.25" customHeight="1" x14ac:dyDescent="0.15">
      <c r="A29" s="240">
        <v>2</v>
      </c>
      <c r="B29" s="818" t="s">
        <v>417</v>
      </c>
      <c r="C29" s="819"/>
      <c r="D29" s="819"/>
      <c r="E29" s="819"/>
      <c r="F29" s="819"/>
      <c r="G29" s="819"/>
      <c r="H29" s="819"/>
      <c r="I29" s="819"/>
      <c r="J29" s="819"/>
      <c r="K29" s="819"/>
      <c r="L29" s="819"/>
      <c r="M29" s="819"/>
      <c r="N29" s="819"/>
      <c r="O29" s="819"/>
      <c r="P29" s="820"/>
      <c r="Q29" s="821">
        <v>291</v>
      </c>
      <c r="R29" s="822"/>
      <c r="S29" s="822"/>
      <c r="T29" s="822"/>
      <c r="U29" s="822"/>
      <c r="V29" s="822">
        <v>290</v>
      </c>
      <c r="W29" s="822"/>
      <c r="X29" s="822"/>
      <c r="Y29" s="822"/>
      <c r="Z29" s="822"/>
      <c r="AA29" s="822">
        <v>1</v>
      </c>
      <c r="AB29" s="822"/>
      <c r="AC29" s="822"/>
      <c r="AD29" s="822"/>
      <c r="AE29" s="823"/>
      <c r="AF29" s="824">
        <v>1</v>
      </c>
      <c r="AG29" s="825"/>
      <c r="AH29" s="825"/>
      <c r="AI29" s="825"/>
      <c r="AJ29" s="826"/>
      <c r="AK29" s="872">
        <v>80</v>
      </c>
      <c r="AL29" s="868"/>
      <c r="AM29" s="868"/>
      <c r="AN29" s="868"/>
      <c r="AO29" s="868"/>
      <c r="AP29" s="868" t="s">
        <v>591</v>
      </c>
      <c r="AQ29" s="868"/>
      <c r="AR29" s="868"/>
      <c r="AS29" s="868"/>
      <c r="AT29" s="868"/>
      <c r="AU29" s="868" t="s">
        <v>591</v>
      </c>
      <c r="AV29" s="868"/>
      <c r="AW29" s="868"/>
      <c r="AX29" s="868"/>
      <c r="AY29" s="868"/>
      <c r="AZ29" s="869" t="s">
        <v>591</v>
      </c>
      <c r="BA29" s="869"/>
      <c r="BB29" s="869"/>
      <c r="BC29" s="869"/>
      <c r="BD29" s="869"/>
      <c r="BE29" s="870"/>
      <c r="BF29" s="870"/>
      <c r="BG29" s="870"/>
      <c r="BH29" s="870"/>
      <c r="BI29" s="871"/>
      <c r="BJ29" s="230"/>
      <c r="BK29" s="230"/>
      <c r="BL29" s="230"/>
      <c r="BM29" s="230"/>
      <c r="BN29" s="230"/>
      <c r="BO29" s="239"/>
      <c r="BP29" s="239"/>
      <c r="BQ29" s="236">
        <v>23</v>
      </c>
      <c r="BR29" s="237"/>
      <c r="BS29" s="811"/>
      <c r="BT29" s="812"/>
      <c r="BU29" s="812"/>
      <c r="BV29" s="812"/>
      <c r="BW29" s="812"/>
      <c r="BX29" s="812"/>
      <c r="BY29" s="812"/>
      <c r="BZ29" s="812"/>
      <c r="CA29" s="812"/>
      <c r="CB29" s="812"/>
      <c r="CC29" s="812"/>
      <c r="CD29" s="812"/>
      <c r="CE29" s="812"/>
      <c r="CF29" s="812"/>
      <c r="CG29" s="813"/>
      <c r="CH29" s="814"/>
      <c r="CI29" s="815"/>
      <c r="CJ29" s="815"/>
      <c r="CK29" s="815"/>
      <c r="CL29" s="816"/>
      <c r="CM29" s="814"/>
      <c r="CN29" s="815"/>
      <c r="CO29" s="815"/>
      <c r="CP29" s="815"/>
      <c r="CQ29" s="816"/>
      <c r="CR29" s="814"/>
      <c r="CS29" s="815"/>
      <c r="CT29" s="815"/>
      <c r="CU29" s="815"/>
      <c r="CV29" s="816"/>
      <c r="CW29" s="814"/>
      <c r="CX29" s="815"/>
      <c r="CY29" s="815"/>
      <c r="CZ29" s="815"/>
      <c r="DA29" s="816"/>
      <c r="DB29" s="814"/>
      <c r="DC29" s="815"/>
      <c r="DD29" s="815"/>
      <c r="DE29" s="815"/>
      <c r="DF29" s="816"/>
      <c r="DG29" s="814"/>
      <c r="DH29" s="815"/>
      <c r="DI29" s="815"/>
      <c r="DJ29" s="815"/>
      <c r="DK29" s="816"/>
      <c r="DL29" s="814"/>
      <c r="DM29" s="815"/>
      <c r="DN29" s="815"/>
      <c r="DO29" s="815"/>
      <c r="DP29" s="816"/>
      <c r="DQ29" s="814"/>
      <c r="DR29" s="815"/>
      <c r="DS29" s="815"/>
      <c r="DT29" s="815"/>
      <c r="DU29" s="816"/>
      <c r="DV29" s="811"/>
      <c r="DW29" s="812"/>
      <c r="DX29" s="812"/>
      <c r="DY29" s="812"/>
      <c r="DZ29" s="817"/>
      <c r="EA29" s="228"/>
    </row>
    <row r="30" spans="1:131" ht="26.25" customHeight="1" x14ac:dyDescent="0.15">
      <c r="A30" s="240">
        <v>3</v>
      </c>
      <c r="B30" s="818" t="s">
        <v>418</v>
      </c>
      <c r="C30" s="819"/>
      <c r="D30" s="819"/>
      <c r="E30" s="819"/>
      <c r="F30" s="819"/>
      <c r="G30" s="819"/>
      <c r="H30" s="819"/>
      <c r="I30" s="819"/>
      <c r="J30" s="819"/>
      <c r="K30" s="819"/>
      <c r="L30" s="819"/>
      <c r="M30" s="819"/>
      <c r="N30" s="819"/>
      <c r="O30" s="819"/>
      <c r="P30" s="820"/>
      <c r="Q30" s="821">
        <v>316</v>
      </c>
      <c r="R30" s="822"/>
      <c r="S30" s="822"/>
      <c r="T30" s="822"/>
      <c r="U30" s="822"/>
      <c r="V30" s="822">
        <v>306</v>
      </c>
      <c r="W30" s="822"/>
      <c r="X30" s="822"/>
      <c r="Y30" s="822"/>
      <c r="Z30" s="822"/>
      <c r="AA30" s="822">
        <v>11</v>
      </c>
      <c r="AB30" s="822"/>
      <c r="AC30" s="822"/>
      <c r="AD30" s="822"/>
      <c r="AE30" s="823"/>
      <c r="AF30" s="824">
        <v>436</v>
      </c>
      <c r="AG30" s="825"/>
      <c r="AH30" s="825"/>
      <c r="AI30" s="825"/>
      <c r="AJ30" s="826"/>
      <c r="AK30" s="872" t="s">
        <v>591</v>
      </c>
      <c r="AL30" s="868"/>
      <c r="AM30" s="868"/>
      <c r="AN30" s="868"/>
      <c r="AO30" s="868"/>
      <c r="AP30" s="868">
        <v>723</v>
      </c>
      <c r="AQ30" s="868"/>
      <c r="AR30" s="868"/>
      <c r="AS30" s="868"/>
      <c r="AT30" s="868"/>
      <c r="AU30" s="868">
        <v>1</v>
      </c>
      <c r="AV30" s="868"/>
      <c r="AW30" s="868"/>
      <c r="AX30" s="868"/>
      <c r="AY30" s="868"/>
      <c r="AZ30" s="869" t="s">
        <v>591</v>
      </c>
      <c r="BA30" s="869"/>
      <c r="BB30" s="869"/>
      <c r="BC30" s="869"/>
      <c r="BD30" s="869"/>
      <c r="BE30" s="870" t="s">
        <v>419</v>
      </c>
      <c r="BF30" s="870"/>
      <c r="BG30" s="870"/>
      <c r="BH30" s="870"/>
      <c r="BI30" s="871"/>
      <c r="BJ30" s="230"/>
      <c r="BK30" s="230"/>
      <c r="BL30" s="230"/>
      <c r="BM30" s="230"/>
      <c r="BN30" s="230"/>
      <c r="BO30" s="239"/>
      <c r="BP30" s="239"/>
      <c r="BQ30" s="236">
        <v>24</v>
      </c>
      <c r="BR30" s="237"/>
      <c r="BS30" s="811"/>
      <c r="BT30" s="812"/>
      <c r="BU30" s="812"/>
      <c r="BV30" s="812"/>
      <c r="BW30" s="812"/>
      <c r="BX30" s="812"/>
      <c r="BY30" s="812"/>
      <c r="BZ30" s="812"/>
      <c r="CA30" s="812"/>
      <c r="CB30" s="812"/>
      <c r="CC30" s="812"/>
      <c r="CD30" s="812"/>
      <c r="CE30" s="812"/>
      <c r="CF30" s="812"/>
      <c r="CG30" s="813"/>
      <c r="CH30" s="814"/>
      <c r="CI30" s="815"/>
      <c r="CJ30" s="815"/>
      <c r="CK30" s="815"/>
      <c r="CL30" s="816"/>
      <c r="CM30" s="814"/>
      <c r="CN30" s="815"/>
      <c r="CO30" s="815"/>
      <c r="CP30" s="815"/>
      <c r="CQ30" s="816"/>
      <c r="CR30" s="814"/>
      <c r="CS30" s="815"/>
      <c r="CT30" s="815"/>
      <c r="CU30" s="815"/>
      <c r="CV30" s="816"/>
      <c r="CW30" s="814"/>
      <c r="CX30" s="815"/>
      <c r="CY30" s="815"/>
      <c r="CZ30" s="815"/>
      <c r="DA30" s="816"/>
      <c r="DB30" s="814"/>
      <c r="DC30" s="815"/>
      <c r="DD30" s="815"/>
      <c r="DE30" s="815"/>
      <c r="DF30" s="816"/>
      <c r="DG30" s="814"/>
      <c r="DH30" s="815"/>
      <c r="DI30" s="815"/>
      <c r="DJ30" s="815"/>
      <c r="DK30" s="816"/>
      <c r="DL30" s="814"/>
      <c r="DM30" s="815"/>
      <c r="DN30" s="815"/>
      <c r="DO30" s="815"/>
      <c r="DP30" s="816"/>
      <c r="DQ30" s="814"/>
      <c r="DR30" s="815"/>
      <c r="DS30" s="815"/>
      <c r="DT30" s="815"/>
      <c r="DU30" s="816"/>
      <c r="DV30" s="811"/>
      <c r="DW30" s="812"/>
      <c r="DX30" s="812"/>
      <c r="DY30" s="812"/>
      <c r="DZ30" s="817"/>
      <c r="EA30" s="228"/>
    </row>
    <row r="31" spans="1:131" ht="26.25" customHeight="1" x14ac:dyDescent="0.15">
      <c r="A31" s="240">
        <v>4</v>
      </c>
      <c r="B31" s="818" t="s">
        <v>420</v>
      </c>
      <c r="C31" s="819"/>
      <c r="D31" s="819"/>
      <c r="E31" s="819"/>
      <c r="F31" s="819"/>
      <c r="G31" s="819"/>
      <c r="H31" s="819"/>
      <c r="I31" s="819"/>
      <c r="J31" s="819"/>
      <c r="K31" s="819"/>
      <c r="L31" s="819"/>
      <c r="M31" s="819"/>
      <c r="N31" s="819"/>
      <c r="O31" s="819"/>
      <c r="P31" s="820"/>
      <c r="Q31" s="821">
        <v>401</v>
      </c>
      <c r="R31" s="822"/>
      <c r="S31" s="822"/>
      <c r="T31" s="822"/>
      <c r="U31" s="822"/>
      <c r="V31" s="822">
        <v>393</v>
      </c>
      <c r="W31" s="822"/>
      <c r="X31" s="822"/>
      <c r="Y31" s="822"/>
      <c r="Z31" s="822"/>
      <c r="AA31" s="822">
        <v>8</v>
      </c>
      <c r="AB31" s="822"/>
      <c r="AC31" s="822"/>
      <c r="AD31" s="822"/>
      <c r="AE31" s="823"/>
      <c r="AF31" s="824">
        <v>39</v>
      </c>
      <c r="AG31" s="825"/>
      <c r="AH31" s="825"/>
      <c r="AI31" s="825"/>
      <c r="AJ31" s="826"/>
      <c r="AK31" s="872">
        <v>179</v>
      </c>
      <c r="AL31" s="868"/>
      <c r="AM31" s="868"/>
      <c r="AN31" s="868"/>
      <c r="AO31" s="868"/>
      <c r="AP31" s="868">
        <v>4700</v>
      </c>
      <c r="AQ31" s="868"/>
      <c r="AR31" s="868"/>
      <c r="AS31" s="868"/>
      <c r="AT31" s="868"/>
      <c r="AU31" s="868">
        <v>3694</v>
      </c>
      <c r="AV31" s="868"/>
      <c r="AW31" s="868"/>
      <c r="AX31" s="868"/>
      <c r="AY31" s="868"/>
      <c r="AZ31" s="869" t="s">
        <v>591</v>
      </c>
      <c r="BA31" s="869"/>
      <c r="BB31" s="869"/>
      <c r="BC31" s="869"/>
      <c r="BD31" s="869"/>
      <c r="BE31" s="870" t="s">
        <v>419</v>
      </c>
      <c r="BF31" s="870"/>
      <c r="BG31" s="870"/>
      <c r="BH31" s="870"/>
      <c r="BI31" s="871"/>
      <c r="BJ31" s="230"/>
      <c r="BK31" s="230"/>
      <c r="BL31" s="230"/>
      <c r="BM31" s="230"/>
      <c r="BN31" s="230"/>
      <c r="BO31" s="239"/>
      <c r="BP31" s="239"/>
      <c r="BQ31" s="236">
        <v>25</v>
      </c>
      <c r="BR31" s="237"/>
      <c r="BS31" s="811"/>
      <c r="BT31" s="812"/>
      <c r="BU31" s="812"/>
      <c r="BV31" s="812"/>
      <c r="BW31" s="812"/>
      <c r="BX31" s="812"/>
      <c r="BY31" s="812"/>
      <c r="BZ31" s="812"/>
      <c r="CA31" s="812"/>
      <c r="CB31" s="812"/>
      <c r="CC31" s="812"/>
      <c r="CD31" s="812"/>
      <c r="CE31" s="812"/>
      <c r="CF31" s="812"/>
      <c r="CG31" s="813"/>
      <c r="CH31" s="814"/>
      <c r="CI31" s="815"/>
      <c r="CJ31" s="815"/>
      <c r="CK31" s="815"/>
      <c r="CL31" s="816"/>
      <c r="CM31" s="814"/>
      <c r="CN31" s="815"/>
      <c r="CO31" s="815"/>
      <c r="CP31" s="815"/>
      <c r="CQ31" s="816"/>
      <c r="CR31" s="814"/>
      <c r="CS31" s="815"/>
      <c r="CT31" s="815"/>
      <c r="CU31" s="815"/>
      <c r="CV31" s="816"/>
      <c r="CW31" s="814"/>
      <c r="CX31" s="815"/>
      <c r="CY31" s="815"/>
      <c r="CZ31" s="815"/>
      <c r="DA31" s="816"/>
      <c r="DB31" s="814"/>
      <c r="DC31" s="815"/>
      <c r="DD31" s="815"/>
      <c r="DE31" s="815"/>
      <c r="DF31" s="816"/>
      <c r="DG31" s="814"/>
      <c r="DH31" s="815"/>
      <c r="DI31" s="815"/>
      <c r="DJ31" s="815"/>
      <c r="DK31" s="816"/>
      <c r="DL31" s="814"/>
      <c r="DM31" s="815"/>
      <c r="DN31" s="815"/>
      <c r="DO31" s="815"/>
      <c r="DP31" s="816"/>
      <c r="DQ31" s="814"/>
      <c r="DR31" s="815"/>
      <c r="DS31" s="815"/>
      <c r="DT31" s="815"/>
      <c r="DU31" s="816"/>
      <c r="DV31" s="811"/>
      <c r="DW31" s="812"/>
      <c r="DX31" s="812"/>
      <c r="DY31" s="812"/>
      <c r="DZ31" s="817"/>
      <c r="EA31" s="228"/>
    </row>
    <row r="32" spans="1:131" ht="26.25" customHeight="1" x14ac:dyDescent="0.15">
      <c r="A32" s="240">
        <v>5</v>
      </c>
      <c r="B32" s="818"/>
      <c r="C32" s="819"/>
      <c r="D32" s="819"/>
      <c r="E32" s="819"/>
      <c r="F32" s="819"/>
      <c r="G32" s="819"/>
      <c r="H32" s="819"/>
      <c r="I32" s="819"/>
      <c r="J32" s="819"/>
      <c r="K32" s="819"/>
      <c r="L32" s="819"/>
      <c r="M32" s="819"/>
      <c r="N32" s="819"/>
      <c r="O32" s="819"/>
      <c r="P32" s="820"/>
      <c r="Q32" s="821"/>
      <c r="R32" s="822"/>
      <c r="S32" s="822"/>
      <c r="T32" s="822"/>
      <c r="U32" s="822"/>
      <c r="V32" s="822"/>
      <c r="W32" s="822"/>
      <c r="X32" s="822"/>
      <c r="Y32" s="822"/>
      <c r="Z32" s="822"/>
      <c r="AA32" s="822"/>
      <c r="AB32" s="822"/>
      <c r="AC32" s="822"/>
      <c r="AD32" s="822"/>
      <c r="AE32" s="823"/>
      <c r="AF32" s="824"/>
      <c r="AG32" s="825"/>
      <c r="AH32" s="825"/>
      <c r="AI32" s="825"/>
      <c r="AJ32" s="826"/>
      <c r="AK32" s="872"/>
      <c r="AL32" s="868"/>
      <c r="AM32" s="868"/>
      <c r="AN32" s="868"/>
      <c r="AO32" s="868"/>
      <c r="AP32" s="868"/>
      <c r="AQ32" s="868"/>
      <c r="AR32" s="868"/>
      <c r="AS32" s="868"/>
      <c r="AT32" s="868"/>
      <c r="AU32" s="868"/>
      <c r="AV32" s="868"/>
      <c r="AW32" s="868"/>
      <c r="AX32" s="868"/>
      <c r="AY32" s="868"/>
      <c r="AZ32" s="869"/>
      <c r="BA32" s="869"/>
      <c r="BB32" s="869"/>
      <c r="BC32" s="869"/>
      <c r="BD32" s="869"/>
      <c r="BE32" s="870"/>
      <c r="BF32" s="870"/>
      <c r="BG32" s="870"/>
      <c r="BH32" s="870"/>
      <c r="BI32" s="871"/>
      <c r="BJ32" s="230"/>
      <c r="BK32" s="230"/>
      <c r="BL32" s="230"/>
      <c r="BM32" s="230"/>
      <c r="BN32" s="230"/>
      <c r="BO32" s="239"/>
      <c r="BP32" s="239"/>
      <c r="BQ32" s="236">
        <v>26</v>
      </c>
      <c r="BR32" s="237"/>
      <c r="BS32" s="811"/>
      <c r="BT32" s="812"/>
      <c r="BU32" s="812"/>
      <c r="BV32" s="812"/>
      <c r="BW32" s="812"/>
      <c r="BX32" s="812"/>
      <c r="BY32" s="812"/>
      <c r="BZ32" s="812"/>
      <c r="CA32" s="812"/>
      <c r="CB32" s="812"/>
      <c r="CC32" s="812"/>
      <c r="CD32" s="812"/>
      <c r="CE32" s="812"/>
      <c r="CF32" s="812"/>
      <c r="CG32" s="813"/>
      <c r="CH32" s="814"/>
      <c r="CI32" s="815"/>
      <c r="CJ32" s="815"/>
      <c r="CK32" s="815"/>
      <c r="CL32" s="816"/>
      <c r="CM32" s="814"/>
      <c r="CN32" s="815"/>
      <c r="CO32" s="815"/>
      <c r="CP32" s="815"/>
      <c r="CQ32" s="816"/>
      <c r="CR32" s="814"/>
      <c r="CS32" s="815"/>
      <c r="CT32" s="815"/>
      <c r="CU32" s="815"/>
      <c r="CV32" s="816"/>
      <c r="CW32" s="814"/>
      <c r="CX32" s="815"/>
      <c r="CY32" s="815"/>
      <c r="CZ32" s="815"/>
      <c r="DA32" s="816"/>
      <c r="DB32" s="814"/>
      <c r="DC32" s="815"/>
      <c r="DD32" s="815"/>
      <c r="DE32" s="815"/>
      <c r="DF32" s="816"/>
      <c r="DG32" s="814"/>
      <c r="DH32" s="815"/>
      <c r="DI32" s="815"/>
      <c r="DJ32" s="815"/>
      <c r="DK32" s="816"/>
      <c r="DL32" s="814"/>
      <c r="DM32" s="815"/>
      <c r="DN32" s="815"/>
      <c r="DO32" s="815"/>
      <c r="DP32" s="816"/>
      <c r="DQ32" s="814"/>
      <c r="DR32" s="815"/>
      <c r="DS32" s="815"/>
      <c r="DT32" s="815"/>
      <c r="DU32" s="816"/>
      <c r="DV32" s="811"/>
      <c r="DW32" s="812"/>
      <c r="DX32" s="812"/>
      <c r="DY32" s="812"/>
      <c r="DZ32" s="817"/>
      <c r="EA32" s="228"/>
    </row>
    <row r="33" spans="1:131" ht="26.25" customHeight="1" x14ac:dyDescent="0.15">
      <c r="A33" s="240">
        <v>6</v>
      </c>
      <c r="B33" s="818"/>
      <c r="C33" s="819"/>
      <c r="D33" s="819"/>
      <c r="E33" s="819"/>
      <c r="F33" s="819"/>
      <c r="G33" s="819"/>
      <c r="H33" s="819"/>
      <c r="I33" s="819"/>
      <c r="J33" s="819"/>
      <c r="K33" s="819"/>
      <c r="L33" s="819"/>
      <c r="M33" s="819"/>
      <c r="N33" s="819"/>
      <c r="O33" s="819"/>
      <c r="P33" s="820"/>
      <c r="Q33" s="821"/>
      <c r="R33" s="822"/>
      <c r="S33" s="822"/>
      <c r="T33" s="822"/>
      <c r="U33" s="822"/>
      <c r="V33" s="822"/>
      <c r="W33" s="822"/>
      <c r="X33" s="822"/>
      <c r="Y33" s="822"/>
      <c r="Z33" s="822"/>
      <c r="AA33" s="822"/>
      <c r="AB33" s="822"/>
      <c r="AC33" s="822"/>
      <c r="AD33" s="822"/>
      <c r="AE33" s="823"/>
      <c r="AF33" s="824"/>
      <c r="AG33" s="825"/>
      <c r="AH33" s="825"/>
      <c r="AI33" s="825"/>
      <c r="AJ33" s="826"/>
      <c r="AK33" s="872"/>
      <c r="AL33" s="868"/>
      <c r="AM33" s="868"/>
      <c r="AN33" s="868"/>
      <c r="AO33" s="868"/>
      <c r="AP33" s="868"/>
      <c r="AQ33" s="868"/>
      <c r="AR33" s="868"/>
      <c r="AS33" s="868"/>
      <c r="AT33" s="868"/>
      <c r="AU33" s="868"/>
      <c r="AV33" s="868"/>
      <c r="AW33" s="868"/>
      <c r="AX33" s="868"/>
      <c r="AY33" s="868"/>
      <c r="AZ33" s="869"/>
      <c r="BA33" s="869"/>
      <c r="BB33" s="869"/>
      <c r="BC33" s="869"/>
      <c r="BD33" s="869"/>
      <c r="BE33" s="870"/>
      <c r="BF33" s="870"/>
      <c r="BG33" s="870"/>
      <c r="BH33" s="870"/>
      <c r="BI33" s="871"/>
      <c r="BJ33" s="230"/>
      <c r="BK33" s="230"/>
      <c r="BL33" s="230"/>
      <c r="BM33" s="230"/>
      <c r="BN33" s="230"/>
      <c r="BO33" s="239"/>
      <c r="BP33" s="239"/>
      <c r="BQ33" s="236">
        <v>27</v>
      </c>
      <c r="BR33" s="237"/>
      <c r="BS33" s="811"/>
      <c r="BT33" s="812"/>
      <c r="BU33" s="812"/>
      <c r="BV33" s="812"/>
      <c r="BW33" s="812"/>
      <c r="BX33" s="812"/>
      <c r="BY33" s="812"/>
      <c r="BZ33" s="812"/>
      <c r="CA33" s="812"/>
      <c r="CB33" s="812"/>
      <c r="CC33" s="812"/>
      <c r="CD33" s="812"/>
      <c r="CE33" s="812"/>
      <c r="CF33" s="812"/>
      <c r="CG33" s="813"/>
      <c r="CH33" s="814"/>
      <c r="CI33" s="815"/>
      <c r="CJ33" s="815"/>
      <c r="CK33" s="815"/>
      <c r="CL33" s="816"/>
      <c r="CM33" s="814"/>
      <c r="CN33" s="815"/>
      <c r="CO33" s="815"/>
      <c r="CP33" s="815"/>
      <c r="CQ33" s="816"/>
      <c r="CR33" s="814"/>
      <c r="CS33" s="815"/>
      <c r="CT33" s="815"/>
      <c r="CU33" s="815"/>
      <c r="CV33" s="816"/>
      <c r="CW33" s="814"/>
      <c r="CX33" s="815"/>
      <c r="CY33" s="815"/>
      <c r="CZ33" s="815"/>
      <c r="DA33" s="816"/>
      <c r="DB33" s="814"/>
      <c r="DC33" s="815"/>
      <c r="DD33" s="815"/>
      <c r="DE33" s="815"/>
      <c r="DF33" s="816"/>
      <c r="DG33" s="814"/>
      <c r="DH33" s="815"/>
      <c r="DI33" s="815"/>
      <c r="DJ33" s="815"/>
      <c r="DK33" s="816"/>
      <c r="DL33" s="814"/>
      <c r="DM33" s="815"/>
      <c r="DN33" s="815"/>
      <c r="DO33" s="815"/>
      <c r="DP33" s="816"/>
      <c r="DQ33" s="814"/>
      <c r="DR33" s="815"/>
      <c r="DS33" s="815"/>
      <c r="DT33" s="815"/>
      <c r="DU33" s="816"/>
      <c r="DV33" s="811"/>
      <c r="DW33" s="812"/>
      <c r="DX33" s="812"/>
      <c r="DY33" s="812"/>
      <c r="DZ33" s="817"/>
      <c r="EA33" s="228"/>
    </row>
    <row r="34" spans="1:131" ht="26.25" customHeight="1" x14ac:dyDescent="0.15">
      <c r="A34" s="240">
        <v>7</v>
      </c>
      <c r="B34" s="818"/>
      <c r="C34" s="819"/>
      <c r="D34" s="819"/>
      <c r="E34" s="819"/>
      <c r="F34" s="819"/>
      <c r="G34" s="819"/>
      <c r="H34" s="819"/>
      <c r="I34" s="819"/>
      <c r="J34" s="819"/>
      <c r="K34" s="819"/>
      <c r="L34" s="819"/>
      <c r="M34" s="819"/>
      <c r="N34" s="819"/>
      <c r="O34" s="819"/>
      <c r="P34" s="820"/>
      <c r="Q34" s="821"/>
      <c r="R34" s="822"/>
      <c r="S34" s="822"/>
      <c r="T34" s="822"/>
      <c r="U34" s="822"/>
      <c r="V34" s="822"/>
      <c r="W34" s="822"/>
      <c r="X34" s="822"/>
      <c r="Y34" s="822"/>
      <c r="Z34" s="822"/>
      <c r="AA34" s="822"/>
      <c r="AB34" s="822"/>
      <c r="AC34" s="822"/>
      <c r="AD34" s="822"/>
      <c r="AE34" s="823"/>
      <c r="AF34" s="824"/>
      <c r="AG34" s="825"/>
      <c r="AH34" s="825"/>
      <c r="AI34" s="825"/>
      <c r="AJ34" s="826"/>
      <c r="AK34" s="872"/>
      <c r="AL34" s="868"/>
      <c r="AM34" s="868"/>
      <c r="AN34" s="868"/>
      <c r="AO34" s="868"/>
      <c r="AP34" s="868"/>
      <c r="AQ34" s="868"/>
      <c r="AR34" s="868"/>
      <c r="AS34" s="868"/>
      <c r="AT34" s="868"/>
      <c r="AU34" s="868"/>
      <c r="AV34" s="868"/>
      <c r="AW34" s="868"/>
      <c r="AX34" s="868"/>
      <c r="AY34" s="868"/>
      <c r="AZ34" s="869"/>
      <c r="BA34" s="869"/>
      <c r="BB34" s="869"/>
      <c r="BC34" s="869"/>
      <c r="BD34" s="869"/>
      <c r="BE34" s="870"/>
      <c r="BF34" s="870"/>
      <c r="BG34" s="870"/>
      <c r="BH34" s="870"/>
      <c r="BI34" s="871"/>
      <c r="BJ34" s="230"/>
      <c r="BK34" s="230"/>
      <c r="BL34" s="230"/>
      <c r="BM34" s="230"/>
      <c r="BN34" s="230"/>
      <c r="BO34" s="239"/>
      <c r="BP34" s="239"/>
      <c r="BQ34" s="236">
        <v>28</v>
      </c>
      <c r="BR34" s="237"/>
      <c r="BS34" s="811"/>
      <c r="BT34" s="812"/>
      <c r="BU34" s="812"/>
      <c r="BV34" s="812"/>
      <c r="BW34" s="812"/>
      <c r="BX34" s="812"/>
      <c r="BY34" s="812"/>
      <c r="BZ34" s="812"/>
      <c r="CA34" s="812"/>
      <c r="CB34" s="812"/>
      <c r="CC34" s="812"/>
      <c r="CD34" s="812"/>
      <c r="CE34" s="812"/>
      <c r="CF34" s="812"/>
      <c r="CG34" s="813"/>
      <c r="CH34" s="814"/>
      <c r="CI34" s="815"/>
      <c r="CJ34" s="815"/>
      <c r="CK34" s="815"/>
      <c r="CL34" s="816"/>
      <c r="CM34" s="814"/>
      <c r="CN34" s="815"/>
      <c r="CO34" s="815"/>
      <c r="CP34" s="815"/>
      <c r="CQ34" s="816"/>
      <c r="CR34" s="814"/>
      <c r="CS34" s="815"/>
      <c r="CT34" s="815"/>
      <c r="CU34" s="815"/>
      <c r="CV34" s="816"/>
      <c r="CW34" s="814"/>
      <c r="CX34" s="815"/>
      <c r="CY34" s="815"/>
      <c r="CZ34" s="815"/>
      <c r="DA34" s="816"/>
      <c r="DB34" s="814"/>
      <c r="DC34" s="815"/>
      <c r="DD34" s="815"/>
      <c r="DE34" s="815"/>
      <c r="DF34" s="816"/>
      <c r="DG34" s="814"/>
      <c r="DH34" s="815"/>
      <c r="DI34" s="815"/>
      <c r="DJ34" s="815"/>
      <c r="DK34" s="816"/>
      <c r="DL34" s="814"/>
      <c r="DM34" s="815"/>
      <c r="DN34" s="815"/>
      <c r="DO34" s="815"/>
      <c r="DP34" s="816"/>
      <c r="DQ34" s="814"/>
      <c r="DR34" s="815"/>
      <c r="DS34" s="815"/>
      <c r="DT34" s="815"/>
      <c r="DU34" s="816"/>
      <c r="DV34" s="811"/>
      <c r="DW34" s="812"/>
      <c r="DX34" s="812"/>
      <c r="DY34" s="812"/>
      <c r="DZ34" s="817"/>
      <c r="EA34" s="228"/>
    </row>
    <row r="35" spans="1:131" ht="26.25" customHeight="1" x14ac:dyDescent="0.15">
      <c r="A35" s="240">
        <v>8</v>
      </c>
      <c r="B35" s="818"/>
      <c r="C35" s="819"/>
      <c r="D35" s="819"/>
      <c r="E35" s="819"/>
      <c r="F35" s="819"/>
      <c r="G35" s="819"/>
      <c r="H35" s="819"/>
      <c r="I35" s="819"/>
      <c r="J35" s="819"/>
      <c r="K35" s="819"/>
      <c r="L35" s="819"/>
      <c r="M35" s="819"/>
      <c r="N35" s="819"/>
      <c r="O35" s="819"/>
      <c r="P35" s="820"/>
      <c r="Q35" s="821"/>
      <c r="R35" s="822"/>
      <c r="S35" s="822"/>
      <c r="T35" s="822"/>
      <c r="U35" s="822"/>
      <c r="V35" s="822"/>
      <c r="W35" s="822"/>
      <c r="X35" s="822"/>
      <c r="Y35" s="822"/>
      <c r="Z35" s="822"/>
      <c r="AA35" s="822"/>
      <c r="AB35" s="822"/>
      <c r="AC35" s="822"/>
      <c r="AD35" s="822"/>
      <c r="AE35" s="823"/>
      <c r="AF35" s="824"/>
      <c r="AG35" s="825"/>
      <c r="AH35" s="825"/>
      <c r="AI35" s="825"/>
      <c r="AJ35" s="826"/>
      <c r="AK35" s="872"/>
      <c r="AL35" s="868"/>
      <c r="AM35" s="868"/>
      <c r="AN35" s="868"/>
      <c r="AO35" s="868"/>
      <c r="AP35" s="868"/>
      <c r="AQ35" s="868"/>
      <c r="AR35" s="868"/>
      <c r="AS35" s="868"/>
      <c r="AT35" s="868"/>
      <c r="AU35" s="868"/>
      <c r="AV35" s="868"/>
      <c r="AW35" s="868"/>
      <c r="AX35" s="868"/>
      <c r="AY35" s="868"/>
      <c r="AZ35" s="869"/>
      <c r="BA35" s="869"/>
      <c r="BB35" s="869"/>
      <c r="BC35" s="869"/>
      <c r="BD35" s="869"/>
      <c r="BE35" s="870"/>
      <c r="BF35" s="870"/>
      <c r="BG35" s="870"/>
      <c r="BH35" s="870"/>
      <c r="BI35" s="871"/>
      <c r="BJ35" s="230"/>
      <c r="BK35" s="230"/>
      <c r="BL35" s="230"/>
      <c r="BM35" s="230"/>
      <c r="BN35" s="230"/>
      <c r="BO35" s="239"/>
      <c r="BP35" s="239"/>
      <c r="BQ35" s="236">
        <v>29</v>
      </c>
      <c r="BR35" s="237"/>
      <c r="BS35" s="811"/>
      <c r="BT35" s="812"/>
      <c r="BU35" s="812"/>
      <c r="BV35" s="812"/>
      <c r="BW35" s="812"/>
      <c r="BX35" s="812"/>
      <c r="BY35" s="812"/>
      <c r="BZ35" s="812"/>
      <c r="CA35" s="812"/>
      <c r="CB35" s="812"/>
      <c r="CC35" s="812"/>
      <c r="CD35" s="812"/>
      <c r="CE35" s="812"/>
      <c r="CF35" s="812"/>
      <c r="CG35" s="813"/>
      <c r="CH35" s="814"/>
      <c r="CI35" s="815"/>
      <c r="CJ35" s="815"/>
      <c r="CK35" s="815"/>
      <c r="CL35" s="816"/>
      <c r="CM35" s="814"/>
      <c r="CN35" s="815"/>
      <c r="CO35" s="815"/>
      <c r="CP35" s="815"/>
      <c r="CQ35" s="816"/>
      <c r="CR35" s="814"/>
      <c r="CS35" s="815"/>
      <c r="CT35" s="815"/>
      <c r="CU35" s="815"/>
      <c r="CV35" s="816"/>
      <c r="CW35" s="814"/>
      <c r="CX35" s="815"/>
      <c r="CY35" s="815"/>
      <c r="CZ35" s="815"/>
      <c r="DA35" s="816"/>
      <c r="DB35" s="814"/>
      <c r="DC35" s="815"/>
      <c r="DD35" s="815"/>
      <c r="DE35" s="815"/>
      <c r="DF35" s="816"/>
      <c r="DG35" s="814"/>
      <c r="DH35" s="815"/>
      <c r="DI35" s="815"/>
      <c r="DJ35" s="815"/>
      <c r="DK35" s="816"/>
      <c r="DL35" s="814"/>
      <c r="DM35" s="815"/>
      <c r="DN35" s="815"/>
      <c r="DO35" s="815"/>
      <c r="DP35" s="816"/>
      <c r="DQ35" s="814"/>
      <c r="DR35" s="815"/>
      <c r="DS35" s="815"/>
      <c r="DT35" s="815"/>
      <c r="DU35" s="816"/>
      <c r="DV35" s="811"/>
      <c r="DW35" s="812"/>
      <c r="DX35" s="812"/>
      <c r="DY35" s="812"/>
      <c r="DZ35" s="817"/>
      <c r="EA35" s="228"/>
    </row>
    <row r="36" spans="1:131" ht="26.25" customHeight="1" x14ac:dyDescent="0.15">
      <c r="A36" s="240">
        <v>9</v>
      </c>
      <c r="B36" s="818"/>
      <c r="C36" s="819"/>
      <c r="D36" s="819"/>
      <c r="E36" s="819"/>
      <c r="F36" s="819"/>
      <c r="G36" s="819"/>
      <c r="H36" s="819"/>
      <c r="I36" s="819"/>
      <c r="J36" s="819"/>
      <c r="K36" s="819"/>
      <c r="L36" s="819"/>
      <c r="M36" s="819"/>
      <c r="N36" s="819"/>
      <c r="O36" s="819"/>
      <c r="P36" s="820"/>
      <c r="Q36" s="821"/>
      <c r="R36" s="822"/>
      <c r="S36" s="822"/>
      <c r="T36" s="822"/>
      <c r="U36" s="822"/>
      <c r="V36" s="822"/>
      <c r="W36" s="822"/>
      <c r="X36" s="822"/>
      <c r="Y36" s="822"/>
      <c r="Z36" s="822"/>
      <c r="AA36" s="822"/>
      <c r="AB36" s="822"/>
      <c r="AC36" s="822"/>
      <c r="AD36" s="822"/>
      <c r="AE36" s="823"/>
      <c r="AF36" s="824"/>
      <c r="AG36" s="825"/>
      <c r="AH36" s="825"/>
      <c r="AI36" s="825"/>
      <c r="AJ36" s="826"/>
      <c r="AK36" s="872"/>
      <c r="AL36" s="868"/>
      <c r="AM36" s="868"/>
      <c r="AN36" s="868"/>
      <c r="AO36" s="868"/>
      <c r="AP36" s="868"/>
      <c r="AQ36" s="868"/>
      <c r="AR36" s="868"/>
      <c r="AS36" s="868"/>
      <c r="AT36" s="868"/>
      <c r="AU36" s="868"/>
      <c r="AV36" s="868"/>
      <c r="AW36" s="868"/>
      <c r="AX36" s="868"/>
      <c r="AY36" s="868"/>
      <c r="AZ36" s="869"/>
      <c r="BA36" s="869"/>
      <c r="BB36" s="869"/>
      <c r="BC36" s="869"/>
      <c r="BD36" s="869"/>
      <c r="BE36" s="870"/>
      <c r="BF36" s="870"/>
      <c r="BG36" s="870"/>
      <c r="BH36" s="870"/>
      <c r="BI36" s="871"/>
      <c r="BJ36" s="230"/>
      <c r="BK36" s="230"/>
      <c r="BL36" s="230"/>
      <c r="BM36" s="230"/>
      <c r="BN36" s="230"/>
      <c r="BO36" s="239"/>
      <c r="BP36" s="239"/>
      <c r="BQ36" s="236">
        <v>30</v>
      </c>
      <c r="BR36" s="237"/>
      <c r="BS36" s="811"/>
      <c r="BT36" s="812"/>
      <c r="BU36" s="812"/>
      <c r="BV36" s="812"/>
      <c r="BW36" s="812"/>
      <c r="BX36" s="812"/>
      <c r="BY36" s="812"/>
      <c r="BZ36" s="812"/>
      <c r="CA36" s="812"/>
      <c r="CB36" s="812"/>
      <c r="CC36" s="812"/>
      <c r="CD36" s="812"/>
      <c r="CE36" s="812"/>
      <c r="CF36" s="812"/>
      <c r="CG36" s="813"/>
      <c r="CH36" s="814"/>
      <c r="CI36" s="815"/>
      <c r="CJ36" s="815"/>
      <c r="CK36" s="815"/>
      <c r="CL36" s="816"/>
      <c r="CM36" s="814"/>
      <c r="CN36" s="815"/>
      <c r="CO36" s="815"/>
      <c r="CP36" s="815"/>
      <c r="CQ36" s="816"/>
      <c r="CR36" s="814"/>
      <c r="CS36" s="815"/>
      <c r="CT36" s="815"/>
      <c r="CU36" s="815"/>
      <c r="CV36" s="816"/>
      <c r="CW36" s="814"/>
      <c r="CX36" s="815"/>
      <c r="CY36" s="815"/>
      <c r="CZ36" s="815"/>
      <c r="DA36" s="816"/>
      <c r="DB36" s="814"/>
      <c r="DC36" s="815"/>
      <c r="DD36" s="815"/>
      <c r="DE36" s="815"/>
      <c r="DF36" s="816"/>
      <c r="DG36" s="814"/>
      <c r="DH36" s="815"/>
      <c r="DI36" s="815"/>
      <c r="DJ36" s="815"/>
      <c r="DK36" s="816"/>
      <c r="DL36" s="814"/>
      <c r="DM36" s="815"/>
      <c r="DN36" s="815"/>
      <c r="DO36" s="815"/>
      <c r="DP36" s="816"/>
      <c r="DQ36" s="814"/>
      <c r="DR36" s="815"/>
      <c r="DS36" s="815"/>
      <c r="DT36" s="815"/>
      <c r="DU36" s="816"/>
      <c r="DV36" s="811"/>
      <c r="DW36" s="812"/>
      <c r="DX36" s="812"/>
      <c r="DY36" s="812"/>
      <c r="DZ36" s="817"/>
      <c r="EA36" s="228"/>
    </row>
    <row r="37" spans="1:131" ht="26.25" customHeight="1" x14ac:dyDescent="0.15">
      <c r="A37" s="240">
        <v>10</v>
      </c>
      <c r="B37" s="818"/>
      <c r="C37" s="819"/>
      <c r="D37" s="819"/>
      <c r="E37" s="819"/>
      <c r="F37" s="819"/>
      <c r="G37" s="819"/>
      <c r="H37" s="819"/>
      <c r="I37" s="819"/>
      <c r="J37" s="819"/>
      <c r="K37" s="819"/>
      <c r="L37" s="819"/>
      <c r="M37" s="819"/>
      <c r="N37" s="819"/>
      <c r="O37" s="819"/>
      <c r="P37" s="820"/>
      <c r="Q37" s="821"/>
      <c r="R37" s="822"/>
      <c r="S37" s="822"/>
      <c r="T37" s="822"/>
      <c r="U37" s="822"/>
      <c r="V37" s="822"/>
      <c r="W37" s="822"/>
      <c r="X37" s="822"/>
      <c r="Y37" s="822"/>
      <c r="Z37" s="822"/>
      <c r="AA37" s="822"/>
      <c r="AB37" s="822"/>
      <c r="AC37" s="822"/>
      <c r="AD37" s="822"/>
      <c r="AE37" s="823"/>
      <c r="AF37" s="824"/>
      <c r="AG37" s="825"/>
      <c r="AH37" s="825"/>
      <c r="AI37" s="825"/>
      <c r="AJ37" s="826"/>
      <c r="AK37" s="872"/>
      <c r="AL37" s="868"/>
      <c r="AM37" s="868"/>
      <c r="AN37" s="868"/>
      <c r="AO37" s="868"/>
      <c r="AP37" s="868"/>
      <c r="AQ37" s="868"/>
      <c r="AR37" s="868"/>
      <c r="AS37" s="868"/>
      <c r="AT37" s="868"/>
      <c r="AU37" s="868"/>
      <c r="AV37" s="868"/>
      <c r="AW37" s="868"/>
      <c r="AX37" s="868"/>
      <c r="AY37" s="868"/>
      <c r="AZ37" s="869"/>
      <c r="BA37" s="869"/>
      <c r="BB37" s="869"/>
      <c r="BC37" s="869"/>
      <c r="BD37" s="869"/>
      <c r="BE37" s="870"/>
      <c r="BF37" s="870"/>
      <c r="BG37" s="870"/>
      <c r="BH37" s="870"/>
      <c r="BI37" s="871"/>
      <c r="BJ37" s="230"/>
      <c r="BK37" s="230"/>
      <c r="BL37" s="230"/>
      <c r="BM37" s="230"/>
      <c r="BN37" s="230"/>
      <c r="BO37" s="239"/>
      <c r="BP37" s="239"/>
      <c r="BQ37" s="236">
        <v>31</v>
      </c>
      <c r="BR37" s="237"/>
      <c r="BS37" s="811"/>
      <c r="BT37" s="812"/>
      <c r="BU37" s="812"/>
      <c r="BV37" s="812"/>
      <c r="BW37" s="812"/>
      <c r="BX37" s="812"/>
      <c r="BY37" s="812"/>
      <c r="BZ37" s="812"/>
      <c r="CA37" s="812"/>
      <c r="CB37" s="812"/>
      <c r="CC37" s="812"/>
      <c r="CD37" s="812"/>
      <c r="CE37" s="812"/>
      <c r="CF37" s="812"/>
      <c r="CG37" s="813"/>
      <c r="CH37" s="814"/>
      <c r="CI37" s="815"/>
      <c r="CJ37" s="815"/>
      <c r="CK37" s="815"/>
      <c r="CL37" s="816"/>
      <c r="CM37" s="814"/>
      <c r="CN37" s="815"/>
      <c r="CO37" s="815"/>
      <c r="CP37" s="815"/>
      <c r="CQ37" s="816"/>
      <c r="CR37" s="814"/>
      <c r="CS37" s="815"/>
      <c r="CT37" s="815"/>
      <c r="CU37" s="815"/>
      <c r="CV37" s="816"/>
      <c r="CW37" s="814"/>
      <c r="CX37" s="815"/>
      <c r="CY37" s="815"/>
      <c r="CZ37" s="815"/>
      <c r="DA37" s="816"/>
      <c r="DB37" s="814"/>
      <c r="DC37" s="815"/>
      <c r="DD37" s="815"/>
      <c r="DE37" s="815"/>
      <c r="DF37" s="816"/>
      <c r="DG37" s="814"/>
      <c r="DH37" s="815"/>
      <c r="DI37" s="815"/>
      <c r="DJ37" s="815"/>
      <c r="DK37" s="816"/>
      <c r="DL37" s="814"/>
      <c r="DM37" s="815"/>
      <c r="DN37" s="815"/>
      <c r="DO37" s="815"/>
      <c r="DP37" s="816"/>
      <c r="DQ37" s="814"/>
      <c r="DR37" s="815"/>
      <c r="DS37" s="815"/>
      <c r="DT37" s="815"/>
      <c r="DU37" s="816"/>
      <c r="DV37" s="811"/>
      <c r="DW37" s="812"/>
      <c r="DX37" s="812"/>
      <c r="DY37" s="812"/>
      <c r="DZ37" s="817"/>
      <c r="EA37" s="228"/>
    </row>
    <row r="38" spans="1:131" ht="26.25" customHeight="1" x14ac:dyDescent="0.15">
      <c r="A38" s="240">
        <v>11</v>
      </c>
      <c r="B38" s="818"/>
      <c r="C38" s="819"/>
      <c r="D38" s="819"/>
      <c r="E38" s="819"/>
      <c r="F38" s="819"/>
      <c r="G38" s="819"/>
      <c r="H38" s="819"/>
      <c r="I38" s="819"/>
      <c r="J38" s="819"/>
      <c r="K38" s="819"/>
      <c r="L38" s="819"/>
      <c r="M38" s="819"/>
      <c r="N38" s="819"/>
      <c r="O38" s="819"/>
      <c r="P38" s="820"/>
      <c r="Q38" s="821"/>
      <c r="R38" s="822"/>
      <c r="S38" s="822"/>
      <c r="T38" s="822"/>
      <c r="U38" s="822"/>
      <c r="V38" s="822"/>
      <c r="W38" s="822"/>
      <c r="X38" s="822"/>
      <c r="Y38" s="822"/>
      <c r="Z38" s="822"/>
      <c r="AA38" s="822"/>
      <c r="AB38" s="822"/>
      <c r="AC38" s="822"/>
      <c r="AD38" s="822"/>
      <c r="AE38" s="823"/>
      <c r="AF38" s="824"/>
      <c r="AG38" s="825"/>
      <c r="AH38" s="825"/>
      <c r="AI38" s="825"/>
      <c r="AJ38" s="826"/>
      <c r="AK38" s="872"/>
      <c r="AL38" s="868"/>
      <c r="AM38" s="868"/>
      <c r="AN38" s="868"/>
      <c r="AO38" s="868"/>
      <c r="AP38" s="868"/>
      <c r="AQ38" s="868"/>
      <c r="AR38" s="868"/>
      <c r="AS38" s="868"/>
      <c r="AT38" s="868"/>
      <c r="AU38" s="868"/>
      <c r="AV38" s="868"/>
      <c r="AW38" s="868"/>
      <c r="AX38" s="868"/>
      <c r="AY38" s="868"/>
      <c r="AZ38" s="869"/>
      <c r="BA38" s="869"/>
      <c r="BB38" s="869"/>
      <c r="BC38" s="869"/>
      <c r="BD38" s="869"/>
      <c r="BE38" s="870"/>
      <c r="BF38" s="870"/>
      <c r="BG38" s="870"/>
      <c r="BH38" s="870"/>
      <c r="BI38" s="871"/>
      <c r="BJ38" s="230"/>
      <c r="BK38" s="230"/>
      <c r="BL38" s="230"/>
      <c r="BM38" s="230"/>
      <c r="BN38" s="230"/>
      <c r="BO38" s="239"/>
      <c r="BP38" s="239"/>
      <c r="BQ38" s="236">
        <v>32</v>
      </c>
      <c r="BR38" s="237"/>
      <c r="BS38" s="811"/>
      <c r="BT38" s="812"/>
      <c r="BU38" s="812"/>
      <c r="BV38" s="812"/>
      <c r="BW38" s="812"/>
      <c r="BX38" s="812"/>
      <c r="BY38" s="812"/>
      <c r="BZ38" s="812"/>
      <c r="CA38" s="812"/>
      <c r="CB38" s="812"/>
      <c r="CC38" s="812"/>
      <c r="CD38" s="812"/>
      <c r="CE38" s="812"/>
      <c r="CF38" s="812"/>
      <c r="CG38" s="813"/>
      <c r="CH38" s="814"/>
      <c r="CI38" s="815"/>
      <c r="CJ38" s="815"/>
      <c r="CK38" s="815"/>
      <c r="CL38" s="816"/>
      <c r="CM38" s="814"/>
      <c r="CN38" s="815"/>
      <c r="CO38" s="815"/>
      <c r="CP38" s="815"/>
      <c r="CQ38" s="816"/>
      <c r="CR38" s="814"/>
      <c r="CS38" s="815"/>
      <c r="CT38" s="815"/>
      <c r="CU38" s="815"/>
      <c r="CV38" s="816"/>
      <c r="CW38" s="814"/>
      <c r="CX38" s="815"/>
      <c r="CY38" s="815"/>
      <c r="CZ38" s="815"/>
      <c r="DA38" s="816"/>
      <c r="DB38" s="814"/>
      <c r="DC38" s="815"/>
      <c r="DD38" s="815"/>
      <c r="DE38" s="815"/>
      <c r="DF38" s="816"/>
      <c r="DG38" s="814"/>
      <c r="DH38" s="815"/>
      <c r="DI38" s="815"/>
      <c r="DJ38" s="815"/>
      <c r="DK38" s="816"/>
      <c r="DL38" s="814"/>
      <c r="DM38" s="815"/>
      <c r="DN38" s="815"/>
      <c r="DO38" s="815"/>
      <c r="DP38" s="816"/>
      <c r="DQ38" s="814"/>
      <c r="DR38" s="815"/>
      <c r="DS38" s="815"/>
      <c r="DT38" s="815"/>
      <c r="DU38" s="816"/>
      <c r="DV38" s="811"/>
      <c r="DW38" s="812"/>
      <c r="DX38" s="812"/>
      <c r="DY38" s="812"/>
      <c r="DZ38" s="817"/>
      <c r="EA38" s="228"/>
    </row>
    <row r="39" spans="1:131" ht="26.25" customHeight="1" x14ac:dyDescent="0.15">
      <c r="A39" s="240">
        <v>12</v>
      </c>
      <c r="B39" s="818"/>
      <c r="C39" s="819"/>
      <c r="D39" s="819"/>
      <c r="E39" s="819"/>
      <c r="F39" s="819"/>
      <c r="G39" s="819"/>
      <c r="H39" s="819"/>
      <c r="I39" s="819"/>
      <c r="J39" s="819"/>
      <c r="K39" s="819"/>
      <c r="L39" s="819"/>
      <c r="M39" s="819"/>
      <c r="N39" s="819"/>
      <c r="O39" s="819"/>
      <c r="P39" s="820"/>
      <c r="Q39" s="821"/>
      <c r="R39" s="822"/>
      <c r="S39" s="822"/>
      <c r="T39" s="822"/>
      <c r="U39" s="822"/>
      <c r="V39" s="822"/>
      <c r="W39" s="822"/>
      <c r="X39" s="822"/>
      <c r="Y39" s="822"/>
      <c r="Z39" s="822"/>
      <c r="AA39" s="822"/>
      <c r="AB39" s="822"/>
      <c r="AC39" s="822"/>
      <c r="AD39" s="822"/>
      <c r="AE39" s="823"/>
      <c r="AF39" s="824"/>
      <c r="AG39" s="825"/>
      <c r="AH39" s="825"/>
      <c r="AI39" s="825"/>
      <c r="AJ39" s="826"/>
      <c r="AK39" s="872"/>
      <c r="AL39" s="868"/>
      <c r="AM39" s="868"/>
      <c r="AN39" s="868"/>
      <c r="AO39" s="868"/>
      <c r="AP39" s="868"/>
      <c r="AQ39" s="868"/>
      <c r="AR39" s="868"/>
      <c r="AS39" s="868"/>
      <c r="AT39" s="868"/>
      <c r="AU39" s="868"/>
      <c r="AV39" s="868"/>
      <c r="AW39" s="868"/>
      <c r="AX39" s="868"/>
      <c r="AY39" s="868"/>
      <c r="AZ39" s="869"/>
      <c r="BA39" s="869"/>
      <c r="BB39" s="869"/>
      <c r="BC39" s="869"/>
      <c r="BD39" s="869"/>
      <c r="BE39" s="870"/>
      <c r="BF39" s="870"/>
      <c r="BG39" s="870"/>
      <c r="BH39" s="870"/>
      <c r="BI39" s="871"/>
      <c r="BJ39" s="230"/>
      <c r="BK39" s="230"/>
      <c r="BL39" s="230"/>
      <c r="BM39" s="230"/>
      <c r="BN39" s="230"/>
      <c r="BO39" s="239"/>
      <c r="BP39" s="239"/>
      <c r="BQ39" s="236">
        <v>33</v>
      </c>
      <c r="BR39" s="237"/>
      <c r="BS39" s="811"/>
      <c r="BT39" s="812"/>
      <c r="BU39" s="812"/>
      <c r="BV39" s="812"/>
      <c r="BW39" s="812"/>
      <c r="BX39" s="812"/>
      <c r="BY39" s="812"/>
      <c r="BZ39" s="812"/>
      <c r="CA39" s="812"/>
      <c r="CB39" s="812"/>
      <c r="CC39" s="812"/>
      <c r="CD39" s="812"/>
      <c r="CE39" s="812"/>
      <c r="CF39" s="812"/>
      <c r="CG39" s="813"/>
      <c r="CH39" s="814"/>
      <c r="CI39" s="815"/>
      <c r="CJ39" s="815"/>
      <c r="CK39" s="815"/>
      <c r="CL39" s="816"/>
      <c r="CM39" s="814"/>
      <c r="CN39" s="815"/>
      <c r="CO39" s="815"/>
      <c r="CP39" s="815"/>
      <c r="CQ39" s="816"/>
      <c r="CR39" s="814"/>
      <c r="CS39" s="815"/>
      <c r="CT39" s="815"/>
      <c r="CU39" s="815"/>
      <c r="CV39" s="816"/>
      <c r="CW39" s="814"/>
      <c r="CX39" s="815"/>
      <c r="CY39" s="815"/>
      <c r="CZ39" s="815"/>
      <c r="DA39" s="816"/>
      <c r="DB39" s="814"/>
      <c r="DC39" s="815"/>
      <c r="DD39" s="815"/>
      <c r="DE39" s="815"/>
      <c r="DF39" s="816"/>
      <c r="DG39" s="814"/>
      <c r="DH39" s="815"/>
      <c r="DI39" s="815"/>
      <c r="DJ39" s="815"/>
      <c r="DK39" s="816"/>
      <c r="DL39" s="814"/>
      <c r="DM39" s="815"/>
      <c r="DN39" s="815"/>
      <c r="DO39" s="815"/>
      <c r="DP39" s="816"/>
      <c r="DQ39" s="814"/>
      <c r="DR39" s="815"/>
      <c r="DS39" s="815"/>
      <c r="DT39" s="815"/>
      <c r="DU39" s="816"/>
      <c r="DV39" s="811"/>
      <c r="DW39" s="812"/>
      <c r="DX39" s="812"/>
      <c r="DY39" s="812"/>
      <c r="DZ39" s="817"/>
      <c r="EA39" s="228"/>
    </row>
    <row r="40" spans="1:131" ht="26.25" customHeight="1" x14ac:dyDescent="0.15">
      <c r="A40" s="236">
        <v>13</v>
      </c>
      <c r="B40" s="818"/>
      <c r="C40" s="819"/>
      <c r="D40" s="819"/>
      <c r="E40" s="819"/>
      <c r="F40" s="819"/>
      <c r="G40" s="819"/>
      <c r="H40" s="819"/>
      <c r="I40" s="819"/>
      <c r="J40" s="819"/>
      <c r="K40" s="819"/>
      <c r="L40" s="819"/>
      <c r="M40" s="819"/>
      <c r="N40" s="819"/>
      <c r="O40" s="819"/>
      <c r="P40" s="820"/>
      <c r="Q40" s="821"/>
      <c r="R40" s="822"/>
      <c r="S40" s="822"/>
      <c r="T40" s="822"/>
      <c r="U40" s="822"/>
      <c r="V40" s="822"/>
      <c r="W40" s="822"/>
      <c r="X40" s="822"/>
      <c r="Y40" s="822"/>
      <c r="Z40" s="822"/>
      <c r="AA40" s="822"/>
      <c r="AB40" s="822"/>
      <c r="AC40" s="822"/>
      <c r="AD40" s="822"/>
      <c r="AE40" s="823"/>
      <c r="AF40" s="824"/>
      <c r="AG40" s="825"/>
      <c r="AH40" s="825"/>
      <c r="AI40" s="825"/>
      <c r="AJ40" s="826"/>
      <c r="AK40" s="872"/>
      <c r="AL40" s="868"/>
      <c r="AM40" s="868"/>
      <c r="AN40" s="868"/>
      <c r="AO40" s="868"/>
      <c r="AP40" s="868"/>
      <c r="AQ40" s="868"/>
      <c r="AR40" s="868"/>
      <c r="AS40" s="868"/>
      <c r="AT40" s="868"/>
      <c r="AU40" s="868"/>
      <c r="AV40" s="868"/>
      <c r="AW40" s="868"/>
      <c r="AX40" s="868"/>
      <c r="AY40" s="868"/>
      <c r="AZ40" s="869"/>
      <c r="BA40" s="869"/>
      <c r="BB40" s="869"/>
      <c r="BC40" s="869"/>
      <c r="BD40" s="869"/>
      <c r="BE40" s="870"/>
      <c r="BF40" s="870"/>
      <c r="BG40" s="870"/>
      <c r="BH40" s="870"/>
      <c r="BI40" s="871"/>
      <c r="BJ40" s="230"/>
      <c r="BK40" s="230"/>
      <c r="BL40" s="230"/>
      <c r="BM40" s="230"/>
      <c r="BN40" s="230"/>
      <c r="BO40" s="239"/>
      <c r="BP40" s="239"/>
      <c r="BQ40" s="236">
        <v>34</v>
      </c>
      <c r="BR40" s="237"/>
      <c r="BS40" s="811"/>
      <c r="BT40" s="812"/>
      <c r="BU40" s="812"/>
      <c r="BV40" s="812"/>
      <c r="BW40" s="812"/>
      <c r="BX40" s="812"/>
      <c r="BY40" s="812"/>
      <c r="BZ40" s="812"/>
      <c r="CA40" s="812"/>
      <c r="CB40" s="812"/>
      <c r="CC40" s="812"/>
      <c r="CD40" s="812"/>
      <c r="CE40" s="812"/>
      <c r="CF40" s="812"/>
      <c r="CG40" s="813"/>
      <c r="CH40" s="814"/>
      <c r="CI40" s="815"/>
      <c r="CJ40" s="815"/>
      <c r="CK40" s="815"/>
      <c r="CL40" s="816"/>
      <c r="CM40" s="814"/>
      <c r="CN40" s="815"/>
      <c r="CO40" s="815"/>
      <c r="CP40" s="815"/>
      <c r="CQ40" s="816"/>
      <c r="CR40" s="814"/>
      <c r="CS40" s="815"/>
      <c r="CT40" s="815"/>
      <c r="CU40" s="815"/>
      <c r="CV40" s="816"/>
      <c r="CW40" s="814"/>
      <c r="CX40" s="815"/>
      <c r="CY40" s="815"/>
      <c r="CZ40" s="815"/>
      <c r="DA40" s="816"/>
      <c r="DB40" s="814"/>
      <c r="DC40" s="815"/>
      <c r="DD40" s="815"/>
      <c r="DE40" s="815"/>
      <c r="DF40" s="816"/>
      <c r="DG40" s="814"/>
      <c r="DH40" s="815"/>
      <c r="DI40" s="815"/>
      <c r="DJ40" s="815"/>
      <c r="DK40" s="816"/>
      <c r="DL40" s="814"/>
      <c r="DM40" s="815"/>
      <c r="DN40" s="815"/>
      <c r="DO40" s="815"/>
      <c r="DP40" s="816"/>
      <c r="DQ40" s="814"/>
      <c r="DR40" s="815"/>
      <c r="DS40" s="815"/>
      <c r="DT40" s="815"/>
      <c r="DU40" s="816"/>
      <c r="DV40" s="811"/>
      <c r="DW40" s="812"/>
      <c r="DX40" s="812"/>
      <c r="DY40" s="812"/>
      <c r="DZ40" s="817"/>
      <c r="EA40" s="228"/>
    </row>
    <row r="41" spans="1:131" ht="26.25" customHeight="1" x14ac:dyDescent="0.15">
      <c r="A41" s="236">
        <v>14</v>
      </c>
      <c r="B41" s="818"/>
      <c r="C41" s="819"/>
      <c r="D41" s="819"/>
      <c r="E41" s="819"/>
      <c r="F41" s="819"/>
      <c r="G41" s="819"/>
      <c r="H41" s="819"/>
      <c r="I41" s="819"/>
      <c r="J41" s="819"/>
      <c r="K41" s="819"/>
      <c r="L41" s="819"/>
      <c r="M41" s="819"/>
      <c r="N41" s="819"/>
      <c r="O41" s="819"/>
      <c r="P41" s="820"/>
      <c r="Q41" s="821"/>
      <c r="R41" s="822"/>
      <c r="S41" s="822"/>
      <c r="T41" s="822"/>
      <c r="U41" s="822"/>
      <c r="V41" s="822"/>
      <c r="W41" s="822"/>
      <c r="X41" s="822"/>
      <c r="Y41" s="822"/>
      <c r="Z41" s="822"/>
      <c r="AA41" s="822"/>
      <c r="AB41" s="822"/>
      <c r="AC41" s="822"/>
      <c r="AD41" s="822"/>
      <c r="AE41" s="823"/>
      <c r="AF41" s="824"/>
      <c r="AG41" s="825"/>
      <c r="AH41" s="825"/>
      <c r="AI41" s="825"/>
      <c r="AJ41" s="826"/>
      <c r="AK41" s="872"/>
      <c r="AL41" s="868"/>
      <c r="AM41" s="868"/>
      <c r="AN41" s="868"/>
      <c r="AO41" s="868"/>
      <c r="AP41" s="868"/>
      <c r="AQ41" s="868"/>
      <c r="AR41" s="868"/>
      <c r="AS41" s="868"/>
      <c r="AT41" s="868"/>
      <c r="AU41" s="868"/>
      <c r="AV41" s="868"/>
      <c r="AW41" s="868"/>
      <c r="AX41" s="868"/>
      <c r="AY41" s="868"/>
      <c r="AZ41" s="869"/>
      <c r="BA41" s="869"/>
      <c r="BB41" s="869"/>
      <c r="BC41" s="869"/>
      <c r="BD41" s="869"/>
      <c r="BE41" s="870"/>
      <c r="BF41" s="870"/>
      <c r="BG41" s="870"/>
      <c r="BH41" s="870"/>
      <c r="BI41" s="871"/>
      <c r="BJ41" s="230"/>
      <c r="BK41" s="230"/>
      <c r="BL41" s="230"/>
      <c r="BM41" s="230"/>
      <c r="BN41" s="230"/>
      <c r="BO41" s="239"/>
      <c r="BP41" s="239"/>
      <c r="BQ41" s="236">
        <v>35</v>
      </c>
      <c r="BR41" s="237"/>
      <c r="BS41" s="811"/>
      <c r="BT41" s="812"/>
      <c r="BU41" s="812"/>
      <c r="BV41" s="812"/>
      <c r="BW41" s="812"/>
      <c r="BX41" s="812"/>
      <c r="BY41" s="812"/>
      <c r="BZ41" s="812"/>
      <c r="CA41" s="812"/>
      <c r="CB41" s="812"/>
      <c r="CC41" s="812"/>
      <c r="CD41" s="812"/>
      <c r="CE41" s="812"/>
      <c r="CF41" s="812"/>
      <c r="CG41" s="813"/>
      <c r="CH41" s="814"/>
      <c r="CI41" s="815"/>
      <c r="CJ41" s="815"/>
      <c r="CK41" s="815"/>
      <c r="CL41" s="816"/>
      <c r="CM41" s="814"/>
      <c r="CN41" s="815"/>
      <c r="CO41" s="815"/>
      <c r="CP41" s="815"/>
      <c r="CQ41" s="816"/>
      <c r="CR41" s="814"/>
      <c r="CS41" s="815"/>
      <c r="CT41" s="815"/>
      <c r="CU41" s="815"/>
      <c r="CV41" s="816"/>
      <c r="CW41" s="814"/>
      <c r="CX41" s="815"/>
      <c r="CY41" s="815"/>
      <c r="CZ41" s="815"/>
      <c r="DA41" s="816"/>
      <c r="DB41" s="814"/>
      <c r="DC41" s="815"/>
      <c r="DD41" s="815"/>
      <c r="DE41" s="815"/>
      <c r="DF41" s="816"/>
      <c r="DG41" s="814"/>
      <c r="DH41" s="815"/>
      <c r="DI41" s="815"/>
      <c r="DJ41" s="815"/>
      <c r="DK41" s="816"/>
      <c r="DL41" s="814"/>
      <c r="DM41" s="815"/>
      <c r="DN41" s="815"/>
      <c r="DO41" s="815"/>
      <c r="DP41" s="816"/>
      <c r="DQ41" s="814"/>
      <c r="DR41" s="815"/>
      <c r="DS41" s="815"/>
      <c r="DT41" s="815"/>
      <c r="DU41" s="816"/>
      <c r="DV41" s="811"/>
      <c r="DW41" s="812"/>
      <c r="DX41" s="812"/>
      <c r="DY41" s="812"/>
      <c r="DZ41" s="817"/>
      <c r="EA41" s="228"/>
    </row>
    <row r="42" spans="1:131" ht="26.25" customHeight="1" x14ac:dyDescent="0.15">
      <c r="A42" s="236">
        <v>15</v>
      </c>
      <c r="B42" s="818"/>
      <c r="C42" s="819"/>
      <c r="D42" s="819"/>
      <c r="E42" s="819"/>
      <c r="F42" s="819"/>
      <c r="G42" s="819"/>
      <c r="H42" s="819"/>
      <c r="I42" s="819"/>
      <c r="J42" s="819"/>
      <c r="K42" s="819"/>
      <c r="L42" s="819"/>
      <c r="M42" s="819"/>
      <c r="N42" s="819"/>
      <c r="O42" s="819"/>
      <c r="P42" s="820"/>
      <c r="Q42" s="821"/>
      <c r="R42" s="822"/>
      <c r="S42" s="822"/>
      <c r="T42" s="822"/>
      <c r="U42" s="822"/>
      <c r="V42" s="822"/>
      <c r="W42" s="822"/>
      <c r="X42" s="822"/>
      <c r="Y42" s="822"/>
      <c r="Z42" s="822"/>
      <c r="AA42" s="822"/>
      <c r="AB42" s="822"/>
      <c r="AC42" s="822"/>
      <c r="AD42" s="822"/>
      <c r="AE42" s="823"/>
      <c r="AF42" s="824"/>
      <c r="AG42" s="825"/>
      <c r="AH42" s="825"/>
      <c r="AI42" s="825"/>
      <c r="AJ42" s="826"/>
      <c r="AK42" s="872"/>
      <c r="AL42" s="868"/>
      <c r="AM42" s="868"/>
      <c r="AN42" s="868"/>
      <c r="AO42" s="868"/>
      <c r="AP42" s="868"/>
      <c r="AQ42" s="868"/>
      <c r="AR42" s="868"/>
      <c r="AS42" s="868"/>
      <c r="AT42" s="868"/>
      <c r="AU42" s="868"/>
      <c r="AV42" s="868"/>
      <c r="AW42" s="868"/>
      <c r="AX42" s="868"/>
      <c r="AY42" s="868"/>
      <c r="AZ42" s="869"/>
      <c r="BA42" s="869"/>
      <c r="BB42" s="869"/>
      <c r="BC42" s="869"/>
      <c r="BD42" s="869"/>
      <c r="BE42" s="870"/>
      <c r="BF42" s="870"/>
      <c r="BG42" s="870"/>
      <c r="BH42" s="870"/>
      <c r="BI42" s="871"/>
      <c r="BJ42" s="230"/>
      <c r="BK42" s="230"/>
      <c r="BL42" s="230"/>
      <c r="BM42" s="230"/>
      <c r="BN42" s="230"/>
      <c r="BO42" s="239"/>
      <c r="BP42" s="239"/>
      <c r="BQ42" s="236">
        <v>36</v>
      </c>
      <c r="BR42" s="237"/>
      <c r="BS42" s="811"/>
      <c r="BT42" s="812"/>
      <c r="BU42" s="812"/>
      <c r="BV42" s="812"/>
      <c r="BW42" s="812"/>
      <c r="BX42" s="812"/>
      <c r="BY42" s="812"/>
      <c r="BZ42" s="812"/>
      <c r="CA42" s="812"/>
      <c r="CB42" s="812"/>
      <c r="CC42" s="812"/>
      <c r="CD42" s="812"/>
      <c r="CE42" s="812"/>
      <c r="CF42" s="812"/>
      <c r="CG42" s="813"/>
      <c r="CH42" s="814"/>
      <c r="CI42" s="815"/>
      <c r="CJ42" s="815"/>
      <c r="CK42" s="815"/>
      <c r="CL42" s="816"/>
      <c r="CM42" s="814"/>
      <c r="CN42" s="815"/>
      <c r="CO42" s="815"/>
      <c r="CP42" s="815"/>
      <c r="CQ42" s="816"/>
      <c r="CR42" s="814"/>
      <c r="CS42" s="815"/>
      <c r="CT42" s="815"/>
      <c r="CU42" s="815"/>
      <c r="CV42" s="816"/>
      <c r="CW42" s="814"/>
      <c r="CX42" s="815"/>
      <c r="CY42" s="815"/>
      <c r="CZ42" s="815"/>
      <c r="DA42" s="816"/>
      <c r="DB42" s="814"/>
      <c r="DC42" s="815"/>
      <c r="DD42" s="815"/>
      <c r="DE42" s="815"/>
      <c r="DF42" s="816"/>
      <c r="DG42" s="814"/>
      <c r="DH42" s="815"/>
      <c r="DI42" s="815"/>
      <c r="DJ42" s="815"/>
      <c r="DK42" s="816"/>
      <c r="DL42" s="814"/>
      <c r="DM42" s="815"/>
      <c r="DN42" s="815"/>
      <c r="DO42" s="815"/>
      <c r="DP42" s="816"/>
      <c r="DQ42" s="814"/>
      <c r="DR42" s="815"/>
      <c r="DS42" s="815"/>
      <c r="DT42" s="815"/>
      <c r="DU42" s="816"/>
      <c r="DV42" s="811"/>
      <c r="DW42" s="812"/>
      <c r="DX42" s="812"/>
      <c r="DY42" s="812"/>
      <c r="DZ42" s="817"/>
      <c r="EA42" s="228"/>
    </row>
    <row r="43" spans="1:131" ht="26.25" customHeight="1" x14ac:dyDescent="0.15">
      <c r="A43" s="236">
        <v>16</v>
      </c>
      <c r="B43" s="818"/>
      <c r="C43" s="819"/>
      <c r="D43" s="819"/>
      <c r="E43" s="819"/>
      <c r="F43" s="819"/>
      <c r="G43" s="819"/>
      <c r="H43" s="819"/>
      <c r="I43" s="819"/>
      <c r="J43" s="819"/>
      <c r="K43" s="819"/>
      <c r="L43" s="819"/>
      <c r="M43" s="819"/>
      <c r="N43" s="819"/>
      <c r="O43" s="819"/>
      <c r="P43" s="820"/>
      <c r="Q43" s="821"/>
      <c r="R43" s="822"/>
      <c r="S43" s="822"/>
      <c r="T43" s="822"/>
      <c r="U43" s="822"/>
      <c r="V43" s="822"/>
      <c r="W43" s="822"/>
      <c r="X43" s="822"/>
      <c r="Y43" s="822"/>
      <c r="Z43" s="822"/>
      <c r="AA43" s="822"/>
      <c r="AB43" s="822"/>
      <c r="AC43" s="822"/>
      <c r="AD43" s="822"/>
      <c r="AE43" s="823"/>
      <c r="AF43" s="824"/>
      <c r="AG43" s="825"/>
      <c r="AH43" s="825"/>
      <c r="AI43" s="825"/>
      <c r="AJ43" s="826"/>
      <c r="AK43" s="872"/>
      <c r="AL43" s="868"/>
      <c r="AM43" s="868"/>
      <c r="AN43" s="868"/>
      <c r="AO43" s="868"/>
      <c r="AP43" s="868"/>
      <c r="AQ43" s="868"/>
      <c r="AR43" s="868"/>
      <c r="AS43" s="868"/>
      <c r="AT43" s="868"/>
      <c r="AU43" s="868"/>
      <c r="AV43" s="868"/>
      <c r="AW43" s="868"/>
      <c r="AX43" s="868"/>
      <c r="AY43" s="868"/>
      <c r="AZ43" s="869"/>
      <c r="BA43" s="869"/>
      <c r="BB43" s="869"/>
      <c r="BC43" s="869"/>
      <c r="BD43" s="869"/>
      <c r="BE43" s="870"/>
      <c r="BF43" s="870"/>
      <c r="BG43" s="870"/>
      <c r="BH43" s="870"/>
      <c r="BI43" s="871"/>
      <c r="BJ43" s="230"/>
      <c r="BK43" s="230"/>
      <c r="BL43" s="230"/>
      <c r="BM43" s="230"/>
      <c r="BN43" s="230"/>
      <c r="BO43" s="239"/>
      <c r="BP43" s="239"/>
      <c r="BQ43" s="236">
        <v>37</v>
      </c>
      <c r="BR43" s="237"/>
      <c r="BS43" s="811"/>
      <c r="BT43" s="812"/>
      <c r="BU43" s="812"/>
      <c r="BV43" s="812"/>
      <c r="BW43" s="812"/>
      <c r="BX43" s="812"/>
      <c r="BY43" s="812"/>
      <c r="BZ43" s="812"/>
      <c r="CA43" s="812"/>
      <c r="CB43" s="812"/>
      <c r="CC43" s="812"/>
      <c r="CD43" s="812"/>
      <c r="CE43" s="812"/>
      <c r="CF43" s="812"/>
      <c r="CG43" s="813"/>
      <c r="CH43" s="814"/>
      <c r="CI43" s="815"/>
      <c r="CJ43" s="815"/>
      <c r="CK43" s="815"/>
      <c r="CL43" s="816"/>
      <c r="CM43" s="814"/>
      <c r="CN43" s="815"/>
      <c r="CO43" s="815"/>
      <c r="CP43" s="815"/>
      <c r="CQ43" s="816"/>
      <c r="CR43" s="814"/>
      <c r="CS43" s="815"/>
      <c r="CT43" s="815"/>
      <c r="CU43" s="815"/>
      <c r="CV43" s="816"/>
      <c r="CW43" s="814"/>
      <c r="CX43" s="815"/>
      <c r="CY43" s="815"/>
      <c r="CZ43" s="815"/>
      <c r="DA43" s="816"/>
      <c r="DB43" s="814"/>
      <c r="DC43" s="815"/>
      <c r="DD43" s="815"/>
      <c r="DE43" s="815"/>
      <c r="DF43" s="816"/>
      <c r="DG43" s="814"/>
      <c r="DH43" s="815"/>
      <c r="DI43" s="815"/>
      <c r="DJ43" s="815"/>
      <c r="DK43" s="816"/>
      <c r="DL43" s="814"/>
      <c r="DM43" s="815"/>
      <c r="DN43" s="815"/>
      <c r="DO43" s="815"/>
      <c r="DP43" s="816"/>
      <c r="DQ43" s="814"/>
      <c r="DR43" s="815"/>
      <c r="DS43" s="815"/>
      <c r="DT43" s="815"/>
      <c r="DU43" s="816"/>
      <c r="DV43" s="811"/>
      <c r="DW43" s="812"/>
      <c r="DX43" s="812"/>
      <c r="DY43" s="812"/>
      <c r="DZ43" s="817"/>
      <c r="EA43" s="228"/>
    </row>
    <row r="44" spans="1:131" ht="26.25" customHeight="1" x14ac:dyDescent="0.15">
      <c r="A44" s="236">
        <v>17</v>
      </c>
      <c r="B44" s="818"/>
      <c r="C44" s="819"/>
      <c r="D44" s="819"/>
      <c r="E44" s="819"/>
      <c r="F44" s="819"/>
      <c r="G44" s="819"/>
      <c r="H44" s="819"/>
      <c r="I44" s="819"/>
      <c r="J44" s="819"/>
      <c r="K44" s="819"/>
      <c r="L44" s="819"/>
      <c r="M44" s="819"/>
      <c r="N44" s="819"/>
      <c r="O44" s="819"/>
      <c r="P44" s="820"/>
      <c r="Q44" s="821"/>
      <c r="R44" s="822"/>
      <c r="S44" s="822"/>
      <c r="T44" s="822"/>
      <c r="U44" s="822"/>
      <c r="V44" s="822"/>
      <c r="W44" s="822"/>
      <c r="X44" s="822"/>
      <c r="Y44" s="822"/>
      <c r="Z44" s="822"/>
      <c r="AA44" s="822"/>
      <c r="AB44" s="822"/>
      <c r="AC44" s="822"/>
      <c r="AD44" s="822"/>
      <c r="AE44" s="823"/>
      <c r="AF44" s="824"/>
      <c r="AG44" s="825"/>
      <c r="AH44" s="825"/>
      <c r="AI44" s="825"/>
      <c r="AJ44" s="826"/>
      <c r="AK44" s="872"/>
      <c r="AL44" s="868"/>
      <c r="AM44" s="868"/>
      <c r="AN44" s="868"/>
      <c r="AO44" s="868"/>
      <c r="AP44" s="868"/>
      <c r="AQ44" s="868"/>
      <c r="AR44" s="868"/>
      <c r="AS44" s="868"/>
      <c r="AT44" s="868"/>
      <c r="AU44" s="868"/>
      <c r="AV44" s="868"/>
      <c r="AW44" s="868"/>
      <c r="AX44" s="868"/>
      <c r="AY44" s="868"/>
      <c r="AZ44" s="869"/>
      <c r="BA44" s="869"/>
      <c r="BB44" s="869"/>
      <c r="BC44" s="869"/>
      <c r="BD44" s="869"/>
      <c r="BE44" s="870"/>
      <c r="BF44" s="870"/>
      <c r="BG44" s="870"/>
      <c r="BH44" s="870"/>
      <c r="BI44" s="871"/>
      <c r="BJ44" s="230"/>
      <c r="BK44" s="230"/>
      <c r="BL44" s="230"/>
      <c r="BM44" s="230"/>
      <c r="BN44" s="230"/>
      <c r="BO44" s="239"/>
      <c r="BP44" s="239"/>
      <c r="BQ44" s="236">
        <v>38</v>
      </c>
      <c r="BR44" s="237"/>
      <c r="BS44" s="811"/>
      <c r="BT44" s="812"/>
      <c r="BU44" s="812"/>
      <c r="BV44" s="812"/>
      <c r="BW44" s="812"/>
      <c r="BX44" s="812"/>
      <c r="BY44" s="812"/>
      <c r="BZ44" s="812"/>
      <c r="CA44" s="812"/>
      <c r="CB44" s="812"/>
      <c r="CC44" s="812"/>
      <c r="CD44" s="812"/>
      <c r="CE44" s="812"/>
      <c r="CF44" s="812"/>
      <c r="CG44" s="813"/>
      <c r="CH44" s="814"/>
      <c r="CI44" s="815"/>
      <c r="CJ44" s="815"/>
      <c r="CK44" s="815"/>
      <c r="CL44" s="816"/>
      <c r="CM44" s="814"/>
      <c r="CN44" s="815"/>
      <c r="CO44" s="815"/>
      <c r="CP44" s="815"/>
      <c r="CQ44" s="816"/>
      <c r="CR44" s="814"/>
      <c r="CS44" s="815"/>
      <c r="CT44" s="815"/>
      <c r="CU44" s="815"/>
      <c r="CV44" s="816"/>
      <c r="CW44" s="814"/>
      <c r="CX44" s="815"/>
      <c r="CY44" s="815"/>
      <c r="CZ44" s="815"/>
      <c r="DA44" s="816"/>
      <c r="DB44" s="814"/>
      <c r="DC44" s="815"/>
      <c r="DD44" s="815"/>
      <c r="DE44" s="815"/>
      <c r="DF44" s="816"/>
      <c r="DG44" s="814"/>
      <c r="DH44" s="815"/>
      <c r="DI44" s="815"/>
      <c r="DJ44" s="815"/>
      <c r="DK44" s="816"/>
      <c r="DL44" s="814"/>
      <c r="DM44" s="815"/>
      <c r="DN44" s="815"/>
      <c r="DO44" s="815"/>
      <c r="DP44" s="816"/>
      <c r="DQ44" s="814"/>
      <c r="DR44" s="815"/>
      <c r="DS44" s="815"/>
      <c r="DT44" s="815"/>
      <c r="DU44" s="816"/>
      <c r="DV44" s="811"/>
      <c r="DW44" s="812"/>
      <c r="DX44" s="812"/>
      <c r="DY44" s="812"/>
      <c r="DZ44" s="817"/>
      <c r="EA44" s="228"/>
    </row>
    <row r="45" spans="1:131" ht="26.25" customHeight="1" x14ac:dyDescent="0.15">
      <c r="A45" s="236">
        <v>18</v>
      </c>
      <c r="B45" s="818"/>
      <c r="C45" s="819"/>
      <c r="D45" s="819"/>
      <c r="E45" s="819"/>
      <c r="F45" s="819"/>
      <c r="G45" s="819"/>
      <c r="H45" s="819"/>
      <c r="I45" s="819"/>
      <c r="J45" s="819"/>
      <c r="K45" s="819"/>
      <c r="L45" s="819"/>
      <c r="M45" s="819"/>
      <c r="N45" s="819"/>
      <c r="O45" s="819"/>
      <c r="P45" s="820"/>
      <c r="Q45" s="821"/>
      <c r="R45" s="822"/>
      <c r="S45" s="822"/>
      <c r="T45" s="822"/>
      <c r="U45" s="822"/>
      <c r="V45" s="822"/>
      <c r="W45" s="822"/>
      <c r="X45" s="822"/>
      <c r="Y45" s="822"/>
      <c r="Z45" s="822"/>
      <c r="AA45" s="822"/>
      <c r="AB45" s="822"/>
      <c r="AC45" s="822"/>
      <c r="AD45" s="822"/>
      <c r="AE45" s="823"/>
      <c r="AF45" s="824"/>
      <c r="AG45" s="825"/>
      <c r="AH45" s="825"/>
      <c r="AI45" s="825"/>
      <c r="AJ45" s="826"/>
      <c r="AK45" s="872"/>
      <c r="AL45" s="868"/>
      <c r="AM45" s="868"/>
      <c r="AN45" s="868"/>
      <c r="AO45" s="868"/>
      <c r="AP45" s="868"/>
      <c r="AQ45" s="868"/>
      <c r="AR45" s="868"/>
      <c r="AS45" s="868"/>
      <c r="AT45" s="868"/>
      <c r="AU45" s="868"/>
      <c r="AV45" s="868"/>
      <c r="AW45" s="868"/>
      <c r="AX45" s="868"/>
      <c r="AY45" s="868"/>
      <c r="AZ45" s="869"/>
      <c r="BA45" s="869"/>
      <c r="BB45" s="869"/>
      <c r="BC45" s="869"/>
      <c r="BD45" s="869"/>
      <c r="BE45" s="870"/>
      <c r="BF45" s="870"/>
      <c r="BG45" s="870"/>
      <c r="BH45" s="870"/>
      <c r="BI45" s="871"/>
      <c r="BJ45" s="230"/>
      <c r="BK45" s="230"/>
      <c r="BL45" s="230"/>
      <c r="BM45" s="230"/>
      <c r="BN45" s="230"/>
      <c r="BO45" s="239"/>
      <c r="BP45" s="239"/>
      <c r="BQ45" s="236">
        <v>39</v>
      </c>
      <c r="BR45" s="237"/>
      <c r="BS45" s="811"/>
      <c r="BT45" s="812"/>
      <c r="BU45" s="812"/>
      <c r="BV45" s="812"/>
      <c r="BW45" s="812"/>
      <c r="BX45" s="812"/>
      <c r="BY45" s="812"/>
      <c r="BZ45" s="812"/>
      <c r="CA45" s="812"/>
      <c r="CB45" s="812"/>
      <c r="CC45" s="812"/>
      <c r="CD45" s="812"/>
      <c r="CE45" s="812"/>
      <c r="CF45" s="812"/>
      <c r="CG45" s="813"/>
      <c r="CH45" s="814"/>
      <c r="CI45" s="815"/>
      <c r="CJ45" s="815"/>
      <c r="CK45" s="815"/>
      <c r="CL45" s="816"/>
      <c r="CM45" s="814"/>
      <c r="CN45" s="815"/>
      <c r="CO45" s="815"/>
      <c r="CP45" s="815"/>
      <c r="CQ45" s="816"/>
      <c r="CR45" s="814"/>
      <c r="CS45" s="815"/>
      <c r="CT45" s="815"/>
      <c r="CU45" s="815"/>
      <c r="CV45" s="816"/>
      <c r="CW45" s="814"/>
      <c r="CX45" s="815"/>
      <c r="CY45" s="815"/>
      <c r="CZ45" s="815"/>
      <c r="DA45" s="816"/>
      <c r="DB45" s="814"/>
      <c r="DC45" s="815"/>
      <c r="DD45" s="815"/>
      <c r="DE45" s="815"/>
      <c r="DF45" s="816"/>
      <c r="DG45" s="814"/>
      <c r="DH45" s="815"/>
      <c r="DI45" s="815"/>
      <c r="DJ45" s="815"/>
      <c r="DK45" s="816"/>
      <c r="DL45" s="814"/>
      <c r="DM45" s="815"/>
      <c r="DN45" s="815"/>
      <c r="DO45" s="815"/>
      <c r="DP45" s="816"/>
      <c r="DQ45" s="814"/>
      <c r="DR45" s="815"/>
      <c r="DS45" s="815"/>
      <c r="DT45" s="815"/>
      <c r="DU45" s="816"/>
      <c r="DV45" s="811"/>
      <c r="DW45" s="812"/>
      <c r="DX45" s="812"/>
      <c r="DY45" s="812"/>
      <c r="DZ45" s="817"/>
      <c r="EA45" s="228"/>
    </row>
    <row r="46" spans="1:131" ht="26.25" customHeight="1" x14ac:dyDescent="0.15">
      <c r="A46" s="236">
        <v>19</v>
      </c>
      <c r="B46" s="818"/>
      <c r="C46" s="819"/>
      <c r="D46" s="819"/>
      <c r="E46" s="819"/>
      <c r="F46" s="819"/>
      <c r="G46" s="819"/>
      <c r="H46" s="819"/>
      <c r="I46" s="819"/>
      <c r="J46" s="819"/>
      <c r="K46" s="819"/>
      <c r="L46" s="819"/>
      <c r="M46" s="819"/>
      <c r="N46" s="819"/>
      <c r="O46" s="819"/>
      <c r="P46" s="820"/>
      <c r="Q46" s="821"/>
      <c r="R46" s="822"/>
      <c r="S46" s="822"/>
      <c r="T46" s="822"/>
      <c r="U46" s="822"/>
      <c r="V46" s="822"/>
      <c r="W46" s="822"/>
      <c r="X46" s="822"/>
      <c r="Y46" s="822"/>
      <c r="Z46" s="822"/>
      <c r="AA46" s="822"/>
      <c r="AB46" s="822"/>
      <c r="AC46" s="822"/>
      <c r="AD46" s="822"/>
      <c r="AE46" s="823"/>
      <c r="AF46" s="824"/>
      <c r="AG46" s="825"/>
      <c r="AH46" s="825"/>
      <c r="AI46" s="825"/>
      <c r="AJ46" s="826"/>
      <c r="AK46" s="872"/>
      <c r="AL46" s="868"/>
      <c r="AM46" s="868"/>
      <c r="AN46" s="868"/>
      <c r="AO46" s="868"/>
      <c r="AP46" s="868"/>
      <c r="AQ46" s="868"/>
      <c r="AR46" s="868"/>
      <c r="AS46" s="868"/>
      <c r="AT46" s="868"/>
      <c r="AU46" s="868"/>
      <c r="AV46" s="868"/>
      <c r="AW46" s="868"/>
      <c r="AX46" s="868"/>
      <c r="AY46" s="868"/>
      <c r="AZ46" s="869"/>
      <c r="BA46" s="869"/>
      <c r="BB46" s="869"/>
      <c r="BC46" s="869"/>
      <c r="BD46" s="869"/>
      <c r="BE46" s="870"/>
      <c r="BF46" s="870"/>
      <c r="BG46" s="870"/>
      <c r="BH46" s="870"/>
      <c r="BI46" s="871"/>
      <c r="BJ46" s="230"/>
      <c r="BK46" s="230"/>
      <c r="BL46" s="230"/>
      <c r="BM46" s="230"/>
      <c r="BN46" s="230"/>
      <c r="BO46" s="239"/>
      <c r="BP46" s="239"/>
      <c r="BQ46" s="236">
        <v>40</v>
      </c>
      <c r="BR46" s="237"/>
      <c r="BS46" s="811"/>
      <c r="BT46" s="812"/>
      <c r="BU46" s="812"/>
      <c r="BV46" s="812"/>
      <c r="BW46" s="812"/>
      <c r="BX46" s="812"/>
      <c r="BY46" s="812"/>
      <c r="BZ46" s="812"/>
      <c r="CA46" s="812"/>
      <c r="CB46" s="812"/>
      <c r="CC46" s="812"/>
      <c r="CD46" s="812"/>
      <c r="CE46" s="812"/>
      <c r="CF46" s="812"/>
      <c r="CG46" s="813"/>
      <c r="CH46" s="814"/>
      <c r="CI46" s="815"/>
      <c r="CJ46" s="815"/>
      <c r="CK46" s="815"/>
      <c r="CL46" s="816"/>
      <c r="CM46" s="814"/>
      <c r="CN46" s="815"/>
      <c r="CO46" s="815"/>
      <c r="CP46" s="815"/>
      <c r="CQ46" s="816"/>
      <c r="CR46" s="814"/>
      <c r="CS46" s="815"/>
      <c r="CT46" s="815"/>
      <c r="CU46" s="815"/>
      <c r="CV46" s="816"/>
      <c r="CW46" s="814"/>
      <c r="CX46" s="815"/>
      <c r="CY46" s="815"/>
      <c r="CZ46" s="815"/>
      <c r="DA46" s="816"/>
      <c r="DB46" s="814"/>
      <c r="DC46" s="815"/>
      <c r="DD46" s="815"/>
      <c r="DE46" s="815"/>
      <c r="DF46" s="816"/>
      <c r="DG46" s="814"/>
      <c r="DH46" s="815"/>
      <c r="DI46" s="815"/>
      <c r="DJ46" s="815"/>
      <c r="DK46" s="816"/>
      <c r="DL46" s="814"/>
      <c r="DM46" s="815"/>
      <c r="DN46" s="815"/>
      <c r="DO46" s="815"/>
      <c r="DP46" s="816"/>
      <c r="DQ46" s="814"/>
      <c r="DR46" s="815"/>
      <c r="DS46" s="815"/>
      <c r="DT46" s="815"/>
      <c r="DU46" s="816"/>
      <c r="DV46" s="811"/>
      <c r="DW46" s="812"/>
      <c r="DX46" s="812"/>
      <c r="DY46" s="812"/>
      <c r="DZ46" s="817"/>
      <c r="EA46" s="228"/>
    </row>
    <row r="47" spans="1:131" ht="26.25" customHeight="1" x14ac:dyDescent="0.15">
      <c r="A47" s="236">
        <v>20</v>
      </c>
      <c r="B47" s="818"/>
      <c r="C47" s="819"/>
      <c r="D47" s="819"/>
      <c r="E47" s="819"/>
      <c r="F47" s="819"/>
      <c r="G47" s="819"/>
      <c r="H47" s="819"/>
      <c r="I47" s="819"/>
      <c r="J47" s="819"/>
      <c r="K47" s="819"/>
      <c r="L47" s="819"/>
      <c r="M47" s="819"/>
      <c r="N47" s="819"/>
      <c r="O47" s="819"/>
      <c r="P47" s="820"/>
      <c r="Q47" s="821"/>
      <c r="R47" s="822"/>
      <c r="S47" s="822"/>
      <c r="T47" s="822"/>
      <c r="U47" s="822"/>
      <c r="V47" s="822"/>
      <c r="W47" s="822"/>
      <c r="X47" s="822"/>
      <c r="Y47" s="822"/>
      <c r="Z47" s="822"/>
      <c r="AA47" s="822"/>
      <c r="AB47" s="822"/>
      <c r="AC47" s="822"/>
      <c r="AD47" s="822"/>
      <c r="AE47" s="823"/>
      <c r="AF47" s="824"/>
      <c r="AG47" s="825"/>
      <c r="AH47" s="825"/>
      <c r="AI47" s="825"/>
      <c r="AJ47" s="826"/>
      <c r="AK47" s="872"/>
      <c r="AL47" s="868"/>
      <c r="AM47" s="868"/>
      <c r="AN47" s="868"/>
      <c r="AO47" s="868"/>
      <c r="AP47" s="868"/>
      <c r="AQ47" s="868"/>
      <c r="AR47" s="868"/>
      <c r="AS47" s="868"/>
      <c r="AT47" s="868"/>
      <c r="AU47" s="868"/>
      <c r="AV47" s="868"/>
      <c r="AW47" s="868"/>
      <c r="AX47" s="868"/>
      <c r="AY47" s="868"/>
      <c r="AZ47" s="869"/>
      <c r="BA47" s="869"/>
      <c r="BB47" s="869"/>
      <c r="BC47" s="869"/>
      <c r="BD47" s="869"/>
      <c r="BE47" s="870"/>
      <c r="BF47" s="870"/>
      <c r="BG47" s="870"/>
      <c r="BH47" s="870"/>
      <c r="BI47" s="871"/>
      <c r="BJ47" s="230"/>
      <c r="BK47" s="230"/>
      <c r="BL47" s="230"/>
      <c r="BM47" s="230"/>
      <c r="BN47" s="230"/>
      <c r="BO47" s="239"/>
      <c r="BP47" s="239"/>
      <c r="BQ47" s="236">
        <v>41</v>
      </c>
      <c r="BR47" s="237"/>
      <c r="BS47" s="811"/>
      <c r="BT47" s="812"/>
      <c r="BU47" s="812"/>
      <c r="BV47" s="812"/>
      <c r="BW47" s="812"/>
      <c r="BX47" s="812"/>
      <c r="BY47" s="812"/>
      <c r="BZ47" s="812"/>
      <c r="CA47" s="812"/>
      <c r="CB47" s="812"/>
      <c r="CC47" s="812"/>
      <c r="CD47" s="812"/>
      <c r="CE47" s="812"/>
      <c r="CF47" s="812"/>
      <c r="CG47" s="813"/>
      <c r="CH47" s="814"/>
      <c r="CI47" s="815"/>
      <c r="CJ47" s="815"/>
      <c r="CK47" s="815"/>
      <c r="CL47" s="816"/>
      <c r="CM47" s="814"/>
      <c r="CN47" s="815"/>
      <c r="CO47" s="815"/>
      <c r="CP47" s="815"/>
      <c r="CQ47" s="816"/>
      <c r="CR47" s="814"/>
      <c r="CS47" s="815"/>
      <c r="CT47" s="815"/>
      <c r="CU47" s="815"/>
      <c r="CV47" s="816"/>
      <c r="CW47" s="814"/>
      <c r="CX47" s="815"/>
      <c r="CY47" s="815"/>
      <c r="CZ47" s="815"/>
      <c r="DA47" s="816"/>
      <c r="DB47" s="814"/>
      <c r="DC47" s="815"/>
      <c r="DD47" s="815"/>
      <c r="DE47" s="815"/>
      <c r="DF47" s="816"/>
      <c r="DG47" s="814"/>
      <c r="DH47" s="815"/>
      <c r="DI47" s="815"/>
      <c r="DJ47" s="815"/>
      <c r="DK47" s="816"/>
      <c r="DL47" s="814"/>
      <c r="DM47" s="815"/>
      <c r="DN47" s="815"/>
      <c r="DO47" s="815"/>
      <c r="DP47" s="816"/>
      <c r="DQ47" s="814"/>
      <c r="DR47" s="815"/>
      <c r="DS47" s="815"/>
      <c r="DT47" s="815"/>
      <c r="DU47" s="816"/>
      <c r="DV47" s="811"/>
      <c r="DW47" s="812"/>
      <c r="DX47" s="812"/>
      <c r="DY47" s="812"/>
      <c r="DZ47" s="817"/>
      <c r="EA47" s="228"/>
    </row>
    <row r="48" spans="1:131" ht="26.25" customHeight="1" x14ac:dyDescent="0.15">
      <c r="A48" s="236">
        <v>21</v>
      </c>
      <c r="B48" s="818"/>
      <c r="C48" s="819"/>
      <c r="D48" s="819"/>
      <c r="E48" s="819"/>
      <c r="F48" s="819"/>
      <c r="G48" s="819"/>
      <c r="H48" s="819"/>
      <c r="I48" s="819"/>
      <c r="J48" s="819"/>
      <c r="K48" s="819"/>
      <c r="L48" s="819"/>
      <c r="M48" s="819"/>
      <c r="N48" s="819"/>
      <c r="O48" s="819"/>
      <c r="P48" s="820"/>
      <c r="Q48" s="821"/>
      <c r="R48" s="822"/>
      <c r="S48" s="822"/>
      <c r="T48" s="822"/>
      <c r="U48" s="822"/>
      <c r="V48" s="822"/>
      <c r="W48" s="822"/>
      <c r="X48" s="822"/>
      <c r="Y48" s="822"/>
      <c r="Z48" s="822"/>
      <c r="AA48" s="822"/>
      <c r="AB48" s="822"/>
      <c r="AC48" s="822"/>
      <c r="AD48" s="822"/>
      <c r="AE48" s="823"/>
      <c r="AF48" s="824"/>
      <c r="AG48" s="825"/>
      <c r="AH48" s="825"/>
      <c r="AI48" s="825"/>
      <c r="AJ48" s="826"/>
      <c r="AK48" s="872"/>
      <c r="AL48" s="868"/>
      <c r="AM48" s="868"/>
      <c r="AN48" s="868"/>
      <c r="AO48" s="868"/>
      <c r="AP48" s="868"/>
      <c r="AQ48" s="868"/>
      <c r="AR48" s="868"/>
      <c r="AS48" s="868"/>
      <c r="AT48" s="868"/>
      <c r="AU48" s="868"/>
      <c r="AV48" s="868"/>
      <c r="AW48" s="868"/>
      <c r="AX48" s="868"/>
      <c r="AY48" s="868"/>
      <c r="AZ48" s="869"/>
      <c r="BA48" s="869"/>
      <c r="BB48" s="869"/>
      <c r="BC48" s="869"/>
      <c r="BD48" s="869"/>
      <c r="BE48" s="870"/>
      <c r="BF48" s="870"/>
      <c r="BG48" s="870"/>
      <c r="BH48" s="870"/>
      <c r="BI48" s="871"/>
      <c r="BJ48" s="230"/>
      <c r="BK48" s="230"/>
      <c r="BL48" s="230"/>
      <c r="BM48" s="230"/>
      <c r="BN48" s="230"/>
      <c r="BO48" s="239"/>
      <c r="BP48" s="239"/>
      <c r="BQ48" s="236">
        <v>42</v>
      </c>
      <c r="BR48" s="237"/>
      <c r="BS48" s="811"/>
      <c r="BT48" s="812"/>
      <c r="BU48" s="812"/>
      <c r="BV48" s="812"/>
      <c r="BW48" s="812"/>
      <c r="BX48" s="812"/>
      <c r="BY48" s="812"/>
      <c r="BZ48" s="812"/>
      <c r="CA48" s="812"/>
      <c r="CB48" s="812"/>
      <c r="CC48" s="812"/>
      <c r="CD48" s="812"/>
      <c r="CE48" s="812"/>
      <c r="CF48" s="812"/>
      <c r="CG48" s="813"/>
      <c r="CH48" s="814"/>
      <c r="CI48" s="815"/>
      <c r="CJ48" s="815"/>
      <c r="CK48" s="815"/>
      <c r="CL48" s="816"/>
      <c r="CM48" s="814"/>
      <c r="CN48" s="815"/>
      <c r="CO48" s="815"/>
      <c r="CP48" s="815"/>
      <c r="CQ48" s="816"/>
      <c r="CR48" s="814"/>
      <c r="CS48" s="815"/>
      <c r="CT48" s="815"/>
      <c r="CU48" s="815"/>
      <c r="CV48" s="816"/>
      <c r="CW48" s="814"/>
      <c r="CX48" s="815"/>
      <c r="CY48" s="815"/>
      <c r="CZ48" s="815"/>
      <c r="DA48" s="816"/>
      <c r="DB48" s="814"/>
      <c r="DC48" s="815"/>
      <c r="DD48" s="815"/>
      <c r="DE48" s="815"/>
      <c r="DF48" s="816"/>
      <c r="DG48" s="814"/>
      <c r="DH48" s="815"/>
      <c r="DI48" s="815"/>
      <c r="DJ48" s="815"/>
      <c r="DK48" s="816"/>
      <c r="DL48" s="814"/>
      <c r="DM48" s="815"/>
      <c r="DN48" s="815"/>
      <c r="DO48" s="815"/>
      <c r="DP48" s="816"/>
      <c r="DQ48" s="814"/>
      <c r="DR48" s="815"/>
      <c r="DS48" s="815"/>
      <c r="DT48" s="815"/>
      <c r="DU48" s="816"/>
      <c r="DV48" s="811"/>
      <c r="DW48" s="812"/>
      <c r="DX48" s="812"/>
      <c r="DY48" s="812"/>
      <c r="DZ48" s="817"/>
      <c r="EA48" s="228"/>
    </row>
    <row r="49" spans="1:131" ht="26.25" customHeight="1" x14ac:dyDescent="0.15">
      <c r="A49" s="236">
        <v>22</v>
      </c>
      <c r="B49" s="818"/>
      <c r="C49" s="819"/>
      <c r="D49" s="819"/>
      <c r="E49" s="819"/>
      <c r="F49" s="819"/>
      <c r="G49" s="819"/>
      <c r="H49" s="819"/>
      <c r="I49" s="819"/>
      <c r="J49" s="819"/>
      <c r="K49" s="819"/>
      <c r="L49" s="819"/>
      <c r="M49" s="819"/>
      <c r="N49" s="819"/>
      <c r="O49" s="819"/>
      <c r="P49" s="820"/>
      <c r="Q49" s="821"/>
      <c r="R49" s="822"/>
      <c r="S49" s="822"/>
      <c r="T49" s="822"/>
      <c r="U49" s="822"/>
      <c r="V49" s="822"/>
      <c r="W49" s="822"/>
      <c r="X49" s="822"/>
      <c r="Y49" s="822"/>
      <c r="Z49" s="822"/>
      <c r="AA49" s="822"/>
      <c r="AB49" s="822"/>
      <c r="AC49" s="822"/>
      <c r="AD49" s="822"/>
      <c r="AE49" s="823"/>
      <c r="AF49" s="824"/>
      <c r="AG49" s="825"/>
      <c r="AH49" s="825"/>
      <c r="AI49" s="825"/>
      <c r="AJ49" s="826"/>
      <c r="AK49" s="872"/>
      <c r="AL49" s="868"/>
      <c r="AM49" s="868"/>
      <c r="AN49" s="868"/>
      <c r="AO49" s="868"/>
      <c r="AP49" s="868"/>
      <c r="AQ49" s="868"/>
      <c r="AR49" s="868"/>
      <c r="AS49" s="868"/>
      <c r="AT49" s="868"/>
      <c r="AU49" s="868"/>
      <c r="AV49" s="868"/>
      <c r="AW49" s="868"/>
      <c r="AX49" s="868"/>
      <c r="AY49" s="868"/>
      <c r="AZ49" s="869"/>
      <c r="BA49" s="869"/>
      <c r="BB49" s="869"/>
      <c r="BC49" s="869"/>
      <c r="BD49" s="869"/>
      <c r="BE49" s="870"/>
      <c r="BF49" s="870"/>
      <c r="BG49" s="870"/>
      <c r="BH49" s="870"/>
      <c r="BI49" s="871"/>
      <c r="BJ49" s="230"/>
      <c r="BK49" s="230"/>
      <c r="BL49" s="230"/>
      <c r="BM49" s="230"/>
      <c r="BN49" s="230"/>
      <c r="BO49" s="239"/>
      <c r="BP49" s="239"/>
      <c r="BQ49" s="236">
        <v>43</v>
      </c>
      <c r="BR49" s="237"/>
      <c r="BS49" s="811"/>
      <c r="BT49" s="812"/>
      <c r="BU49" s="812"/>
      <c r="BV49" s="812"/>
      <c r="BW49" s="812"/>
      <c r="BX49" s="812"/>
      <c r="BY49" s="812"/>
      <c r="BZ49" s="812"/>
      <c r="CA49" s="812"/>
      <c r="CB49" s="812"/>
      <c r="CC49" s="812"/>
      <c r="CD49" s="812"/>
      <c r="CE49" s="812"/>
      <c r="CF49" s="812"/>
      <c r="CG49" s="813"/>
      <c r="CH49" s="814"/>
      <c r="CI49" s="815"/>
      <c r="CJ49" s="815"/>
      <c r="CK49" s="815"/>
      <c r="CL49" s="816"/>
      <c r="CM49" s="814"/>
      <c r="CN49" s="815"/>
      <c r="CO49" s="815"/>
      <c r="CP49" s="815"/>
      <c r="CQ49" s="816"/>
      <c r="CR49" s="814"/>
      <c r="CS49" s="815"/>
      <c r="CT49" s="815"/>
      <c r="CU49" s="815"/>
      <c r="CV49" s="816"/>
      <c r="CW49" s="814"/>
      <c r="CX49" s="815"/>
      <c r="CY49" s="815"/>
      <c r="CZ49" s="815"/>
      <c r="DA49" s="816"/>
      <c r="DB49" s="814"/>
      <c r="DC49" s="815"/>
      <c r="DD49" s="815"/>
      <c r="DE49" s="815"/>
      <c r="DF49" s="816"/>
      <c r="DG49" s="814"/>
      <c r="DH49" s="815"/>
      <c r="DI49" s="815"/>
      <c r="DJ49" s="815"/>
      <c r="DK49" s="816"/>
      <c r="DL49" s="814"/>
      <c r="DM49" s="815"/>
      <c r="DN49" s="815"/>
      <c r="DO49" s="815"/>
      <c r="DP49" s="816"/>
      <c r="DQ49" s="814"/>
      <c r="DR49" s="815"/>
      <c r="DS49" s="815"/>
      <c r="DT49" s="815"/>
      <c r="DU49" s="816"/>
      <c r="DV49" s="811"/>
      <c r="DW49" s="812"/>
      <c r="DX49" s="812"/>
      <c r="DY49" s="812"/>
      <c r="DZ49" s="817"/>
      <c r="EA49" s="228"/>
    </row>
    <row r="50" spans="1:131" ht="26.25" customHeight="1" x14ac:dyDescent="0.15">
      <c r="A50" s="236">
        <v>23</v>
      </c>
      <c r="B50" s="818"/>
      <c r="C50" s="819"/>
      <c r="D50" s="819"/>
      <c r="E50" s="819"/>
      <c r="F50" s="819"/>
      <c r="G50" s="819"/>
      <c r="H50" s="819"/>
      <c r="I50" s="819"/>
      <c r="J50" s="819"/>
      <c r="K50" s="819"/>
      <c r="L50" s="819"/>
      <c r="M50" s="819"/>
      <c r="N50" s="819"/>
      <c r="O50" s="819"/>
      <c r="P50" s="820"/>
      <c r="Q50" s="873"/>
      <c r="R50" s="874"/>
      <c r="S50" s="874"/>
      <c r="T50" s="874"/>
      <c r="U50" s="874"/>
      <c r="V50" s="874"/>
      <c r="W50" s="874"/>
      <c r="X50" s="874"/>
      <c r="Y50" s="874"/>
      <c r="Z50" s="874"/>
      <c r="AA50" s="874"/>
      <c r="AB50" s="874"/>
      <c r="AC50" s="874"/>
      <c r="AD50" s="874"/>
      <c r="AE50" s="875"/>
      <c r="AF50" s="824"/>
      <c r="AG50" s="825"/>
      <c r="AH50" s="825"/>
      <c r="AI50" s="825"/>
      <c r="AJ50" s="826"/>
      <c r="AK50" s="877"/>
      <c r="AL50" s="874"/>
      <c r="AM50" s="874"/>
      <c r="AN50" s="874"/>
      <c r="AO50" s="874"/>
      <c r="AP50" s="874"/>
      <c r="AQ50" s="874"/>
      <c r="AR50" s="874"/>
      <c r="AS50" s="874"/>
      <c r="AT50" s="874"/>
      <c r="AU50" s="874"/>
      <c r="AV50" s="874"/>
      <c r="AW50" s="874"/>
      <c r="AX50" s="874"/>
      <c r="AY50" s="874"/>
      <c r="AZ50" s="876"/>
      <c r="BA50" s="876"/>
      <c r="BB50" s="876"/>
      <c r="BC50" s="876"/>
      <c r="BD50" s="876"/>
      <c r="BE50" s="870"/>
      <c r="BF50" s="870"/>
      <c r="BG50" s="870"/>
      <c r="BH50" s="870"/>
      <c r="BI50" s="871"/>
      <c r="BJ50" s="230"/>
      <c r="BK50" s="230"/>
      <c r="BL50" s="230"/>
      <c r="BM50" s="230"/>
      <c r="BN50" s="230"/>
      <c r="BO50" s="239"/>
      <c r="BP50" s="239"/>
      <c r="BQ50" s="236">
        <v>44</v>
      </c>
      <c r="BR50" s="237"/>
      <c r="BS50" s="811"/>
      <c r="BT50" s="812"/>
      <c r="BU50" s="812"/>
      <c r="BV50" s="812"/>
      <c r="BW50" s="812"/>
      <c r="BX50" s="812"/>
      <c r="BY50" s="812"/>
      <c r="BZ50" s="812"/>
      <c r="CA50" s="812"/>
      <c r="CB50" s="812"/>
      <c r="CC50" s="812"/>
      <c r="CD50" s="812"/>
      <c r="CE50" s="812"/>
      <c r="CF50" s="812"/>
      <c r="CG50" s="813"/>
      <c r="CH50" s="814"/>
      <c r="CI50" s="815"/>
      <c r="CJ50" s="815"/>
      <c r="CK50" s="815"/>
      <c r="CL50" s="816"/>
      <c r="CM50" s="814"/>
      <c r="CN50" s="815"/>
      <c r="CO50" s="815"/>
      <c r="CP50" s="815"/>
      <c r="CQ50" s="816"/>
      <c r="CR50" s="814"/>
      <c r="CS50" s="815"/>
      <c r="CT50" s="815"/>
      <c r="CU50" s="815"/>
      <c r="CV50" s="816"/>
      <c r="CW50" s="814"/>
      <c r="CX50" s="815"/>
      <c r="CY50" s="815"/>
      <c r="CZ50" s="815"/>
      <c r="DA50" s="816"/>
      <c r="DB50" s="814"/>
      <c r="DC50" s="815"/>
      <c r="DD50" s="815"/>
      <c r="DE50" s="815"/>
      <c r="DF50" s="816"/>
      <c r="DG50" s="814"/>
      <c r="DH50" s="815"/>
      <c r="DI50" s="815"/>
      <c r="DJ50" s="815"/>
      <c r="DK50" s="816"/>
      <c r="DL50" s="814"/>
      <c r="DM50" s="815"/>
      <c r="DN50" s="815"/>
      <c r="DO50" s="815"/>
      <c r="DP50" s="816"/>
      <c r="DQ50" s="814"/>
      <c r="DR50" s="815"/>
      <c r="DS50" s="815"/>
      <c r="DT50" s="815"/>
      <c r="DU50" s="816"/>
      <c r="DV50" s="811"/>
      <c r="DW50" s="812"/>
      <c r="DX50" s="812"/>
      <c r="DY50" s="812"/>
      <c r="DZ50" s="817"/>
      <c r="EA50" s="228"/>
    </row>
    <row r="51" spans="1:131" ht="26.25" customHeight="1" x14ac:dyDescent="0.15">
      <c r="A51" s="236">
        <v>24</v>
      </c>
      <c r="B51" s="818"/>
      <c r="C51" s="819"/>
      <c r="D51" s="819"/>
      <c r="E51" s="819"/>
      <c r="F51" s="819"/>
      <c r="G51" s="819"/>
      <c r="H51" s="819"/>
      <c r="I51" s="819"/>
      <c r="J51" s="819"/>
      <c r="K51" s="819"/>
      <c r="L51" s="819"/>
      <c r="M51" s="819"/>
      <c r="N51" s="819"/>
      <c r="O51" s="819"/>
      <c r="P51" s="820"/>
      <c r="Q51" s="873"/>
      <c r="R51" s="874"/>
      <c r="S51" s="874"/>
      <c r="T51" s="874"/>
      <c r="U51" s="874"/>
      <c r="V51" s="874"/>
      <c r="W51" s="874"/>
      <c r="X51" s="874"/>
      <c r="Y51" s="874"/>
      <c r="Z51" s="874"/>
      <c r="AA51" s="874"/>
      <c r="AB51" s="874"/>
      <c r="AC51" s="874"/>
      <c r="AD51" s="874"/>
      <c r="AE51" s="875"/>
      <c r="AF51" s="824"/>
      <c r="AG51" s="825"/>
      <c r="AH51" s="825"/>
      <c r="AI51" s="825"/>
      <c r="AJ51" s="826"/>
      <c r="AK51" s="877"/>
      <c r="AL51" s="874"/>
      <c r="AM51" s="874"/>
      <c r="AN51" s="874"/>
      <c r="AO51" s="874"/>
      <c r="AP51" s="874"/>
      <c r="AQ51" s="874"/>
      <c r="AR51" s="874"/>
      <c r="AS51" s="874"/>
      <c r="AT51" s="874"/>
      <c r="AU51" s="874"/>
      <c r="AV51" s="874"/>
      <c r="AW51" s="874"/>
      <c r="AX51" s="874"/>
      <c r="AY51" s="874"/>
      <c r="AZ51" s="876"/>
      <c r="BA51" s="876"/>
      <c r="BB51" s="876"/>
      <c r="BC51" s="876"/>
      <c r="BD51" s="876"/>
      <c r="BE51" s="870"/>
      <c r="BF51" s="870"/>
      <c r="BG51" s="870"/>
      <c r="BH51" s="870"/>
      <c r="BI51" s="871"/>
      <c r="BJ51" s="230"/>
      <c r="BK51" s="230"/>
      <c r="BL51" s="230"/>
      <c r="BM51" s="230"/>
      <c r="BN51" s="230"/>
      <c r="BO51" s="239"/>
      <c r="BP51" s="239"/>
      <c r="BQ51" s="236">
        <v>45</v>
      </c>
      <c r="BR51" s="237"/>
      <c r="BS51" s="811"/>
      <c r="BT51" s="812"/>
      <c r="BU51" s="812"/>
      <c r="BV51" s="812"/>
      <c r="BW51" s="812"/>
      <c r="BX51" s="812"/>
      <c r="BY51" s="812"/>
      <c r="BZ51" s="812"/>
      <c r="CA51" s="812"/>
      <c r="CB51" s="812"/>
      <c r="CC51" s="812"/>
      <c r="CD51" s="812"/>
      <c r="CE51" s="812"/>
      <c r="CF51" s="812"/>
      <c r="CG51" s="813"/>
      <c r="CH51" s="814"/>
      <c r="CI51" s="815"/>
      <c r="CJ51" s="815"/>
      <c r="CK51" s="815"/>
      <c r="CL51" s="816"/>
      <c r="CM51" s="814"/>
      <c r="CN51" s="815"/>
      <c r="CO51" s="815"/>
      <c r="CP51" s="815"/>
      <c r="CQ51" s="816"/>
      <c r="CR51" s="814"/>
      <c r="CS51" s="815"/>
      <c r="CT51" s="815"/>
      <c r="CU51" s="815"/>
      <c r="CV51" s="816"/>
      <c r="CW51" s="814"/>
      <c r="CX51" s="815"/>
      <c r="CY51" s="815"/>
      <c r="CZ51" s="815"/>
      <c r="DA51" s="816"/>
      <c r="DB51" s="814"/>
      <c r="DC51" s="815"/>
      <c r="DD51" s="815"/>
      <c r="DE51" s="815"/>
      <c r="DF51" s="816"/>
      <c r="DG51" s="814"/>
      <c r="DH51" s="815"/>
      <c r="DI51" s="815"/>
      <c r="DJ51" s="815"/>
      <c r="DK51" s="816"/>
      <c r="DL51" s="814"/>
      <c r="DM51" s="815"/>
      <c r="DN51" s="815"/>
      <c r="DO51" s="815"/>
      <c r="DP51" s="816"/>
      <c r="DQ51" s="814"/>
      <c r="DR51" s="815"/>
      <c r="DS51" s="815"/>
      <c r="DT51" s="815"/>
      <c r="DU51" s="816"/>
      <c r="DV51" s="811"/>
      <c r="DW51" s="812"/>
      <c r="DX51" s="812"/>
      <c r="DY51" s="812"/>
      <c r="DZ51" s="817"/>
      <c r="EA51" s="228"/>
    </row>
    <row r="52" spans="1:131" ht="26.25" customHeight="1" x14ac:dyDescent="0.15">
      <c r="A52" s="236">
        <v>25</v>
      </c>
      <c r="B52" s="818"/>
      <c r="C52" s="819"/>
      <c r="D52" s="819"/>
      <c r="E52" s="819"/>
      <c r="F52" s="819"/>
      <c r="G52" s="819"/>
      <c r="H52" s="819"/>
      <c r="I52" s="819"/>
      <c r="J52" s="819"/>
      <c r="K52" s="819"/>
      <c r="L52" s="819"/>
      <c r="M52" s="819"/>
      <c r="N52" s="819"/>
      <c r="O52" s="819"/>
      <c r="P52" s="820"/>
      <c r="Q52" s="873"/>
      <c r="R52" s="874"/>
      <c r="S52" s="874"/>
      <c r="T52" s="874"/>
      <c r="U52" s="874"/>
      <c r="V52" s="874"/>
      <c r="W52" s="874"/>
      <c r="X52" s="874"/>
      <c r="Y52" s="874"/>
      <c r="Z52" s="874"/>
      <c r="AA52" s="874"/>
      <c r="AB52" s="874"/>
      <c r="AC52" s="874"/>
      <c r="AD52" s="874"/>
      <c r="AE52" s="875"/>
      <c r="AF52" s="824"/>
      <c r="AG52" s="825"/>
      <c r="AH52" s="825"/>
      <c r="AI52" s="825"/>
      <c r="AJ52" s="826"/>
      <c r="AK52" s="877"/>
      <c r="AL52" s="874"/>
      <c r="AM52" s="874"/>
      <c r="AN52" s="874"/>
      <c r="AO52" s="874"/>
      <c r="AP52" s="874"/>
      <c r="AQ52" s="874"/>
      <c r="AR52" s="874"/>
      <c r="AS52" s="874"/>
      <c r="AT52" s="874"/>
      <c r="AU52" s="874"/>
      <c r="AV52" s="874"/>
      <c r="AW52" s="874"/>
      <c r="AX52" s="874"/>
      <c r="AY52" s="874"/>
      <c r="AZ52" s="876"/>
      <c r="BA52" s="876"/>
      <c r="BB52" s="876"/>
      <c r="BC52" s="876"/>
      <c r="BD52" s="876"/>
      <c r="BE52" s="870"/>
      <c r="BF52" s="870"/>
      <c r="BG52" s="870"/>
      <c r="BH52" s="870"/>
      <c r="BI52" s="871"/>
      <c r="BJ52" s="230"/>
      <c r="BK52" s="230"/>
      <c r="BL52" s="230"/>
      <c r="BM52" s="230"/>
      <c r="BN52" s="230"/>
      <c r="BO52" s="239"/>
      <c r="BP52" s="239"/>
      <c r="BQ52" s="236">
        <v>46</v>
      </c>
      <c r="BR52" s="237"/>
      <c r="BS52" s="811"/>
      <c r="BT52" s="812"/>
      <c r="BU52" s="812"/>
      <c r="BV52" s="812"/>
      <c r="BW52" s="812"/>
      <c r="BX52" s="812"/>
      <c r="BY52" s="812"/>
      <c r="BZ52" s="812"/>
      <c r="CA52" s="812"/>
      <c r="CB52" s="812"/>
      <c r="CC52" s="812"/>
      <c r="CD52" s="812"/>
      <c r="CE52" s="812"/>
      <c r="CF52" s="812"/>
      <c r="CG52" s="813"/>
      <c r="CH52" s="814"/>
      <c r="CI52" s="815"/>
      <c r="CJ52" s="815"/>
      <c r="CK52" s="815"/>
      <c r="CL52" s="816"/>
      <c r="CM52" s="814"/>
      <c r="CN52" s="815"/>
      <c r="CO52" s="815"/>
      <c r="CP52" s="815"/>
      <c r="CQ52" s="816"/>
      <c r="CR52" s="814"/>
      <c r="CS52" s="815"/>
      <c r="CT52" s="815"/>
      <c r="CU52" s="815"/>
      <c r="CV52" s="816"/>
      <c r="CW52" s="814"/>
      <c r="CX52" s="815"/>
      <c r="CY52" s="815"/>
      <c r="CZ52" s="815"/>
      <c r="DA52" s="816"/>
      <c r="DB52" s="814"/>
      <c r="DC52" s="815"/>
      <c r="DD52" s="815"/>
      <c r="DE52" s="815"/>
      <c r="DF52" s="816"/>
      <c r="DG52" s="814"/>
      <c r="DH52" s="815"/>
      <c r="DI52" s="815"/>
      <c r="DJ52" s="815"/>
      <c r="DK52" s="816"/>
      <c r="DL52" s="814"/>
      <c r="DM52" s="815"/>
      <c r="DN52" s="815"/>
      <c r="DO52" s="815"/>
      <c r="DP52" s="816"/>
      <c r="DQ52" s="814"/>
      <c r="DR52" s="815"/>
      <c r="DS52" s="815"/>
      <c r="DT52" s="815"/>
      <c r="DU52" s="816"/>
      <c r="DV52" s="811"/>
      <c r="DW52" s="812"/>
      <c r="DX52" s="812"/>
      <c r="DY52" s="812"/>
      <c r="DZ52" s="817"/>
      <c r="EA52" s="228"/>
    </row>
    <row r="53" spans="1:131" ht="26.25" customHeight="1" x14ac:dyDescent="0.15">
      <c r="A53" s="236">
        <v>26</v>
      </c>
      <c r="B53" s="818"/>
      <c r="C53" s="819"/>
      <c r="D53" s="819"/>
      <c r="E53" s="819"/>
      <c r="F53" s="819"/>
      <c r="G53" s="819"/>
      <c r="H53" s="819"/>
      <c r="I53" s="819"/>
      <c r="J53" s="819"/>
      <c r="K53" s="819"/>
      <c r="L53" s="819"/>
      <c r="M53" s="819"/>
      <c r="N53" s="819"/>
      <c r="O53" s="819"/>
      <c r="P53" s="820"/>
      <c r="Q53" s="873"/>
      <c r="R53" s="874"/>
      <c r="S53" s="874"/>
      <c r="T53" s="874"/>
      <c r="U53" s="874"/>
      <c r="V53" s="874"/>
      <c r="W53" s="874"/>
      <c r="X53" s="874"/>
      <c r="Y53" s="874"/>
      <c r="Z53" s="874"/>
      <c r="AA53" s="874"/>
      <c r="AB53" s="874"/>
      <c r="AC53" s="874"/>
      <c r="AD53" s="874"/>
      <c r="AE53" s="875"/>
      <c r="AF53" s="824"/>
      <c r="AG53" s="825"/>
      <c r="AH53" s="825"/>
      <c r="AI53" s="825"/>
      <c r="AJ53" s="826"/>
      <c r="AK53" s="877"/>
      <c r="AL53" s="874"/>
      <c r="AM53" s="874"/>
      <c r="AN53" s="874"/>
      <c r="AO53" s="874"/>
      <c r="AP53" s="874"/>
      <c r="AQ53" s="874"/>
      <c r="AR53" s="874"/>
      <c r="AS53" s="874"/>
      <c r="AT53" s="874"/>
      <c r="AU53" s="874"/>
      <c r="AV53" s="874"/>
      <c r="AW53" s="874"/>
      <c r="AX53" s="874"/>
      <c r="AY53" s="874"/>
      <c r="AZ53" s="876"/>
      <c r="BA53" s="876"/>
      <c r="BB53" s="876"/>
      <c r="BC53" s="876"/>
      <c r="BD53" s="876"/>
      <c r="BE53" s="870"/>
      <c r="BF53" s="870"/>
      <c r="BG53" s="870"/>
      <c r="BH53" s="870"/>
      <c r="BI53" s="871"/>
      <c r="BJ53" s="230"/>
      <c r="BK53" s="230"/>
      <c r="BL53" s="230"/>
      <c r="BM53" s="230"/>
      <c r="BN53" s="230"/>
      <c r="BO53" s="239"/>
      <c r="BP53" s="239"/>
      <c r="BQ53" s="236">
        <v>47</v>
      </c>
      <c r="BR53" s="237"/>
      <c r="BS53" s="811"/>
      <c r="BT53" s="812"/>
      <c r="BU53" s="812"/>
      <c r="BV53" s="812"/>
      <c r="BW53" s="812"/>
      <c r="BX53" s="812"/>
      <c r="BY53" s="812"/>
      <c r="BZ53" s="812"/>
      <c r="CA53" s="812"/>
      <c r="CB53" s="812"/>
      <c r="CC53" s="812"/>
      <c r="CD53" s="812"/>
      <c r="CE53" s="812"/>
      <c r="CF53" s="812"/>
      <c r="CG53" s="813"/>
      <c r="CH53" s="814"/>
      <c r="CI53" s="815"/>
      <c r="CJ53" s="815"/>
      <c r="CK53" s="815"/>
      <c r="CL53" s="816"/>
      <c r="CM53" s="814"/>
      <c r="CN53" s="815"/>
      <c r="CO53" s="815"/>
      <c r="CP53" s="815"/>
      <c r="CQ53" s="816"/>
      <c r="CR53" s="814"/>
      <c r="CS53" s="815"/>
      <c r="CT53" s="815"/>
      <c r="CU53" s="815"/>
      <c r="CV53" s="816"/>
      <c r="CW53" s="814"/>
      <c r="CX53" s="815"/>
      <c r="CY53" s="815"/>
      <c r="CZ53" s="815"/>
      <c r="DA53" s="816"/>
      <c r="DB53" s="814"/>
      <c r="DC53" s="815"/>
      <c r="DD53" s="815"/>
      <c r="DE53" s="815"/>
      <c r="DF53" s="816"/>
      <c r="DG53" s="814"/>
      <c r="DH53" s="815"/>
      <c r="DI53" s="815"/>
      <c r="DJ53" s="815"/>
      <c r="DK53" s="816"/>
      <c r="DL53" s="814"/>
      <c r="DM53" s="815"/>
      <c r="DN53" s="815"/>
      <c r="DO53" s="815"/>
      <c r="DP53" s="816"/>
      <c r="DQ53" s="814"/>
      <c r="DR53" s="815"/>
      <c r="DS53" s="815"/>
      <c r="DT53" s="815"/>
      <c r="DU53" s="816"/>
      <c r="DV53" s="811"/>
      <c r="DW53" s="812"/>
      <c r="DX53" s="812"/>
      <c r="DY53" s="812"/>
      <c r="DZ53" s="817"/>
      <c r="EA53" s="228"/>
    </row>
    <row r="54" spans="1:131" ht="26.25" customHeight="1" x14ac:dyDescent="0.15">
      <c r="A54" s="236">
        <v>27</v>
      </c>
      <c r="B54" s="818"/>
      <c r="C54" s="819"/>
      <c r="D54" s="819"/>
      <c r="E54" s="819"/>
      <c r="F54" s="819"/>
      <c r="G54" s="819"/>
      <c r="H54" s="819"/>
      <c r="I54" s="819"/>
      <c r="J54" s="819"/>
      <c r="K54" s="819"/>
      <c r="L54" s="819"/>
      <c r="M54" s="819"/>
      <c r="N54" s="819"/>
      <c r="O54" s="819"/>
      <c r="P54" s="820"/>
      <c r="Q54" s="873"/>
      <c r="R54" s="874"/>
      <c r="S54" s="874"/>
      <c r="T54" s="874"/>
      <c r="U54" s="874"/>
      <c r="V54" s="874"/>
      <c r="W54" s="874"/>
      <c r="X54" s="874"/>
      <c r="Y54" s="874"/>
      <c r="Z54" s="874"/>
      <c r="AA54" s="874"/>
      <c r="AB54" s="874"/>
      <c r="AC54" s="874"/>
      <c r="AD54" s="874"/>
      <c r="AE54" s="875"/>
      <c r="AF54" s="824"/>
      <c r="AG54" s="825"/>
      <c r="AH54" s="825"/>
      <c r="AI54" s="825"/>
      <c r="AJ54" s="826"/>
      <c r="AK54" s="877"/>
      <c r="AL54" s="874"/>
      <c r="AM54" s="874"/>
      <c r="AN54" s="874"/>
      <c r="AO54" s="874"/>
      <c r="AP54" s="874"/>
      <c r="AQ54" s="874"/>
      <c r="AR54" s="874"/>
      <c r="AS54" s="874"/>
      <c r="AT54" s="874"/>
      <c r="AU54" s="874"/>
      <c r="AV54" s="874"/>
      <c r="AW54" s="874"/>
      <c r="AX54" s="874"/>
      <c r="AY54" s="874"/>
      <c r="AZ54" s="876"/>
      <c r="BA54" s="876"/>
      <c r="BB54" s="876"/>
      <c r="BC54" s="876"/>
      <c r="BD54" s="876"/>
      <c r="BE54" s="870"/>
      <c r="BF54" s="870"/>
      <c r="BG54" s="870"/>
      <c r="BH54" s="870"/>
      <c r="BI54" s="871"/>
      <c r="BJ54" s="230"/>
      <c r="BK54" s="230"/>
      <c r="BL54" s="230"/>
      <c r="BM54" s="230"/>
      <c r="BN54" s="230"/>
      <c r="BO54" s="239"/>
      <c r="BP54" s="239"/>
      <c r="BQ54" s="236">
        <v>48</v>
      </c>
      <c r="BR54" s="237"/>
      <c r="BS54" s="811"/>
      <c r="BT54" s="812"/>
      <c r="BU54" s="812"/>
      <c r="BV54" s="812"/>
      <c r="BW54" s="812"/>
      <c r="BX54" s="812"/>
      <c r="BY54" s="812"/>
      <c r="BZ54" s="812"/>
      <c r="CA54" s="812"/>
      <c r="CB54" s="812"/>
      <c r="CC54" s="812"/>
      <c r="CD54" s="812"/>
      <c r="CE54" s="812"/>
      <c r="CF54" s="812"/>
      <c r="CG54" s="813"/>
      <c r="CH54" s="814"/>
      <c r="CI54" s="815"/>
      <c r="CJ54" s="815"/>
      <c r="CK54" s="815"/>
      <c r="CL54" s="816"/>
      <c r="CM54" s="814"/>
      <c r="CN54" s="815"/>
      <c r="CO54" s="815"/>
      <c r="CP54" s="815"/>
      <c r="CQ54" s="816"/>
      <c r="CR54" s="814"/>
      <c r="CS54" s="815"/>
      <c r="CT54" s="815"/>
      <c r="CU54" s="815"/>
      <c r="CV54" s="816"/>
      <c r="CW54" s="814"/>
      <c r="CX54" s="815"/>
      <c r="CY54" s="815"/>
      <c r="CZ54" s="815"/>
      <c r="DA54" s="816"/>
      <c r="DB54" s="814"/>
      <c r="DC54" s="815"/>
      <c r="DD54" s="815"/>
      <c r="DE54" s="815"/>
      <c r="DF54" s="816"/>
      <c r="DG54" s="814"/>
      <c r="DH54" s="815"/>
      <c r="DI54" s="815"/>
      <c r="DJ54" s="815"/>
      <c r="DK54" s="816"/>
      <c r="DL54" s="814"/>
      <c r="DM54" s="815"/>
      <c r="DN54" s="815"/>
      <c r="DO54" s="815"/>
      <c r="DP54" s="816"/>
      <c r="DQ54" s="814"/>
      <c r="DR54" s="815"/>
      <c r="DS54" s="815"/>
      <c r="DT54" s="815"/>
      <c r="DU54" s="816"/>
      <c r="DV54" s="811"/>
      <c r="DW54" s="812"/>
      <c r="DX54" s="812"/>
      <c r="DY54" s="812"/>
      <c r="DZ54" s="817"/>
      <c r="EA54" s="228"/>
    </row>
    <row r="55" spans="1:131" ht="26.25" customHeight="1" x14ac:dyDescent="0.15">
      <c r="A55" s="236">
        <v>28</v>
      </c>
      <c r="B55" s="818"/>
      <c r="C55" s="819"/>
      <c r="D55" s="819"/>
      <c r="E55" s="819"/>
      <c r="F55" s="819"/>
      <c r="G55" s="819"/>
      <c r="H55" s="819"/>
      <c r="I55" s="819"/>
      <c r="J55" s="819"/>
      <c r="K55" s="819"/>
      <c r="L55" s="819"/>
      <c r="M55" s="819"/>
      <c r="N55" s="819"/>
      <c r="O55" s="819"/>
      <c r="P55" s="820"/>
      <c r="Q55" s="873"/>
      <c r="R55" s="874"/>
      <c r="S55" s="874"/>
      <c r="T55" s="874"/>
      <c r="U55" s="874"/>
      <c r="V55" s="874"/>
      <c r="W55" s="874"/>
      <c r="X55" s="874"/>
      <c r="Y55" s="874"/>
      <c r="Z55" s="874"/>
      <c r="AA55" s="874"/>
      <c r="AB55" s="874"/>
      <c r="AC55" s="874"/>
      <c r="AD55" s="874"/>
      <c r="AE55" s="875"/>
      <c r="AF55" s="824"/>
      <c r="AG55" s="825"/>
      <c r="AH55" s="825"/>
      <c r="AI55" s="825"/>
      <c r="AJ55" s="826"/>
      <c r="AK55" s="877"/>
      <c r="AL55" s="874"/>
      <c r="AM55" s="874"/>
      <c r="AN55" s="874"/>
      <c r="AO55" s="874"/>
      <c r="AP55" s="874"/>
      <c r="AQ55" s="874"/>
      <c r="AR55" s="874"/>
      <c r="AS55" s="874"/>
      <c r="AT55" s="874"/>
      <c r="AU55" s="874"/>
      <c r="AV55" s="874"/>
      <c r="AW55" s="874"/>
      <c r="AX55" s="874"/>
      <c r="AY55" s="874"/>
      <c r="AZ55" s="876"/>
      <c r="BA55" s="876"/>
      <c r="BB55" s="876"/>
      <c r="BC55" s="876"/>
      <c r="BD55" s="876"/>
      <c r="BE55" s="870"/>
      <c r="BF55" s="870"/>
      <c r="BG55" s="870"/>
      <c r="BH55" s="870"/>
      <c r="BI55" s="871"/>
      <c r="BJ55" s="230"/>
      <c r="BK55" s="230"/>
      <c r="BL55" s="230"/>
      <c r="BM55" s="230"/>
      <c r="BN55" s="230"/>
      <c r="BO55" s="239"/>
      <c r="BP55" s="239"/>
      <c r="BQ55" s="236">
        <v>49</v>
      </c>
      <c r="BR55" s="237"/>
      <c r="BS55" s="811"/>
      <c r="BT55" s="812"/>
      <c r="BU55" s="812"/>
      <c r="BV55" s="812"/>
      <c r="BW55" s="812"/>
      <c r="BX55" s="812"/>
      <c r="BY55" s="812"/>
      <c r="BZ55" s="812"/>
      <c r="CA55" s="812"/>
      <c r="CB55" s="812"/>
      <c r="CC55" s="812"/>
      <c r="CD55" s="812"/>
      <c r="CE55" s="812"/>
      <c r="CF55" s="812"/>
      <c r="CG55" s="813"/>
      <c r="CH55" s="814"/>
      <c r="CI55" s="815"/>
      <c r="CJ55" s="815"/>
      <c r="CK55" s="815"/>
      <c r="CL55" s="816"/>
      <c r="CM55" s="814"/>
      <c r="CN55" s="815"/>
      <c r="CO55" s="815"/>
      <c r="CP55" s="815"/>
      <c r="CQ55" s="816"/>
      <c r="CR55" s="814"/>
      <c r="CS55" s="815"/>
      <c r="CT55" s="815"/>
      <c r="CU55" s="815"/>
      <c r="CV55" s="816"/>
      <c r="CW55" s="814"/>
      <c r="CX55" s="815"/>
      <c r="CY55" s="815"/>
      <c r="CZ55" s="815"/>
      <c r="DA55" s="816"/>
      <c r="DB55" s="814"/>
      <c r="DC55" s="815"/>
      <c r="DD55" s="815"/>
      <c r="DE55" s="815"/>
      <c r="DF55" s="816"/>
      <c r="DG55" s="814"/>
      <c r="DH55" s="815"/>
      <c r="DI55" s="815"/>
      <c r="DJ55" s="815"/>
      <c r="DK55" s="816"/>
      <c r="DL55" s="814"/>
      <c r="DM55" s="815"/>
      <c r="DN55" s="815"/>
      <c r="DO55" s="815"/>
      <c r="DP55" s="816"/>
      <c r="DQ55" s="814"/>
      <c r="DR55" s="815"/>
      <c r="DS55" s="815"/>
      <c r="DT55" s="815"/>
      <c r="DU55" s="816"/>
      <c r="DV55" s="811"/>
      <c r="DW55" s="812"/>
      <c r="DX55" s="812"/>
      <c r="DY55" s="812"/>
      <c r="DZ55" s="817"/>
      <c r="EA55" s="228"/>
    </row>
    <row r="56" spans="1:131" ht="26.25" customHeight="1" x14ac:dyDescent="0.15">
      <c r="A56" s="236">
        <v>29</v>
      </c>
      <c r="B56" s="818"/>
      <c r="C56" s="819"/>
      <c r="D56" s="819"/>
      <c r="E56" s="819"/>
      <c r="F56" s="819"/>
      <c r="G56" s="819"/>
      <c r="H56" s="819"/>
      <c r="I56" s="819"/>
      <c r="J56" s="819"/>
      <c r="K56" s="819"/>
      <c r="L56" s="819"/>
      <c r="M56" s="819"/>
      <c r="N56" s="819"/>
      <c r="O56" s="819"/>
      <c r="P56" s="820"/>
      <c r="Q56" s="873"/>
      <c r="R56" s="874"/>
      <c r="S56" s="874"/>
      <c r="T56" s="874"/>
      <c r="U56" s="874"/>
      <c r="V56" s="874"/>
      <c r="W56" s="874"/>
      <c r="X56" s="874"/>
      <c r="Y56" s="874"/>
      <c r="Z56" s="874"/>
      <c r="AA56" s="874"/>
      <c r="AB56" s="874"/>
      <c r="AC56" s="874"/>
      <c r="AD56" s="874"/>
      <c r="AE56" s="875"/>
      <c r="AF56" s="824"/>
      <c r="AG56" s="825"/>
      <c r="AH56" s="825"/>
      <c r="AI56" s="825"/>
      <c r="AJ56" s="826"/>
      <c r="AK56" s="877"/>
      <c r="AL56" s="874"/>
      <c r="AM56" s="874"/>
      <c r="AN56" s="874"/>
      <c r="AO56" s="874"/>
      <c r="AP56" s="874"/>
      <c r="AQ56" s="874"/>
      <c r="AR56" s="874"/>
      <c r="AS56" s="874"/>
      <c r="AT56" s="874"/>
      <c r="AU56" s="874"/>
      <c r="AV56" s="874"/>
      <c r="AW56" s="874"/>
      <c r="AX56" s="874"/>
      <c r="AY56" s="874"/>
      <c r="AZ56" s="876"/>
      <c r="BA56" s="876"/>
      <c r="BB56" s="876"/>
      <c r="BC56" s="876"/>
      <c r="BD56" s="876"/>
      <c r="BE56" s="870"/>
      <c r="BF56" s="870"/>
      <c r="BG56" s="870"/>
      <c r="BH56" s="870"/>
      <c r="BI56" s="871"/>
      <c r="BJ56" s="230"/>
      <c r="BK56" s="230"/>
      <c r="BL56" s="230"/>
      <c r="BM56" s="230"/>
      <c r="BN56" s="230"/>
      <c r="BO56" s="239"/>
      <c r="BP56" s="239"/>
      <c r="BQ56" s="236">
        <v>50</v>
      </c>
      <c r="BR56" s="237"/>
      <c r="BS56" s="811"/>
      <c r="BT56" s="812"/>
      <c r="BU56" s="812"/>
      <c r="BV56" s="812"/>
      <c r="BW56" s="812"/>
      <c r="BX56" s="812"/>
      <c r="BY56" s="812"/>
      <c r="BZ56" s="812"/>
      <c r="CA56" s="812"/>
      <c r="CB56" s="812"/>
      <c r="CC56" s="812"/>
      <c r="CD56" s="812"/>
      <c r="CE56" s="812"/>
      <c r="CF56" s="812"/>
      <c r="CG56" s="813"/>
      <c r="CH56" s="814"/>
      <c r="CI56" s="815"/>
      <c r="CJ56" s="815"/>
      <c r="CK56" s="815"/>
      <c r="CL56" s="816"/>
      <c r="CM56" s="814"/>
      <c r="CN56" s="815"/>
      <c r="CO56" s="815"/>
      <c r="CP56" s="815"/>
      <c r="CQ56" s="816"/>
      <c r="CR56" s="814"/>
      <c r="CS56" s="815"/>
      <c r="CT56" s="815"/>
      <c r="CU56" s="815"/>
      <c r="CV56" s="816"/>
      <c r="CW56" s="814"/>
      <c r="CX56" s="815"/>
      <c r="CY56" s="815"/>
      <c r="CZ56" s="815"/>
      <c r="DA56" s="816"/>
      <c r="DB56" s="814"/>
      <c r="DC56" s="815"/>
      <c r="DD56" s="815"/>
      <c r="DE56" s="815"/>
      <c r="DF56" s="816"/>
      <c r="DG56" s="814"/>
      <c r="DH56" s="815"/>
      <c r="DI56" s="815"/>
      <c r="DJ56" s="815"/>
      <c r="DK56" s="816"/>
      <c r="DL56" s="814"/>
      <c r="DM56" s="815"/>
      <c r="DN56" s="815"/>
      <c r="DO56" s="815"/>
      <c r="DP56" s="816"/>
      <c r="DQ56" s="814"/>
      <c r="DR56" s="815"/>
      <c r="DS56" s="815"/>
      <c r="DT56" s="815"/>
      <c r="DU56" s="816"/>
      <c r="DV56" s="811"/>
      <c r="DW56" s="812"/>
      <c r="DX56" s="812"/>
      <c r="DY56" s="812"/>
      <c r="DZ56" s="817"/>
      <c r="EA56" s="228"/>
    </row>
    <row r="57" spans="1:131" ht="26.25" customHeight="1" x14ac:dyDescent="0.15">
      <c r="A57" s="236">
        <v>30</v>
      </c>
      <c r="B57" s="818"/>
      <c r="C57" s="819"/>
      <c r="D57" s="819"/>
      <c r="E57" s="819"/>
      <c r="F57" s="819"/>
      <c r="G57" s="819"/>
      <c r="H57" s="819"/>
      <c r="I57" s="819"/>
      <c r="J57" s="819"/>
      <c r="K57" s="819"/>
      <c r="L57" s="819"/>
      <c r="M57" s="819"/>
      <c r="N57" s="819"/>
      <c r="O57" s="819"/>
      <c r="P57" s="820"/>
      <c r="Q57" s="873"/>
      <c r="R57" s="874"/>
      <c r="S57" s="874"/>
      <c r="T57" s="874"/>
      <c r="U57" s="874"/>
      <c r="V57" s="874"/>
      <c r="W57" s="874"/>
      <c r="X57" s="874"/>
      <c r="Y57" s="874"/>
      <c r="Z57" s="874"/>
      <c r="AA57" s="874"/>
      <c r="AB57" s="874"/>
      <c r="AC57" s="874"/>
      <c r="AD57" s="874"/>
      <c r="AE57" s="875"/>
      <c r="AF57" s="824"/>
      <c r="AG57" s="825"/>
      <c r="AH57" s="825"/>
      <c r="AI57" s="825"/>
      <c r="AJ57" s="826"/>
      <c r="AK57" s="877"/>
      <c r="AL57" s="874"/>
      <c r="AM57" s="874"/>
      <c r="AN57" s="874"/>
      <c r="AO57" s="874"/>
      <c r="AP57" s="874"/>
      <c r="AQ57" s="874"/>
      <c r="AR57" s="874"/>
      <c r="AS57" s="874"/>
      <c r="AT57" s="874"/>
      <c r="AU57" s="874"/>
      <c r="AV57" s="874"/>
      <c r="AW57" s="874"/>
      <c r="AX57" s="874"/>
      <c r="AY57" s="874"/>
      <c r="AZ57" s="876"/>
      <c r="BA57" s="876"/>
      <c r="BB57" s="876"/>
      <c r="BC57" s="876"/>
      <c r="BD57" s="876"/>
      <c r="BE57" s="870"/>
      <c r="BF57" s="870"/>
      <c r="BG57" s="870"/>
      <c r="BH57" s="870"/>
      <c r="BI57" s="871"/>
      <c r="BJ57" s="230"/>
      <c r="BK57" s="230"/>
      <c r="BL57" s="230"/>
      <c r="BM57" s="230"/>
      <c r="BN57" s="230"/>
      <c r="BO57" s="239"/>
      <c r="BP57" s="239"/>
      <c r="BQ57" s="236">
        <v>51</v>
      </c>
      <c r="BR57" s="237"/>
      <c r="BS57" s="811"/>
      <c r="BT57" s="812"/>
      <c r="BU57" s="812"/>
      <c r="BV57" s="812"/>
      <c r="BW57" s="812"/>
      <c r="BX57" s="812"/>
      <c r="BY57" s="812"/>
      <c r="BZ57" s="812"/>
      <c r="CA57" s="812"/>
      <c r="CB57" s="812"/>
      <c r="CC57" s="812"/>
      <c r="CD57" s="812"/>
      <c r="CE57" s="812"/>
      <c r="CF57" s="812"/>
      <c r="CG57" s="813"/>
      <c r="CH57" s="814"/>
      <c r="CI57" s="815"/>
      <c r="CJ57" s="815"/>
      <c r="CK57" s="815"/>
      <c r="CL57" s="816"/>
      <c r="CM57" s="814"/>
      <c r="CN57" s="815"/>
      <c r="CO57" s="815"/>
      <c r="CP57" s="815"/>
      <c r="CQ57" s="816"/>
      <c r="CR57" s="814"/>
      <c r="CS57" s="815"/>
      <c r="CT57" s="815"/>
      <c r="CU57" s="815"/>
      <c r="CV57" s="816"/>
      <c r="CW57" s="814"/>
      <c r="CX57" s="815"/>
      <c r="CY57" s="815"/>
      <c r="CZ57" s="815"/>
      <c r="DA57" s="816"/>
      <c r="DB57" s="814"/>
      <c r="DC57" s="815"/>
      <c r="DD57" s="815"/>
      <c r="DE57" s="815"/>
      <c r="DF57" s="816"/>
      <c r="DG57" s="814"/>
      <c r="DH57" s="815"/>
      <c r="DI57" s="815"/>
      <c r="DJ57" s="815"/>
      <c r="DK57" s="816"/>
      <c r="DL57" s="814"/>
      <c r="DM57" s="815"/>
      <c r="DN57" s="815"/>
      <c r="DO57" s="815"/>
      <c r="DP57" s="816"/>
      <c r="DQ57" s="814"/>
      <c r="DR57" s="815"/>
      <c r="DS57" s="815"/>
      <c r="DT57" s="815"/>
      <c r="DU57" s="816"/>
      <c r="DV57" s="811"/>
      <c r="DW57" s="812"/>
      <c r="DX57" s="812"/>
      <c r="DY57" s="812"/>
      <c r="DZ57" s="817"/>
      <c r="EA57" s="228"/>
    </row>
    <row r="58" spans="1:131" ht="26.25" customHeight="1" x14ac:dyDescent="0.15">
      <c r="A58" s="236">
        <v>31</v>
      </c>
      <c r="B58" s="818"/>
      <c r="C58" s="819"/>
      <c r="D58" s="819"/>
      <c r="E58" s="819"/>
      <c r="F58" s="819"/>
      <c r="G58" s="819"/>
      <c r="H58" s="819"/>
      <c r="I58" s="819"/>
      <c r="J58" s="819"/>
      <c r="K58" s="819"/>
      <c r="L58" s="819"/>
      <c r="M58" s="819"/>
      <c r="N58" s="819"/>
      <c r="O58" s="819"/>
      <c r="P58" s="820"/>
      <c r="Q58" s="873"/>
      <c r="R58" s="874"/>
      <c r="S58" s="874"/>
      <c r="T58" s="874"/>
      <c r="U58" s="874"/>
      <c r="V58" s="874"/>
      <c r="W58" s="874"/>
      <c r="X58" s="874"/>
      <c r="Y58" s="874"/>
      <c r="Z58" s="874"/>
      <c r="AA58" s="874"/>
      <c r="AB58" s="874"/>
      <c r="AC58" s="874"/>
      <c r="AD58" s="874"/>
      <c r="AE58" s="875"/>
      <c r="AF58" s="824"/>
      <c r="AG58" s="825"/>
      <c r="AH58" s="825"/>
      <c r="AI58" s="825"/>
      <c r="AJ58" s="826"/>
      <c r="AK58" s="877"/>
      <c r="AL58" s="874"/>
      <c r="AM58" s="874"/>
      <c r="AN58" s="874"/>
      <c r="AO58" s="874"/>
      <c r="AP58" s="874"/>
      <c r="AQ58" s="874"/>
      <c r="AR58" s="874"/>
      <c r="AS58" s="874"/>
      <c r="AT58" s="874"/>
      <c r="AU58" s="874"/>
      <c r="AV58" s="874"/>
      <c r="AW58" s="874"/>
      <c r="AX58" s="874"/>
      <c r="AY58" s="874"/>
      <c r="AZ58" s="876"/>
      <c r="BA58" s="876"/>
      <c r="BB58" s="876"/>
      <c r="BC58" s="876"/>
      <c r="BD58" s="876"/>
      <c r="BE58" s="870"/>
      <c r="BF58" s="870"/>
      <c r="BG58" s="870"/>
      <c r="BH58" s="870"/>
      <c r="BI58" s="871"/>
      <c r="BJ58" s="230"/>
      <c r="BK58" s="230"/>
      <c r="BL58" s="230"/>
      <c r="BM58" s="230"/>
      <c r="BN58" s="230"/>
      <c r="BO58" s="239"/>
      <c r="BP58" s="239"/>
      <c r="BQ58" s="236">
        <v>52</v>
      </c>
      <c r="BR58" s="237"/>
      <c r="BS58" s="811"/>
      <c r="BT58" s="812"/>
      <c r="BU58" s="812"/>
      <c r="BV58" s="812"/>
      <c r="BW58" s="812"/>
      <c r="BX58" s="812"/>
      <c r="BY58" s="812"/>
      <c r="BZ58" s="812"/>
      <c r="CA58" s="812"/>
      <c r="CB58" s="812"/>
      <c r="CC58" s="812"/>
      <c r="CD58" s="812"/>
      <c r="CE58" s="812"/>
      <c r="CF58" s="812"/>
      <c r="CG58" s="813"/>
      <c r="CH58" s="814"/>
      <c r="CI58" s="815"/>
      <c r="CJ58" s="815"/>
      <c r="CK58" s="815"/>
      <c r="CL58" s="816"/>
      <c r="CM58" s="814"/>
      <c r="CN58" s="815"/>
      <c r="CO58" s="815"/>
      <c r="CP58" s="815"/>
      <c r="CQ58" s="816"/>
      <c r="CR58" s="814"/>
      <c r="CS58" s="815"/>
      <c r="CT58" s="815"/>
      <c r="CU58" s="815"/>
      <c r="CV58" s="816"/>
      <c r="CW58" s="814"/>
      <c r="CX58" s="815"/>
      <c r="CY58" s="815"/>
      <c r="CZ58" s="815"/>
      <c r="DA58" s="816"/>
      <c r="DB58" s="814"/>
      <c r="DC58" s="815"/>
      <c r="DD58" s="815"/>
      <c r="DE58" s="815"/>
      <c r="DF58" s="816"/>
      <c r="DG58" s="814"/>
      <c r="DH58" s="815"/>
      <c r="DI58" s="815"/>
      <c r="DJ58" s="815"/>
      <c r="DK58" s="816"/>
      <c r="DL58" s="814"/>
      <c r="DM58" s="815"/>
      <c r="DN58" s="815"/>
      <c r="DO58" s="815"/>
      <c r="DP58" s="816"/>
      <c r="DQ58" s="814"/>
      <c r="DR58" s="815"/>
      <c r="DS58" s="815"/>
      <c r="DT58" s="815"/>
      <c r="DU58" s="816"/>
      <c r="DV58" s="811"/>
      <c r="DW58" s="812"/>
      <c r="DX58" s="812"/>
      <c r="DY58" s="812"/>
      <c r="DZ58" s="817"/>
      <c r="EA58" s="228"/>
    </row>
    <row r="59" spans="1:131" ht="26.25" customHeight="1" x14ac:dyDescent="0.15">
      <c r="A59" s="236">
        <v>32</v>
      </c>
      <c r="B59" s="818"/>
      <c r="C59" s="819"/>
      <c r="D59" s="819"/>
      <c r="E59" s="819"/>
      <c r="F59" s="819"/>
      <c r="G59" s="819"/>
      <c r="H59" s="819"/>
      <c r="I59" s="819"/>
      <c r="J59" s="819"/>
      <c r="K59" s="819"/>
      <c r="L59" s="819"/>
      <c r="M59" s="819"/>
      <c r="N59" s="819"/>
      <c r="O59" s="819"/>
      <c r="P59" s="820"/>
      <c r="Q59" s="873"/>
      <c r="R59" s="874"/>
      <c r="S59" s="874"/>
      <c r="T59" s="874"/>
      <c r="U59" s="874"/>
      <c r="V59" s="874"/>
      <c r="W59" s="874"/>
      <c r="X59" s="874"/>
      <c r="Y59" s="874"/>
      <c r="Z59" s="874"/>
      <c r="AA59" s="874"/>
      <c r="AB59" s="874"/>
      <c r="AC59" s="874"/>
      <c r="AD59" s="874"/>
      <c r="AE59" s="875"/>
      <c r="AF59" s="824"/>
      <c r="AG59" s="825"/>
      <c r="AH59" s="825"/>
      <c r="AI59" s="825"/>
      <c r="AJ59" s="826"/>
      <c r="AK59" s="877"/>
      <c r="AL59" s="874"/>
      <c r="AM59" s="874"/>
      <c r="AN59" s="874"/>
      <c r="AO59" s="874"/>
      <c r="AP59" s="874"/>
      <c r="AQ59" s="874"/>
      <c r="AR59" s="874"/>
      <c r="AS59" s="874"/>
      <c r="AT59" s="874"/>
      <c r="AU59" s="874"/>
      <c r="AV59" s="874"/>
      <c r="AW59" s="874"/>
      <c r="AX59" s="874"/>
      <c r="AY59" s="874"/>
      <c r="AZ59" s="876"/>
      <c r="BA59" s="876"/>
      <c r="BB59" s="876"/>
      <c r="BC59" s="876"/>
      <c r="BD59" s="876"/>
      <c r="BE59" s="870"/>
      <c r="BF59" s="870"/>
      <c r="BG59" s="870"/>
      <c r="BH59" s="870"/>
      <c r="BI59" s="871"/>
      <c r="BJ59" s="230"/>
      <c r="BK59" s="230"/>
      <c r="BL59" s="230"/>
      <c r="BM59" s="230"/>
      <c r="BN59" s="230"/>
      <c r="BO59" s="239"/>
      <c r="BP59" s="239"/>
      <c r="BQ59" s="236">
        <v>53</v>
      </c>
      <c r="BR59" s="237"/>
      <c r="BS59" s="811"/>
      <c r="BT59" s="812"/>
      <c r="BU59" s="812"/>
      <c r="BV59" s="812"/>
      <c r="BW59" s="812"/>
      <c r="BX59" s="812"/>
      <c r="BY59" s="812"/>
      <c r="BZ59" s="812"/>
      <c r="CA59" s="812"/>
      <c r="CB59" s="812"/>
      <c r="CC59" s="812"/>
      <c r="CD59" s="812"/>
      <c r="CE59" s="812"/>
      <c r="CF59" s="812"/>
      <c r="CG59" s="813"/>
      <c r="CH59" s="814"/>
      <c r="CI59" s="815"/>
      <c r="CJ59" s="815"/>
      <c r="CK59" s="815"/>
      <c r="CL59" s="816"/>
      <c r="CM59" s="814"/>
      <c r="CN59" s="815"/>
      <c r="CO59" s="815"/>
      <c r="CP59" s="815"/>
      <c r="CQ59" s="816"/>
      <c r="CR59" s="814"/>
      <c r="CS59" s="815"/>
      <c r="CT59" s="815"/>
      <c r="CU59" s="815"/>
      <c r="CV59" s="816"/>
      <c r="CW59" s="814"/>
      <c r="CX59" s="815"/>
      <c r="CY59" s="815"/>
      <c r="CZ59" s="815"/>
      <c r="DA59" s="816"/>
      <c r="DB59" s="814"/>
      <c r="DC59" s="815"/>
      <c r="DD59" s="815"/>
      <c r="DE59" s="815"/>
      <c r="DF59" s="816"/>
      <c r="DG59" s="814"/>
      <c r="DH59" s="815"/>
      <c r="DI59" s="815"/>
      <c r="DJ59" s="815"/>
      <c r="DK59" s="816"/>
      <c r="DL59" s="814"/>
      <c r="DM59" s="815"/>
      <c r="DN59" s="815"/>
      <c r="DO59" s="815"/>
      <c r="DP59" s="816"/>
      <c r="DQ59" s="814"/>
      <c r="DR59" s="815"/>
      <c r="DS59" s="815"/>
      <c r="DT59" s="815"/>
      <c r="DU59" s="816"/>
      <c r="DV59" s="811"/>
      <c r="DW59" s="812"/>
      <c r="DX59" s="812"/>
      <c r="DY59" s="812"/>
      <c r="DZ59" s="817"/>
      <c r="EA59" s="228"/>
    </row>
    <row r="60" spans="1:131" ht="26.25" customHeight="1" x14ac:dyDescent="0.15">
      <c r="A60" s="236">
        <v>33</v>
      </c>
      <c r="B60" s="818"/>
      <c r="C60" s="819"/>
      <c r="D60" s="819"/>
      <c r="E60" s="819"/>
      <c r="F60" s="819"/>
      <c r="G60" s="819"/>
      <c r="H60" s="819"/>
      <c r="I60" s="819"/>
      <c r="J60" s="819"/>
      <c r="K60" s="819"/>
      <c r="L60" s="819"/>
      <c r="M60" s="819"/>
      <c r="N60" s="819"/>
      <c r="O60" s="819"/>
      <c r="P60" s="820"/>
      <c r="Q60" s="873"/>
      <c r="R60" s="874"/>
      <c r="S60" s="874"/>
      <c r="T60" s="874"/>
      <c r="U60" s="874"/>
      <c r="V60" s="874"/>
      <c r="W60" s="874"/>
      <c r="X60" s="874"/>
      <c r="Y60" s="874"/>
      <c r="Z60" s="874"/>
      <c r="AA60" s="874"/>
      <c r="AB60" s="874"/>
      <c r="AC60" s="874"/>
      <c r="AD60" s="874"/>
      <c r="AE60" s="875"/>
      <c r="AF60" s="824"/>
      <c r="AG60" s="825"/>
      <c r="AH60" s="825"/>
      <c r="AI60" s="825"/>
      <c r="AJ60" s="826"/>
      <c r="AK60" s="877"/>
      <c r="AL60" s="874"/>
      <c r="AM60" s="874"/>
      <c r="AN60" s="874"/>
      <c r="AO60" s="874"/>
      <c r="AP60" s="874"/>
      <c r="AQ60" s="874"/>
      <c r="AR60" s="874"/>
      <c r="AS60" s="874"/>
      <c r="AT60" s="874"/>
      <c r="AU60" s="874"/>
      <c r="AV60" s="874"/>
      <c r="AW60" s="874"/>
      <c r="AX60" s="874"/>
      <c r="AY60" s="874"/>
      <c r="AZ60" s="876"/>
      <c r="BA60" s="876"/>
      <c r="BB60" s="876"/>
      <c r="BC60" s="876"/>
      <c r="BD60" s="876"/>
      <c r="BE60" s="870"/>
      <c r="BF60" s="870"/>
      <c r="BG60" s="870"/>
      <c r="BH60" s="870"/>
      <c r="BI60" s="871"/>
      <c r="BJ60" s="230"/>
      <c r="BK60" s="230"/>
      <c r="BL60" s="230"/>
      <c r="BM60" s="230"/>
      <c r="BN60" s="230"/>
      <c r="BO60" s="239"/>
      <c r="BP60" s="239"/>
      <c r="BQ60" s="236">
        <v>54</v>
      </c>
      <c r="BR60" s="237"/>
      <c r="BS60" s="811"/>
      <c r="BT60" s="812"/>
      <c r="BU60" s="812"/>
      <c r="BV60" s="812"/>
      <c r="BW60" s="812"/>
      <c r="BX60" s="812"/>
      <c r="BY60" s="812"/>
      <c r="BZ60" s="812"/>
      <c r="CA60" s="812"/>
      <c r="CB60" s="812"/>
      <c r="CC60" s="812"/>
      <c r="CD60" s="812"/>
      <c r="CE60" s="812"/>
      <c r="CF60" s="812"/>
      <c r="CG60" s="813"/>
      <c r="CH60" s="814"/>
      <c r="CI60" s="815"/>
      <c r="CJ60" s="815"/>
      <c r="CK60" s="815"/>
      <c r="CL60" s="816"/>
      <c r="CM60" s="814"/>
      <c r="CN60" s="815"/>
      <c r="CO60" s="815"/>
      <c r="CP60" s="815"/>
      <c r="CQ60" s="816"/>
      <c r="CR60" s="814"/>
      <c r="CS60" s="815"/>
      <c r="CT60" s="815"/>
      <c r="CU60" s="815"/>
      <c r="CV60" s="816"/>
      <c r="CW60" s="814"/>
      <c r="CX60" s="815"/>
      <c r="CY60" s="815"/>
      <c r="CZ60" s="815"/>
      <c r="DA60" s="816"/>
      <c r="DB60" s="814"/>
      <c r="DC60" s="815"/>
      <c r="DD60" s="815"/>
      <c r="DE60" s="815"/>
      <c r="DF60" s="816"/>
      <c r="DG60" s="814"/>
      <c r="DH60" s="815"/>
      <c r="DI60" s="815"/>
      <c r="DJ60" s="815"/>
      <c r="DK60" s="816"/>
      <c r="DL60" s="814"/>
      <c r="DM60" s="815"/>
      <c r="DN60" s="815"/>
      <c r="DO60" s="815"/>
      <c r="DP60" s="816"/>
      <c r="DQ60" s="814"/>
      <c r="DR60" s="815"/>
      <c r="DS60" s="815"/>
      <c r="DT60" s="815"/>
      <c r="DU60" s="816"/>
      <c r="DV60" s="811"/>
      <c r="DW60" s="812"/>
      <c r="DX60" s="812"/>
      <c r="DY60" s="812"/>
      <c r="DZ60" s="817"/>
      <c r="EA60" s="228"/>
    </row>
    <row r="61" spans="1:131" ht="26.25" customHeight="1" thickBot="1" x14ac:dyDescent="0.2">
      <c r="A61" s="236">
        <v>34</v>
      </c>
      <c r="B61" s="818"/>
      <c r="C61" s="819"/>
      <c r="D61" s="819"/>
      <c r="E61" s="819"/>
      <c r="F61" s="819"/>
      <c r="G61" s="819"/>
      <c r="H61" s="819"/>
      <c r="I61" s="819"/>
      <c r="J61" s="819"/>
      <c r="K61" s="819"/>
      <c r="L61" s="819"/>
      <c r="M61" s="819"/>
      <c r="N61" s="819"/>
      <c r="O61" s="819"/>
      <c r="P61" s="820"/>
      <c r="Q61" s="873"/>
      <c r="R61" s="874"/>
      <c r="S61" s="874"/>
      <c r="T61" s="874"/>
      <c r="U61" s="874"/>
      <c r="V61" s="874"/>
      <c r="W61" s="874"/>
      <c r="X61" s="874"/>
      <c r="Y61" s="874"/>
      <c r="Z61" s="874"/>
      <c r="AA61" s="874"/>
      <c r="AB61" s="874"/>
      <c r="AC61" s="874"/>
      <c r="AD61" s="874"/>
      <c r="AE61" s="875"/>
      <c r="AF61" s="824"/>
      <c r="AG61" s="825"/>
      <c r="AH61" s="825"/>
      <c r="AI61" s="825"/>
      <c r="AJ61" s="826"/>
      <c r="AK61" s="877"/>
      <c r="AL61" s="874"/>
      <c r="AM61" s="874"/>
      <c r="AN61" s="874"/>
      <c r="AO61" s="874"/>
      <c r="AP61" s="874"/>
      <c r="AQ61" s="874"/>
      <c r="AR61" s="874"/>
      <c r="AS61" s="874"/>
      <c r="AT61" s="874"/>
      <c r="AU61" s="874"/>
      <c r="AV61" s="874"/>
      <c r="AW61" s="874"/>
      <c r="AX61" s="874"/>
      <c r="AY61" s="874"/>
      <c r="AZ61" s="876"/>
      <c r="BA61" s="876"/>
      <c r="BB61" s="876"/>
      <c r="BC61" s="876"/>
      <c r="BD61" s="876"/>
      <c r="BE61" s="870"/>
      <c r="BF61" s="870"/>
      <c r="BG61" s="870"/>
      <c r="BH61" s="870"/>
      <c r="BI61" s="871"/>
      <c r="BJ61" s="230"/>
      <c r="BK61" s="230"/>
      <c r="BL61" s="230"/>
      <c r="BM61" s="230"/>
      <c r="BN61" s="230"/>
      <c r="BO61" s="239"/>
      <c r="BP61" s="239"/>
      <c r="BQ61" s="236">
        <v>55</v>
      </c>
      <c r="BR61" s="237"/>
      <c r="BS61" s="811"/>
      <c r="BT61" s="812"/>
      <c r="BU61" s="812"/>
      <c r="BV61" s="812"/>
      <c r="BW61" s="812"/>
      <c r="BX61" s="812"/>
      <c r="BY61" s="812"/>
      <c r="BZ61" s="812"/>
      <c r="CA61" s="812"/>
      <c r="CB61" s="812"/>
      <c r="CC61" s="812"/>
      <c r="CD61" s="812"/>
      <c r="CE61" s="812"/>
      <c r="CF61" s="812"/>
      <c r="CG61" s="813"/>
      <c r="CH61" s="814"/>
      <c r="CI61" s="815"/>
      <c r="CJ61" s="815"/>
      <c r="CK61" s="815"/>
      <c r="CL61" s="816"/>
      <c r="CM61" s="814"/>
      <c r="CN61" s="815"/>
      <c r="CO61" s="815"/>
      <c r="CP61" s="815"/>
      <c r="CQ61" s="816"/>
      <c r="CR61" s="814"/>
      <c r="CS61" s="815"/>
      <c r="CT61" s="815"/>
      <c r="CU61" s="815"/>
      <c r="CV61" s="816"/>
      <c r="CW61" s="814"/>
      <c r="CX61" s="815"/>
      <c r="CY61" s="815"/>
      <c r="CZ61" s="815"/>
      <c r="DA61" s="816"/>
      <c r="DB61" s="814"/>
      <c r="DC61" s="815"/>
      <c r="DD61" s="815"/>
      <c r="DE61" s="815"/>
      <c r="DF61" s="816"/>
      <c r="DG61" s="814"/>
      <c r="DH61" s="815"/>
      <c r="DI61" s="815"/>
      <c r="DJ61" s="815"/>
      <c r="DK61" s="816"/>
      <c r="DL61" s="814"/>
      <c r="DM61" s="815"/>
      <c r="DN61" s="815"/>
      <c r="DO61" s="815"/>
      <c r="DP61" s="816"/>
      <c r="DQ61" s="814"/>
      <c r="DR61" s="815"/>
      <c r="DS61" s="815"/>
      <c r="DT61" s="815"/>
      <c r="DU61" s="816"/>
      <c r="DV61" s="811"/>
      <c r="DW61" s="812"/>
      <c r="DX61" s="812"/>
      <c r="DY61" s="812"/>
      <c r="DZ61" s="817"/>
      <c r="EA61" s="228"/>
    </row>
    <row r="62" spans="1:131" ht="26.25" customHeight="1" x14ac:dyDescent="0.15">
      <c r="A62" s="236">
        <v>35</v>
      </c>
      <c r="B62" s="818"/>
      <c r="C62" s="819"/>
      <c r="D62" s="819"/>
      <c r="E62" s="819"/>
      <c r="F62" s="819"/>
      <c r="G62" s="819"/>
      <c r="H62" s="819"/>
      <c r="I62" s="819"/>
      <c r="J62" s="819"/>
      <c r="K62" s="819"/>
      <c r="L62" s="819"/>
      <c r="M62" s="819"/>
      <c r="N62" s="819"/>
      <c r="O62" s="819"/>
      <c r="P62" s="820"/>
      <c r="Q62" s="873"/>
      <c r="R62" s="874"/>
      <c r="S62" s="874"/>
      <c r="T62" s="874"/>
      <c r="U62" s="874"/>
      <c r="V62" s="874"/>
      <c r="W62" s="874"/>
      <c r="X62" s="874"/>
      <c r="Y62" s="874"/>
      <c r="Z62" s="874"/>
      <c r="AA62" s="874"/>
      <c r="AB62" s="874"/>
      <c r="AC62" s="874"/>
      <c r="AD62" s="874"/>
      <c r="AE62" s="875"/>
      <c r="AF62" s="824"/>
      <c r="AG62" s="825"/>
      <c r="AH62" s="825"/>
      <c r="AI62" s="825"/>
      <c r="AJ62" s="826"/>
      <c r="AK62" s="877"/>
      <c r="AL62" s="874"/>
      <c r="AM62" s="874"/>
      <c r="AN62" s="874"/>
      <c r="AO62" s="874"/>
      <c r="AP62" s="874"/>
      <c r="AQ62" s="874"/>
      <c r="AR62" s="874"/>
      <c r="AS62" s="874"/>
      <c r="AT62" s="874"/>
      <c r="AU62" s="874"/>
      <c r="AV62" s="874"/>
      <c r="AW62" s="874"/>
      <c r="AX62" s="874"/>
      <c r="AY62" s="874"/>
      <c r="AZ62" s="876"/>
      <c r="BA62" s="876"/>
      <c r="BB62" s="876"/>
      <c r="BC62" s="876"/>
      <c r="BD62" s="876"/>
      <c r="BE62" s="870"/>
      <c r="BF62" s="870"/>
      <c r="BG62" s="870"/>
      <c r="BH62" s="870"/>
      <c r="BI62" s="871"/>
      <c r="BJ62" s="885" t="s">
        <v>421</v>
      </c>
      <c r="BK62" s="844"/>
      <c r="BL62" s="844"/>
      <c r="BM62" s="844"/>
      <c r="BN62" s="845"/>
      <c r="BO62" s="239"/>
      <c r="BP62" s="239"/>
      <c r="BQ62" s="236">
        <v>56</v>
      </c>
      <c r="BR62" s="237"/>
      <c r="BS62" s="811"/>
      <c r="BT62" s="812"/>
      <c r="BU62" s="812"/>
      <c r="BV62" s="812"/>
      <c r="BW62" s="812"/>
      <c r="BX62" s="812"/>
      <c r="BY62" s="812"/>
      <c r="BZ62" s="812"/>
      <c r="CA62" s="812"/>
      <c r="CB62" s="812"/>
      <c r="CC62" s="812"/>
      <c r="CD62" s="812"/>
      <c r="CE62" s="812"/>
      <c r="CF62" s="812"/>
      <c r="CG62" s="813"/>
      <c r="CH62" s="814"/>
      <c r="CI62" s="815"/>
      <c r="CJ62" s="815"/>
      <c r="CK62" s="815"/>
      <c r="CL62" s="816"/>
      <c r="CM62" s="814"/>
      <c r="CN62" s="815"/>
      <c r="CO62" s="815"/>
      <c r="CP62" s="815"/>
      <c r="CQ62" s="816"/>
      <c r="CR62" s="814"/>
      <c r="CS62" s="815"/>
      <c r="CT62" s="815"/>
      <c r="CU62" s="815"/>
      <c r="CV62" s="816"/>
      <c r="CW62" s="814"/>
      <c r="CX62" s="815"/>
      <c r="CY62" s="815"/>
      <c r="CZ62" s="815"/>
      <c r="DA62" s="816"/>
      <c r="DB62" s="814"/>
      <c r="DC62" s="815"/>
      <c r="DD62" s="815"/>
      <c r="DE62" s="815"/>
      <c r="DF62" s="816"/>
      <c r="DG62" s="814"/>
      <c r="DH62" s="815"/>
      <c r="DI62" s="815"/>
      <c r="DJ62" s="815"/>
      <c r="DK62" s="816"/>
      <c r="DL62" s="814"/>
      <c r="DM62" s="815"/>
      <c r="DN62" s="815"/>
      <c r="DO62" s="815"/>
      <c r="DP62" s="816"/>
      <c r="DQ62" s="814"/>
      <c r="DR62" s="815"/>
      <c r="DS62" s="815"/>
      <c r="DT62" s="815"/>
      <c r="DU62" s="816"/>
      <c r="DV62" s="811"/>
      <c r="DW62" s="812"/>
      <c r="DX62" s="812"/>
      <c r="DY62" s="812"/>
      <c r="DZ62" s="817"/>
      <c r="EA62" s="228"/>
    </row>
    <row r="63" spans="1:131" ht="26.25" customHeight="1" thickBot="1" x14ac:dyDescent="0.2">
      <c r="A63" s="238" t="s">
        <v>404</v>
      </c>
      <c r="B63" s="827" t="s">
        <v>422</v>
      </c>
      <c r="C63" s="828"/>
      <c r="D63" s="828"/>
      <c r="E63" s="828"/>
      <c r="F63" s="828"/>
      <c r="G63" s="828"/>
      <c r="H63" s="828"/>
      <c r="I63" s="828"/>
      <c r="J63" s="828"/>
      <c r="K63" s="828"/>
      <c r="L63" s="828"/>
      <c r="M63" s="828"/>
      <c r="N63" s="828"/>
      <c r="O63" s="828"/>
      <c r="P63" s="829"/>
      <c r="Q63" s="878"/>
      <c r="R63" s="879"/>
      <c r="S63" s="879"/>
      <c r="T63" s="879"/>
      <c r="U63" s="879"/>
      <c r="V63" s="879"/>
      <c r="W63" s="879"/>
      <c r="X63" s="879"/>
      <c r="Y63" s="879"/>
      <c r="Z63" s="879"/>
      <c r="AA63" s="879"/>
      <c r="AB63" s="879"/>
      <c r="AC63" s="879"/>
      <c r="AD63" s="879"/>
      <c r="AE63" s="880"/>
      <c r="AF63" s="881">
        <v>517</v>
      </c>
      <c r="AG63" s="882"/>
      <c r="AH63" s="882"/>
      <c r="AI63" s="882"/>
      <c r="AJ63" s="883"/>
      <c r="AK63" s="884"/>
      <c r="AL63" s="879"/>
      <c r="AM63" s="879"/>
      <c r="AN63" s="879"/>
      <c r="AO63" s="879"/>
      <c r="AP63" s="882">
        <v>5423</v>
      </c>
      <c r="AQ63" s="882"/>
      <c r="AR63" s="882"/>
      <c r="AS63" s="882"/>
      <c r="AT63" s="882"/>
      <c r="AU63" s="882">
        <v>3695</v>
      </c>
      <c r="AV63" s="882"/>
      <c r="AW63" s="882"/>
      <c r="AX63" s="882"/>
      <c r="AY63" s="882"/>
      <c r="AZ63" s="886"/>
      <c r="BA63" s="886"/>
      <c r="BB63" s="886"/>
      <c r="BC63" s="886"/>
      <c r="BD63" s="886"/>
      <c r="BE63" s="887"/>
      <c r="BF63" s="887"/>
      <c r="BG63" s="887"/>
      <c r="BH63" s="887"/>
      <c r="BI63" s="888"/>
      <c r="BJ63" s="889" t="s">
        <v>243</v>
      </c>
      <c r="BK63" s="890"/>
      <c r="BL63" s="890"/>
      <c r="BM63" s="890"/>
      <c r="BN63" s="891"/>
      <c r="BO63" s="239"/>
      <c r="BP63" s="239"/>
      <c r="BQ63" s="236">
        <v>57</v>
      </c>
      <c r="BR63" s="237"/>
      <c r="BS63" s="811"/>
      <c r="BT63" s="812"/>
      <c r="BU63" s="812"/>
      <c r="BV63" s="812"/>
      <c r="BW63" s="812"/>
      <c r="BX63" s="812"/>
      <c r="BY63" s="812"/>
      <c r="BZ63" s="812"/>
      <c r="CA63" s="812"/>
      <c r="CB63" s="812"/>
      <c r="CC63" s="812"/>
      <c r="CD63" s="812"/>
      <c r="CE63" s="812"/>
      <c r="CF63" s="812"/>
      <c r="CG63" s="813"/>
      <c r="CH63" s="814"/>
      <c r="CI63" s="815"/>
      <c r="CJ63" s="815"/>
      <c r="CK63" s="815"/>
      <c r="CL63" s="816"/>
      <c r="CM63" s="814"/>
      <c r="CN63" s="815"/>
      <c r="CO63" s="815"/>
      <c r="CP63" s="815"/>
      <c r="CQ63" s="816"/>
      <c r="CR63" s="814"/>
      <c r="CS63" s="815"/>
      <c r="CT63" s="815"/>
      <c r="CU63" s="815"/>
      <c r="CV63" s="816"/>
      <c r="CW63" s="814"/>
      <c r="CX63" s="815"/>
      <c r="CY63" s="815"/>
      <c r="CZ63" s="815"/>
      <c r="DA63" s="816"/>
      <c r="DB63" s="814"/>
      <c r="DC63" s="815"/>
      <c r="DD63" s="815"/>
      <c r="DE63" s="815"/>
      <c r="DF63" s="816"/>
      <c r="DG63" s="814"/>
      <c r="DH63" s="815"/>
      <c r="DI63" s="815"/>
      <c r="DJ63" s="815"/>
      <c r="DK63" s="816"/>
      <c r="DL63" s="814"/>
      <c r="DM63" s="815"/>
      <c r="DN63" s="815"/>
      <c r="DO63" s="815"/>
      <c r="DP63" s="816"/>
      <c r="DQ63" s="814"/>
      <c r="DR63" s="815"/>
      <c r="DS63" s="815"/>
      <c r="DT63" s="815"/>
      <c r="DU63" s="816"/>
      <c r="DV63" s="811"/>
      <c r="DW63" s="812"/>
      <c r="DX63" s="812"/>
      <c r="DY63" s="812"/>
      <c r="DZ63" s="817"/>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811"/>
      <c r="BT64" s="812"/>
      <c r="BU64" s="812"/>
      <c r="BV64" s="812"/>
      <c r="BW64" s="812"/>
      <c r="BX64" s="812"/>
      <c r="BY64" s="812"/>
      <c r="BZ64" s="812"/>
      <c r="CA64" s="812"/>
      <c r="CB64" s="812"/>
      <c r="CC64" s="812"/>
      <c r="CD64" s="812"/>
      <c r="CE64" s="812"/>
      <c r="CF64" s="812"/>
      <c r="CG64" s="813"/>
      <c r="CH64" s="814"/>
      <c r="CI64" s="815"/>
      <c r="CJ64" s="815"/>
      <c r="CK64" s="815"/>
      <c r="CL64" s="816"/>
      <c r="CM64" s="814"/>
      <c r="CN64" s="815"/>
      <c r="CO64" s="815"/>
      <c r="CP64" s="815"/>
      <c r="CQ64" s="816"/>
      <c r="CR64" s="814"/>
      <c r="CS64" s="815"/>
      <c r="CT64" s="815"/>
      <c r="CU64" s="815"/>
      <c r="CV64" s="816"/>
      <c r="CW64" s="814"/>
      <c r="CX64" s="815"/>
      <c r="CY64" s="815"/>
      <c r="CZ64" s="815"/>
      <c r="DA64" s="816"/>
      <c r="DB64" s="814"/>
      <c r="DC64" s="815"/>
      <c r="DD64" s="815"/>
      <c r="DE64" s="815"/>
      <c r="DF64" s="816"/>
      <c r="DG64" s="814"/>
      <c r="DH64" s="815"/>
      <c r="DI64" s="815"/>
      <c r="DJ64" s="815"/>
      <c r="DK64" s="816"/>
      <c r="DL64" s="814"/>
      <c r="DM64" s="815"/>
      <c r="DN64" s="815"/>
      <c r="DO64" s="815"/>
      <c r="DP64" s="816"/>
      <c r="DQ64" s="814"/>
      <c r="DR64" s="815"/>
      <c r="DS64" s="815"/>
      <c r="DT64" s="815"/>
      <c r="DU64" s="816"/>
      <c r="DV64" s="811"/>
      <c r="DW64" s="812"/>
      <c r="DX64" s="812"/>
      <c r="DY64" s="812"/>
      <c r="DZ64" s="817"/>
      <c r="EA64" s="228"/>
    </row>
    <row r="65" spans="1:131" ht="26.25" customHeight="1" thickBot="1" x14ac:dyDescent="0.2">
      <c r="A65" s="230" t="s">
        <v>423</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811"/>
      <c r="BT65" s="812"/>
      <c r="BU65" s="812"/>
      <c r="BV65" s="812"/>
      <c r="BW65" s="812"/>
      <c r="BX65" s="812"/>
      <c r="BY65" s="812"/>
      <c r="BZ65" s="812"/>
      <c r="CA65" s="812"/>
      <c r="CB65" s="812"/>
      <c r="CC65" s="812"/>
      <c r="CD65" s="812"/>
      <c r="CE65" s="812"/>
      <c r="CF65" s="812"/>
      <c r="CG65" s="813"/>
      <c r="CH65" s="814"/>
      <c r="CI65" s="815"/>
      <c r="CJ65" s="815"/>
      <c r="CK65" s="815"/>
      <c r="CL65" s="816"/>
      <c r="CM65" s="814"/>
      <c r="CN65" s="815"/>
      <c r="CO65" s="815"/>
      <c r="CP65" s="815"/>
      <c r="CQ65" s="816"/>
      <c r="CR65" s="814"/>
      <c r="CS65" s="815"/>
      <c r="CT65" s="815"/>
      <c r="CU65" s="815"/>
      <c r="CV65" s="816"/>
      <c r="CW65" s="814"/>
      <c r="CX65" s="815"/>
      <c r="CY65" s="815"/>
      <c r="CZ65" s="815"/>
      <c r="DA65" s="816"/>
      <c r="DB65" s="814"/>
      <c r="DC65" s="815"/>
      <c r="DD65" s="815"/>
      <c r="DE65" s="815"/>
      <c r="DF65" s="816"/>
      <c r="DG65" s="814"/>
      <c r="DH65" s="815"/>
      <c r="DI65" s="815"/>
      <c r="DJ65" s="815"/>
      <c r="DK65" s="816"/>
      <c r="DL65" s="814"/>
      <c r="DM65" s="815"/>
      <c r="DN65" s="815"/>
      <c r="DO65" s="815"/>
      <c r="DP65" s="816"/>
      <c r="DQ65" s="814"/>
      <c r="DR65" s="815"/>
      <c r="DS65" s="815"/>
      <c r="DT65" s="815"/>
      <c r="DU65" s="816"/>
      <c r="DV65" s="811"/>
      <c r="DW65" s="812"/>
      <c r="DX65" s="812"/>
      <c r="DY65" s="812"/>
      <c r="DZ65" s="817"/>
      <c r="EA65" s="228"/>
    </row>
    <row r="66" spans="1:131" ht="26.25" customHeight="1" x14ac:dyDescent="0.15">
      <c r="A66" s="765" t="s">
        <v>424</v>
      </c>
      <c r="B66" s="766"/>
      <c r="C66" s="766"/>
      <c r="D66" s="766"/>
      <c r="E66" s="766"/>
      <c r="F66" s="766"/>
      <c r="G66" s="766"/>
      <c r="H66" s="766"/>
      <c r="I66" s="766"/>
      <c r="J66" s="766"/>
      <c r="K66" s="766"/>
      <c r="L66" s="766"/>
      <c r="M66" s="766"/>
      <c r="N66" s="766"/>
      <c r="O66" s="766"/>
      <c r="P66" s="767"/>
      <c r="Q66" s="771" t="s">
        <v>425</v>
      </c>
      <c r="R66" s="772"/>
      <c r="S66" s="772"/>
      <c r="T66" s="772"/>
      <c r="U66" s="773"/>
      <c r="V66" s="771" t="s">
        <v>409</v>
      </c>
      <c r="W66" s="772"/>
      <c r="X66" s="772"/>
      <c r="Y66" s="772"/>
      <c r="Z66" s="773"/>
      <c r="AA66" s="771" t="s">
        <v>426</v>
      </c>
      <c r="AB66" s="772"/>
      <c r="AC66" s="772"/>
      <c r="AD66" s="772"/>
      <c r="AE66" s="773"/>
      <c r="AF66" s="892" t="s">
        <v>427</v>
      </c>
      <c r="AG66" s="853"/>
      <c r="AH66" s="853"/>
      <c r="AI66" s="853"/>
      <c r="AJ66" s="893"/>
      <c r="AK66" s="771" t="s">
        <v>428</v>
      </c>
      <c r="AL66" s="766"/>
      <c r="AM66" s="766"/>
      <c r="AN66" s="766"/>
      <c r="AO66" s="767"/>
      <c r="AP66" s="771" t="s">
        <v>413</v>
      </c>
      <c r="AQ66" s="772"/>
      <c r="AR66" s="772"/>
      <c r="AS66" s="772"/>
      <c r="AT66" s="773"/>
      <c r="AU66" s="771" t="s">
        <v>429</v>
      </c>
      <c r="AV66" s="772"/>
      <c r="AW66" s="772"/>
      <c r="AX66" s="772"/>
      <c r="AY66" s="773"/>
      <c r="AZ66" s="771" t="s">
        <v>388</v>
      </c>
      <c r="BA66" s="772"/>
      <c r="BB66" s="772"/>
      <c r="BC66" s="772"/>
      <c r="BD66" s="778"/>
      <c r="BE66" s="239"/>
      <c r="BF66" s="239"/>
      <c r="BG66" s="239"/>
      <c r="BH66" s="239"/>
      <c r="BI66" s="239"/>
      <c r="BJ66" s="239"/>
      <c r="BK66" s="239"/>
      <c r="BL66" s="239"/>
      <c r="BM66" s="239"/>
      <c r="BN66" s="239"/>
      <c r="BO66" s="239"/>
      <c r="BP66" s="239"/>
      <c r="BQ66" s="236">
        <v>60</v>
      </c>
      <c r="BR66" s="241"/>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28"/>
    </row>
    <row r="67" spans="1:131" ht="26.25" customHeight="1" thickBot="1" x14ac:dyDescent="0.2">
      <c r="A67" s="768"/>
      <c r="B67" s="769"/>
      <c r="C67" s="769"/>
      <c r="D67" s="769"/>
      <c r="E67" s="769"/>
      <c r="F67" s="769"/>
      <c r="G67" s="769"/>
      <c r="H67" s="769"/>
      <c r="I67" s="769"/>
      <c r="J67" s="769"/>
      <c r="K67" s="769"/>
      <c r="L67" s="769"/>
      <c r="M67" s="769"/>
      <c r="N67" s="769"/>
      <c r="O67" s="769"/>
      <c r="P67" s="770"/>
      <c r="Q67" s="774"/>
      <c r="R67" s="775"/>
      <c r="S67" s="775"/>
      <c r="T67" s="775"/>
      <c r="U67" s="776"/>
      <c r="V67" s="774"/>
      <c r="W67" s="775"/>
      <c r="X67" s="775"/>
      <c r="Y67" s="775"/>
      <c r="Z67" s="776"/>
      <c r="AA67" s="774"/>
      <c r="AB67" s="775"/>
      <c r="AC67" s="775"/>
      <c r="AD67" s="775"/>
      <c r="AE67" s="776"/>
      <c r="AF67" s="894"/>
      <c r="AG67" s="856"/>
      <c r="AH67" s="856"/>
      <c r="AI67" s="856"/>
      <c r="AJ67" s="895"/>
      <c r="AK67" s="896"/>
      <c r="AL67" s="769"/>
      <c r="AM67" s="769"/>
      <c r="AN67" s="769"/>
      <c r="AO67" s="770"/>
      <c r="AP67" s="774"/>
      <c r="AQ67" s="775"/>
      <c r="AR67" s="775"/>
      <c r="AS67" s="775"/>
      <c r="AT67" s="776"/>
      <c r="AU67" s="774"/>
      <c r="AV67" s="775"/>
      <c r="AW67" s="775"/>
      <c r="AX67" s="775"/>
      <c r="AY67" s="776"/>
      <c r="AZ67" s="774"/>
      <c r="BA67" s="775"/>
      <c r="BB67" s="775"/>
      <c r="BC67" s="775"/>
      <c r="BD67" s="780"/>
      <c r="BE67" s="239"/>
      <c r="BF67" s="239"/>
      <c r="BG67" s="239"/>
      <c r="BH67" s="239"/>
      <c r="BI67" s="239"/>
      <c r="BJ67" s="239"/>
      <c r="BK67" s="239"/>
      <c r="BL67" s="239"/>
      <c r="BM67" s="239"/>
      <c r="BN67" s="239"/>
      <c r="BO67" s="239"/>
      <c r="BP67" s="239"/>
      <c r="BQ67" s="236">
        <v>61</v>
      </c>
      <c r="BR67" s="241"/>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28"/>
    </row>
    <row r="68" spans="1:131" ht="26.25" customHeight="1" thickTop="1" x14ac:dyDescent="0.15">
      <c r="A68" s="234">
        <v>1</v>
      </c>
      <c r="B68" s="907" t="s">
        <v>594</v>
      </c>
      <c r="C68" s="908"/>
      <c r="D68" s="908"/>
      <c r="E68" s="908"/>
      <c r="F68" s="908"/>
      <c r="G68" s="908"/>
      <c r="H68" s="908"/>
      <c r="I68" s="908"/>
      <c r="J68" s="908"/>
      <c r="K68" s="908"/>
      <c r="L68" s="908"/>
      <c r="M68" s="908"/>
      <c r="N68" s="908"/>
      <c r="O68" s="908"/>
      <c r="P68" s="909"/>
      <c r="Q68" s="910"/>
      <c r="R68" s="904"/>
      <c r="S68" s="904"/>
      <c r="T68" s="904"/>
      <c r="U68" s="904"/>
      <c r="V68" s="904"/>
      <c r="W68" s="904"/>
      <c r="X68" s="904"/>
      <c r="Y68" s="904"/>
      <c r="Z68" s="904"/>
      <c r="AA68" s="904"/>
      <c r="AB68" s="904"/>
      <c r="AC68" s="904"/>
      <c r="AD68" s="904"/>
      <c r="AE68" s="904"/>
      <c r="AF68" s="904"/>
      <c r="AG68" s="904"/>
      <c r="AH68" s="904"/>
      <c r="AI68" s="904"/>
      <c r="AJ68" s="904"/>
      <c r="AK68" s="904"/>
      <c r="AL68" s="904"/>
      <c r="AM68" s="904"/>
      <c r="AN68" s="904"/>
      <c r="AO68" s="904"/>
      <c r="AP68" s="904"/>
      <c r="AQ68" s="904"/>
      <c r="AR68" s="904"/>
      <c r="AS68" s="904"/>
      <c r="AT68" s="904"/>
      <c r="AU68" s="904"/>
      <c r="AV68" s="904"/>
      <c r="AW68" s="904"/>
      <c r="AX68" s="904"/>
      <c r="AY68" s="904"/>
      <c r="AZ68" s="905"/>
      <c r="BA68" s="905"/>
      <c r="BB68" s="905"/>
      <c r="BC68" s="905"/>
      <c r="BD68" s="906"/>
      <c r="BE68" s="239"/>
      <c r="BF68" s="239"/>
      <c r="BG68" s="239"/>
      <c r="BH68" s="239"/>
      <c r="BI68" s="239"/>
      <c r="BJ68" s="239"/>
      <c r="BK68" s="239"/>
      <c r="BL68" s="239"/>
      <c r="BM68" s="239"/>
      <c r="BN68" s="239"/>
      <c r="BO68" s="239"/>
      <c r="BP68" s="239"/>
      <c r="BQ68" s="236">
        <v>62</v>
      </c>
      <c r="BR68" s="241"/>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28"/>
    </row>
    <row r="69" spans="1:131" ht="26.25" customHeight="1" x14ac:dyDescent="0.15">
      <c r="A69" s="236">
        <v>2</v>
      </c>
      <c r="B69" s="911" t="s">
        <v>595</v>
      </c>
      <c r="C69" s="912"/>
      <c r="D69" s="912"/>
      <c r="E69" s="912"/>
      <c r="F69" s="912"/>
      <c r="G69" s="912"/>
      <c r="H69" s="912"/>
      <c r="I69" s="912"/>
      <c r="J69" s="912"/>
      <c r="K69" s="912"/>
      <c r="L69" s="912"/>
      <c r="M69" s="912"/>
      <c r="N69" s="912"/>
      <c r="O69" s="912"/>
      <c r="P69" s="913"/>
      <c r="Q69" s="914"/>
      <c r="R69" s="868"/>
      <c r="S69" s="868"/>
      <c r="T69" s="868"/>
      <c r="U69" s="868"/>
      <c r="V69" s="868"/>
      <c r="W69" s="868"/>
      <c r="X69" s="868"/>
      <c r="Y69" s="868"/>
      <c r="Z69" s="868"/>
      <c r="AA69" s="868"/>
      <c r="AB69" s="868"/>
      <c r="AC69" s="868"/>
      <c r="AD69" s="868"/>
      <c r="AE69" s="868"/>
      <c r="AF69" s="868"/>
      <c r="AG69" s="868"/>
      <c r="AH69" s="868"/>
      <c r="AI69" s="868"/>
      <c r="AJ69" s="868"/>
      <c r="AK69" s="868"/>
      <c r="AL69" s="868"/>
      <c r="AM69" s="868"/>
      <c r="AN69" s="868"/>
      <c r="AO69" s="868"/>
      <c r="AP69" s="868"/>
      <c r="AQ69" s="868"/>
      <c r="AR69" s="868"/>
      <c r="AS69" s="868"/>
      <c r="AT69" s="868"/>
      <c r="AU69" s="868"/>
      <c r="AV69" s="868"/>
      <c r="AW69" s="868"/>
      <c r="AX69" s="868"/>
      <c r="AY69" s="868"/>
      <c r="AZ69" s="870"/>
      <c r="BA69" s="870"/>
      <c r="BB69" s="870"/>
      <c r="BC69" s="870"/>
      <c r="BD69" s="871"/>
      <c r="BE69" s="239"/>
      <c r="BF69" s="239"/>
      <c r="BG69" s="239"/>
      <c r="BH69" s="239"/>
      <c r="BI69" s="239"/>
      <c r="BJ69" s="239"/>
      <c r="BK69" s="239"/>
      <c r="BL69" s="239"/>
      <c r="BM69" s="239"/>
      <c r="BN69" s="239"/>
      <c r="BO69" s="239"/>
      <c r="BP69" s="239"/>
      <c r="BQ69" s="236">
        <v>63</v>
      </c>
      <c r="BR69" s="241"/>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28"/>
    </row>
    <row r="70" spans="1:131" ht="26.25" customHeight="1" x14ac:dyDescent="0.15">
      <c r="A70" s="236">
        <v>3</v>
      </c>
      <c r="B70" s="911" t="s">
        <v>596</v>
      </c>
      <c r="C70" s="912"/>
      <c r="D70" s="912"/>
      <c r="E70" s="912"/>
      <c r="F70" s="912"/>
      <c r="G70" s="912"/>
      <c r="H70" s="912"/>
      <c r="I70" s="912"/>
      <c r="J70" s="912"/>
      <c r="K70" s="912"/>
      <c r="L70" s="912"/>
      <c r="M70" s="912"/>
      <c r="N70" s="912"/>
      <c r="O70" s="912"/>
      <c r="P70" s="913"/>
      <c r="Q70" s="914"/>
      <c r="R70" s="868"/>
      <c r="S70" s="868"/>
      <c r="T70" s="868"/>
      <c r="U70" s="868"/>
      <c r="V70" s="868"/>
      <c r="W70" s="868"/>
      <c r="X70" s="868"/>
      <c r="Y70" s="868"/>
      <c r="Z70" s="868"/>
      <c r="AA70" s="868"/>
      <c r="AB70" s="868"/>
      <c r="AC70" s="868"/>
      <c r="AD70" s="868"/>
      <c r="AE70" s="868"/>
      <c r="AF70" s="868"/>
      <c r="AG70" s="868"/>
      <c r="AH70" s="868"/>
      <c r="AI70" s="868"/>
      <c r="AJ70" s="868"/>
      <c r="AK70" s="868"/>
      <c r="AL70" s="868"/>
      <c r="AM70" s="868"/>
      <c r="AN70" s="868"/>
      <c r="AO70" s="868"/>
      <c r="AP70" s="868"/>
      <c r="AQ70" s="868"/>
      <c r="AR70" s="868"/>
      <c r="AS70" s="868"/>
      <c r="AT70" s="868"/>
      <c r="AU70" s="868"/>
      <c r="AV70" s="868"/>
      <c r="AW70" s="868"/>
      <c r="AX70" s="868"/>
      <c r="AY70" s="868"/>
      <c r="AZ70" s="870"/>
      <c r="BA70" s="870"/>
      <c r="BB70" s="870"/>
      <c r="BC70" s="870"/>
      <c r="BD70" s="871"/>
      <c r="BE70" s="239"/>
      <c r="BF70" s="239"/>
      <c r="BG70" s="239"/>
      <c r="BH70" s="239"/>
      <c r="BI70" s="239"/>
      <c r="BJ70" s="239"/>
      <c r="BK70" s="239"/>
      <c r="BL70" s="239"/>
      <c r="BM70" s="239"/>
      <c r="BN70" s="239"/>
      <c r="BO70" s="239"/>
      <c r="BP70" s="239"/>
      <c r="BQ70" s="236">
        <v>64</v>
      </c>
      <c r="BR70" s="241"/>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28"/>
    </row>
    <row r="71" spans="1:131" ht="26.25" customHeight="1" x14ac:dyDescent="0.15">
      <c r="A71" s="236">
        <v>4</v>
      </c>
      <c r="B71" s="911" t="s">
        <v>597</v>
      </c>
      <c r="C71" s="912"/>
      <c r="D71" s="912"/>
      <c r="E71" s="912"/>
      <c r="F71" s="912"/>
      <c r="G71" s="912"/>
      <c r="H71" s="912"/>
      <c r="I71" s="912"/>
      <c r="J71" s="912"/>
      <c r="K71" s="912"/>
      <c r="L71" s="912"/>
      <c r="M71" s="912"/>
      <c r="N71" s="912"/>
      <c r="O71" s="912"/>
      <c r="P71" s="913"/>
      <c r="Q71" s="914"/>
      <c r="R71" s="868"/>
      <c r="S71" s="868"/>
      <c r="T71" s="868"/>
      <c r="U71" s="868"/>
      <c r="V71" s="868"/>
      <c r="W71" s="868"/>
      <c r="X71" s="868"/>
      <c r="Y71" s="868"/>
      <c r="Z71" s="868"/>
      <c r="AA71" s="868"/>
      <c r="AB71" s="868"/>
      <c r="AC71" s="868"/>
      <c r="AD71" s="868"/>
      <c r="AE71" s="868"/>
      <c r="AF71" s="868"/>
      <c r="AG71" s="868"/>
      <c r="AH71" s="868"/>
      <c r="AI71" s="868"/>
      <c r="AJ71" s="868"/>
      <c r="AK71" s="868"/>
      <c r="AL71" s="868"/>
      <c r="AM71" s="868"/>
      <c r="AN71" s="868"/>
      <c r="AO71" s="868"/>
      <c r="AP71" s="868"/>
      <c r="AQ71" s="868"/>
      <c r="AR71" s="868"/>
      <c r="AS71" s="868"/>
      <c r="AT71" s="868"/>
      <c r="AU71" s="868"/>
      <c r="AV71" s="868"/>
      <c r="AW71" s="868"/>
      <c r="AX71" s="868"/>
      <c r="AY71" s="868"/>
      <c r="AZ71" s="870"/>
      <c r="BA71" s="870"/>
      <c r="BB71" s="870"/>
      <c r="BC71" s="870"/>
      <c r="BD71" s="871"/>
      <c r="BE71" s="239"/>
      <c r="BF71" s="239"/>
      <c r="BG71" s="239"/>
      <c r="BH71" s="239"/>
      <c r="BI71" s="239"/>
      <c r="BJ71" s="239"/>
      <c r="BK71" s="239"/>
      <c r="BL71" s="239"/>
      <c r="BM71" s="239"/>
      <c r="BN71" s="239"/>
      <c r="BO71" s="239"/>
      <c r="BP71" s="239"/>
      <c r="BQ71" s="236">
        <v>65</v>
      </c>
      <c r="BR71" s="241"/>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28"/>
    </row>
    <row r="72" spans="1:131" ht="26.25" customHeight="1" x14ac:dyDescent="0.15">
      <c r="A72" s="236">
        <v>5</v>
      </c>
      <c r="B72" s="911" t="s">
        <v>598</v>
      </c>
      <c r="C72" s="912"/>
      <c r="D72" s="912"/>
      <c r="E72" s="912"/>
      <c r="F72" s="912"/>
      <c r="G72" s="912"/>
      <c r="H72" s="912"/>
      <c r="I72" s="912"/>
      <c r="J72" s="912"/>
      <c r="K72" s="912"/>
      <c r="L72" s="912"/>
      <c r="M72" s="912"/>
      <c r="N72" s="912"/>
      <c r="O72" s="912"/>
      <c r="P72" s="913"/>
      <c r="Q72" s="914"/>
      <c r="R72" s="868"/>
      <c r="S72" s="868"/>
      <c r="T72" s="868"/>
      <c r="U72" s="868"/>
      <c r="V72" s="868"/>
      <c r="W72" s="868"/>
      <c r="X72" s="868"/>
      <c r="Y72" s="868"/>
      <c r="Z72" s="868"/>
      <c r="AA72" s="868"/>
      <c r="AB72" s="868"/>
      <c r="AC72" s="868"/>
      <c r="AD72" s="868"/>
      <c r="AE72" s="868"/>
      <c r="AF72" s="868"/>
      <c r="AG72" s="868"/>
      <c r="AH72" s="868"/>
      <c r="AI72" s="868"/>
      <c r="AJ72" s="868"/>
      <c r="AK72" s="868"/>
      <c r="AL72" s="868"/>
      <c r="AM72" s="868"/>
      <c r="AN72" s="868"/>
      <c r="AO72" s="868"/>
      <c r="AP72" s="868"/>
      <c r="AQ72" s="868"/>
      <c r="AR72" s="868"/>
      <c r="AS72" s="868"/>
      <c r="AT72" s="868"/>
      <c r="AU72" s="868"/>
      <c r="AV72" s="868"/>
      <c r="AW72" s="868"/>
      <c r="AX72" s="868"/>
      <c r="AY72" s="868"/>
      <c r="AZ72" s="870"/>
      <c r="BA72" s="870"/>
      <c r="BB72" s="870"/>
      <c r="BC72" s="870"/>
      <c r="BD72" s="871"/>
      <c r="BE72" s="239"/>
      <c r="BF72" s="239"/>
      <c r="BG72" s="239"/>
      <c r="BH72" s="239"/>
      <c r="BI72" s="239"/>
      <c r="BJ72" s="239"/>
      <c r="BK72" s="239"/>
      <c r="BL72" s="239"/>
      <c r="BM72" s="239"/>
      <c r="BN72" s="239"/>
      <c r="BO72" s="239"/>
      <c r="BP72" s="239"/>
      <c r="BQ72" s="236">
        <v>66</v>
      </c>
      <c r="BR72" s="241"/>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28"/>
    </row>
    <row r="73" spans="1:131" ht="26.25" customHeight="1" x14ac:dyDescent="0.15">
      <c r="A73" s="236">
        <v>6</v>
      </c>
      <c r="B73" s="911" t="s">
        <v>599</v>
      </c>
      <c r="C73" s="912"/>
      <c r="D73" s="912"/>
      <c r="E73" s="912"/>
      <c r="F73" s="912"/>
      <c r="G73" s="912"/>
      <c r="H73" s="912"/>
      <c r="I73" s="912"/>
      <c r="J73" s="912"/>
      <c r="K73" s="912"/>
      <c r="L73" s="912"/>
      <c r="M73" s="912"/>
      <c r="N73" s="912"/>
      <c r="O73" s="912"/>
      <c r="P73" s="913"/>
      <c r="Q73" s="914"/>
      <c r="R73" s="868"/>
      <c r="S73" s="868"/>
      <c r="T73" s="868"/>
      <c r="U73" s="868"/>
      <c r="V73" s="868"/>
      <c r="W73" s="868"/>
      <c r="X73" s="868"/>
      <c r="Y73" s="868"/>
      <c r="Z73" s="868"/>
      <c r="AA73" s="868"/>
      <c r="AB73" s="868"/>
      <c r="AC73" s="868"/>
      <c r="AD73" s="868"/>
      <c r="AE73" s="868"/>
      <c r="AF73" s="868"/>
      <c r="AG73" s="868"/>
      <c r="AH73" s="868"/>
      <c r="AI73" s="868"/>
      <c r="AJ73" s="868"/>
      <c r="AK73" s="868"/>
      <c r="AL73" s="868"/>
      <c r="AM73" s="868"/>
      <c r="AN73" s="868"/>
      <c r="AO73" s="868"/>
      <c r="AP73" s="868"/>
      <c r="AQ73" s="868"/>
      <c r="AR73" s="868"/>
      <c r="AS73" s="868"/>
      <c r="AT73" s="868"/>
      <c r="AU73" s="868"/>
      <c r="AV73" s="868"/>
      <c r="AW73" s="868"/>
      <c r="AX73" s="868"/>
      <c r="AY73" s="868"/>
      <c r="AZ73" s="870"/>
      <c r="BA73" s="870"/>
      <c r="BB73" s="870"/>
      <c r="BC73" s="870"/>
      <c r="BD73" s="871"/>
      <c r="BE73" s="239"/>
      <c r="BF73" s="239"/>
      <c r="BG73" s="239"/>
      <c r="BH73" s="239"/>
      <c r="BI73" s="239"/>
      <c r="BJ73" s="239"/>
      <c r="BK73" s="239"/>
      <c r="BL73" s="239"/>
      <c r="BM73" s="239"/>
      <c r="BN73" s="239"/>
      <c r="BO73" s="239"/>
      <c r="BP73" s="239"/>
      <c r="BQ73" s="236">
        <v>67</v>
      </c>
      <c r="BR73" s="241"/>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28"/>
    </row>
    <row r="74" spans="1:131" ht="26.25" customHeight="1" x14ac:dyDescent="0.15">
      <c r="A74" s="236">
        <v>7</v>
      </c>
      <c r="B74" s="911" t="s">
        <v>600</v>
      </c>
      <c r="C74" s="912"/>
      <c r="D74" s="912"/>
      <c r="E74" s="912"/>
      <c r="F74" s="912"/>
      <c r="G74" s="912"/>
      <c r="H74" s="912"/>
      <c r="I74" s="912"/>
      <c r="J74" s="912"/>
      <c r="K74" s="912"/>
      <c r="L74" s="912"/>
      <c r="M74" s="912"/>
      <c r="N74" s="912"/>
      <c r="O74" s="912"/>
      <c r="P74" s="913"/>
      <c r="Q74" s="914"/>
      <c r="R74" s="868"/>
      <c r="S74" s="868"/>
      <c r="T74" s="868"/>
      <c r="U74" s="868"/>
      <c r="V74" s="868"/>
      <c r="W74" s="868"/>
      <c r="X74" s="868"/>
      <c r="Y74" s="868"/>
      <c r="Z74" s="868"/>
      <c r="AA74" s="868"/>
      <c r="AB74" s="868"/>
      <c r="AC74" s="868"/>
      <c r="AD74" s="868"/>
      <c r="AE74" s="868"/>
      <c r="AF74" s="868"/>
      <c r="AG74" s="868"/>
      <c r="AH74" s="868"/>
      <c r="AI74" s="868"/>
      <c r="AJ74" s="868"/>
      <c r="AK74" s="868"/>
      <c r="AL74" s="868"/>
      <c r="AM74" s="868"/>
      <c r="AN74" s="868"/>
      <c r="AO74" s="868"/>
      <c r="AP74" s="868"/>
      <c r="AQ74" s="868"/>
      <c r="AR74" s="868"/>
      <c r="AS74" s="868"/>
      <c r="AT74" s="868"/>
      <c r="AU74" s="868"/>
      <c r="AV74" s="868"/>
      <c r="AW74" s="868"/>
      <c r="AX74" s="868"/>
      <c r="AY74" s="868"/>
      <c r="AZ74" s="870"/>
      <c r="BA74" s="870"/>
      <c r="BB74" s="870"/>
      <c r="BC74" s="870"/>
      <c r="BD74" s="871"/>
      <c r="BE74" s="239"/>
      <c r="BF74" s="239"/>
      <c r="BG74" s="239"/>
      <c r="BH74" s="239"/>
      <c r="BI74" s="239"/>
      <c r="BJ74" s="239"/>
      <c r="BK74" s="239"/>
      <c r="BL74" s="239"/>
      <c r="BM74" s="239"/>
      <c r="BN74" s="239"/>
      <c r="BO74" s="239"/>
      <c r="BP74" s="239"/>
      <c r="BQ74" s="236">
        <v>68</v>
      </c>
      <c r="BR74" s="241"/>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28"/>
    </row>
    <row r="75" spans="1:131" ht="26.25" customHeight="1" x14ac:dyDescent="0.15">
      <c r="A75" s="236">
        <v>8</v>
      </c>
      <c r="B75" s="911" t="s">
        <v>601</v>
      </c>
      <c r="C75" s="912"/>
      <c r="D75" s="912"/>
      <c r="E75" s="912"/>
      <c r="F75" s="912"/>
      <c r="G75" s="912"/>
      <c r="H75" s="912"/>
      <c r="I75" s="912"/>
      <c r="J75" s="912"/>
      <c r="K75" s="912"/>
      <c r="L75" s="912"/>
      <c r="M75" s="912"/>
      <c r="N75" s="912"/>
      <c r="O75" s="912"/>
      <c r="P75" s="913"/>
      <c r="Q75" s="915"/>
      <c r="R75" s="916"/>
      <c r="S75" s="916"/>
      <c r="T75" s="916"/>
      <c r="U75" s="872"/>
      <c r="V75" s="917"/>
      <c r="W75" s="916"/>
      <c r="X75" s="916"/>
      <c r="Y75" s="916"/>
      <c r="Z75" s="872"/>
      <c r="AA75" s="917"/>
      <c r="AB75" s="916"/>
      <c r="AC75" s="916"/>
      <c r="AD75" s="916"/>
      <c r="AE75" s="872"/>
      <c r="AF75" s="917"/>
      <c r="AG75" s="916"/>
      <c r="AH75" s="916"/>
      <c r="AI75" s="916"/>
      <c r="AJ75" s="872"/>
      <c r="AK75" s="917"/>
      <c r="AL75" s="916"/>
      <c r="AM75" s="916"/>
      <c r="AN75" s="916"/>
      <c r="AO75" s="872"/>
      <c r="AP75" s="917"/>
      <c r="AQ75" s="916"/>
      <c r="AR75" s="916"/>
      <c r="AS75" s="916"/>
      <c r="AT75" s="872"/>
      <c r="AU75" s="917"/>
      <c r="AV75" s="916"/>
      <c r="AW75" s="916"/>
      <c r="AX75" s="916"/>
      <c r="AY75" s="872"/>
      <c r="AZ75" s="870"/>
      <c r="BA75" s="870"/>
      <c r="BB75" s="870"/>
      <c r="BC75" s="870"/>
      <c r="BD75" s="871"/>
      <c r="BE75" s="239"/>
      <c r="BF75" s="239"/>
      <c r="BG75" s="239"/>
      <c r="BH75" s="239"/>
      <c r="BI75" s="239"/>
      <c r="BJ75" s="239"/>
      <c r="BK75" s="239"/>
      <c r="BL75" s="239"/>
      <c r="BM75" s="239"/>
      <c r="BN75" s="239"/>
      <c r="BO75" s="239"/>
      <c r="BP75" s="239"/>
      <c r="BQ75" s="236">
        <v>69</v>
      </c>
      <c r="BR75" s="241"/>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28"/>
    </row>
    <row r="76" spans="1:131" ht="26.25" customHeight="1" x14ac:dyDescent="0.15">
      <c r="A76" s="236">
        <v>9</v>
      </c>
      <c r="B76" s="911" t="s">
        <v>602</v>
      </c>
      <c r="C76" s="912"/>
      <c r="D76" s="912"/>
      <c r="E76" s="912"/>
      <c r="F76" s="912"/>
      <c r="G76" s="912"/>
      <c r="H76" s="912"/>
      <c r="I76" s="912"/>
      <c r="J76" s="912"/>
      <c r="K76" s="912"/>
      <c r="L76" s="912"/>
      <c r="M76" s="912"/>
      <c r="N76" s="912"/>
      <c r="O76" s="912"/>
      <c r="P76" s="913"/>
      <c r="Q76" s="915"/>
      <c r="R76" s="916"/>
      <c r="S76" s="916"/>
      <c r="T76" s="916"/>
      <c r="U76" s="872"/>
      <c r="V76" s="917"/>
      <c r="W76" s="916"/>
      <c r="X76" s="916"/>
      <c r="Y76" s="916"/>
      <c r="Z76" s="872"/>
      <c r="AA76" s="917"/>
      <c r="AB76" s="916"/>
      <c r="AC76" s="916"/>
      <c r="AD76" s="916"/>
      <c r="AE76" s="872"/>
      <c r="AF76" s="917"/>
      <c r="AG76" s="916"/>
      <c r="AH76" s="916"/>
      <c r="AI76" s="916"/>
      <c r="AJ76" s="872"/>
      <c r="AK76" s="917"/>
      <c r="AL76" s="916"/>
      <c r="AM76" s="916"/>
      <c r="AN76" s="916"/>
      <c r="AO76" s="872"/>
      <c r="AP76" s="917"/>
      <c r="AQ76" s="916"/>
      <c r="AR76" s="916"/>
      <c r="AS76" s="916"/>
      <c r="AT76" s="872"/>
      <c r="AU76" s="917"/>
      <c r="AV76" s="916"/>
      <c r="AW76" s="916"/>
      <c r="AX76" s="916"/>
      <c r="AY76" s="872"/>
      <c r="AZ76" s="870"/>
      <c r="BA76" s="870"/>
      <c r="BB76" s="870"/>
      <c r="BC76" s="870"/>
      <c r="BD76" s="871"/>
      <c r="BE76" s="239"/>
      <c r="BF76" s="239"/>
      <c r="BG76" s="239"/>
      <c r="BH76" s="239"/>
      <c r="BI76" s="239"/>
      <c r="BJ76" s="239"/>
      <c r="BK76" s="239"/>
      <c r="BL76" s="239"/>
      <c r="BM76" s="239"/>
      <c r="BN76" s="239"/>
      <c r="BO76" s="239"/>
      <c r="BP76" s="239"/>
      <c r="BQ76" s="236">
        <v>70</v>
      </c>
      <c r="BR76" s="241"/>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28"/>
    </row>
    <row r="77" spans="1:131" ht="26.25" customHeight="1" x14ac:dyDescent="0.15">
      <c r="A77" s="236">
        <v>10</v>
      </c>
      <c r="B77" s="911" t="s">
        <v>603</v>
      </c>
      <c r="C77" s="912"/>
      <c r="D77" s="912"/>
      <c r="E77" s="912"/>
      <c r="F77" s="912"/>
      <c r="G77" s="912"/>
      <c r="H77" s="912"/>
      <c r="I77" s="912"/>
      <c r="J77" s="912"/>
      <c r="K77" s="912"/>
      <c r="L77" s="912"/>
      <c r="M77" s="912"/>
      <c r="N77" s="912"/>
      <c r="O77" s="912"/>
      <c r="P77" s="913"/>
      <c r="Q77" s="915"/>
      <c r="R77" s="916"/>
      <c r="S77" s="916"/>
      <c r="T77" s="916"/>
      <c r="U77" s="872"/>
      <c r="V77" s="917"/>
      <c r="W77" s="916"/>
      <c r="X77" s="916"/>
      <c r="Y77" s="916"/>
      <c r="Z77" s="872"/>
      <c r="AA77" s="917"/>
      <c r="AB77" s="916"/>
      <c r="AC77" s="916"/>
      <c r="AD77" s="916"/>
      <c r="AE77" s="872"/>
      <c r="AF77" s="917"/>
      <c r="AG77" s="916"/>
      <c r="AH77" s="916"/>
      <c r="AI77" s="916"/>
      <c r="AJ77" s="872"/>
      <c r="AK77" s="917"/>
      <c r="AL77" s="916"/>
      <c r="AM77" s="916"/>
      <c r="AN77" s="916"/>
      <c r="AO77" s="872"/>
      <c r="AP77" s="917"/>
      <c r="AQ77" s="916"/>
      <c r="AR77" s="916"/>
      <c r="AS77" s="916"/>
      <c r="AT77" s="872"/>
      <c r="AU77" s="917">
        <v>4</v>
      </c>
      <c r="AV77" s="916"/>
      <c r="AW77" s="916"/>
      <c r="AX77" s="916"/>
      <c r="AY77" s="872"/>
      <c r="AZ77" s="870"/>
      <c r="BA77" s="870"/>
      <c r="BB77" s="870"/>
      <c r="BC77" s="870"/>
      <c r="BD77" s="871"/>
      <c r="BE77" s="239"/>
      <c r="BF77" s="239"/>
      <c r="BG77" s="239"/>
      <c r="BH77" s="239"/>
      <c r="BI77" s="239"/>
      <c r="BJ77" s="239"/>
      <c r="BK77" s="239"/>
      <c r="BL77" s="239"/>
      <c r="BM77" s="239"/>
      <c r="BN77" s="239"/>
      <c r="BO77" s="239"/>
      <c r="BP77" s="239"/>
      <c r="BQ77" s="236">
        <v>71</v>
      </c>
      <c r="BR77" s="241"/>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28"/>
    </row>
    <row r="78" spans="1:131" ht="26.25" customHeight="1" x14ac:dyDescent="0.15">
      <c r="A78" s="236">
        <v>11</v>
      </c>
      <c r="B78" s="911" t="s">
        <v>604</v>
      </c>
      <c r="C78" s="912"/>
      <c r="D78" s="912"/>
      <c r="E78" s="912"/>
      <c r="F78" s="912"/>
      <c r="G78" s="912"/>
      <c r="H78" s="912"/>
      <c r="I78" s="912"/>
      <c r="J78" s="912"/>
      <c r="K78" s="912"/>
      <c r="L78" s="912"/>
      <c r="M78" s="912"/>
      <c r="N78" s="912"/>
      <c r="O78" s="912"/>
      <c r="P78" s="913"/>
      <c r="Q78" s="914"/>
      <c r="R78" s="868"/>
      <c r="S78" s="868"/>
      <c r="T78" s="868"/>
      <c r="U78" s="868"/>
      <c r="V78" s="868"/>
      <c r="W78" s="868"/>
      <c r="X78" s="868"/>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8"/>
      <c r="AY78" s="868"/>
      <c r="AZ78" s="870"/>
      <c r="BA78" s="870"/>
      <c r="BB78" s="870"/>
      <c r="BC78" s="870"/>
      <c r="BD78" s="871"/>
      <c r="BE78" s="239"/>
      <c r="BF78" s="239"/>
      <c r="BG78" s="239"/>
      <c r="BH78" s="239"/>
      <c r="BI78" s="239"/>
      <c r="BJ78" s="228"/>
      <c r="BK78" s="228"/>
      <c r="BL78" s="228"/>
      <c r="BM78" s="228"/>
      <c r="BN78" s="228"/>
      <c r="BO78" s="239"/>
      <c r="BP78" s="239"/>
      <c r="BQ78" s="236">
        <v>72</v>
      </c>
      <c r="BR78" s="241"/>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28"/>
    </row>
    <row r="79" spans="1:131" ht="26.25" customHeight="1" x14ac:dyDescent="0.15">
      <c r="A79" s="236">
        <v>12</v>
      </c>
      <c r="B79" s="911" t="s">
        <v>605</v>
      </c>
      <c r="C79" s="912"/>
      <c r="D79" s="912"/>
      <c r="E79" s="912"/>
      <c r="F79" s="912"/>
      <c r="G79" s="912"/>
      <c r="H79" s="912"/>
      <c r="I79" s="912"/>
      <c r="J79" s="912"/>
      <c r="K79" s="912"/>
      <c r="L79" s="912"/>
      <c r="M79" s="912"/>
      <c r="N79" s="912"/>
      <c r="O79" s="912"/>
      <c r="P79" s="913"/>
      <c r="Q79" s="914"/>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868"/>
      <c r="AP79" s="868"/>
      <c r="AQ79" s="868"/>
      <c r="AR79" s="868"/>
      <c r="AS79" s="868"/>
      <c r="AT79" s="868"/>
      <c r="AU79" s="868"/>
      <c r="AV79" s="868"/>
      <c r="AW79" s="868"/>
      <c r="AX79" s="868"/>
      <c r="AY79" s="868"/>
      <c r="AZ79" s="870"/>
      <c r="BA79" s="870"/>
      <c r="BB79" s="870"/>
      <c r="BC79" s="870"/>
      <c r="BD79" s="871"/>
      <c r="BE79" s="239"/>
      <c r="BF79" s="239"/>
      <c r="BG79" s="239"/>
      <c r="BH79" s="239"/>
      <c r="BI79" s="239"/>
      <c r="BJ79" s="228"/>
      <c r="BK79" s="228"/>
      <c r="BL79" s="228"/>
      <c r="BM79" s="228"/>
      <c r="BN79" s="228"/>
      <c r="BO79" s="239"/>
      <c r="BP79" s="239"/>
      <c r="BQ79" s="236">
        <v>73</v>
      </c>
      <c r="BR79" s="241"/>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28"/>
    </row>
    <row r="80" spans="1:131" ht="26.25" customHeight="1" x14ac:dyDescent="0.15">
      <c r="A80" s="236">
        <v>13</v>
      </c>
      <c r="B80" s="911" t="s">
        <v>606</v>
      </c>
      <c r="C80" s="912"/>
      <c r="D80" s="912"/>
      <c r="E80" s="912"/>
      <c r="F80" s="912"/>
      <c r="G80" s="912"/>
      <c r="H80" s="912"/>
      <c r="I80" s="912"/>
      <c r="J80" s="912"/>
      <c r="K80" s="912"/>
      <c r="L80" s="912"/>
      <c r="M80" s="912"/>
      <c r="N80" s="912"/>
      <c r="O80" s="912"/>
      <c r="P80" s="913"/>
      <c r="Q80" s="914"/>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8"/>
      <c r="AY80" s="868"/>
      <c r="AZ80" s="870"/>
      <c r="BA80" s="870"/>
      <c r="BB80" s="870"/>
      <c r="BC80" s="870"/>
      <c r="BD80" s="871"/>
      <c r="BE80" s="239"/>
      <c r="BF80" s="239"/>
      <c r="BG80" s="239"/>
      <c r="BH80" s="239"/>
      <c r="BI80" s="239"/>
      <c r="BJ80" s="239"/>
      <c r="BK80" s="239"/>
      <c r="BL80" s="239"/>
      <c r="BM80" s="239"/>
      <c r="BN80" s="239"/>
      <c r="BO80" s="239"/>
      <c r="BP80" s="239"/>
      <c r="BQ80" s="236">
        <v>74</v>
      </c>
      <c r="BR80" s="241"/>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28"/>
    </row>
    <row r="81" spans="1:131" ht="26.25" customHeight="1" x14ac:dyDescent="0.15">
      <c r="A81" s="236">
        <v>14</v>
      </c>
      <c r="B81" s="911"/>
      <c r="C81" s="912"/>
      <c r="D81" s="912"/>
      <c r="E81" s="912"/>
      <c r="F81" s="912"/>
      <c r="G81" s="912"/>
      <c r="H81" s="912"/>
      <c r="I81" s="912"/>
      <c r="J81" s="912"/>
      <c r="K81" s="912"/>
      <c r="L81" s="912"/>
      <c r="M81" s="912"/>
      <c r="N81" s="912"/>
      <c r="O81" s="912"/>
      <c r="P81" s="913"/>
      <c r="Q81" s="914"/>
      <c r="R81" s="868"/>
      <c r="S81" s="868"/>
      <c r="T81" s="868"/>
      <c r="U81" s="868"/>
      <c r="V81" s="868"/>
      <c r="W81" s="868"/>
      <c r="X81" s="868"/>
      <c r="Y81" s="868"/>
      <c r="Z81" s="868"/>
      <c r="AA81" s="868"/>
      <c r="AB81" s="868"/>
      <c r="AC81" s="868"/>
      <c r="AD81" s="868"/>
      <c r="AE81" s="868"/>
      <c r="AF81" s="868"/>
      <c r="AG81" s="868"/>
      <c r="AH81" s="868"/>
      <c r="AI81" s="868"/>
      <c r="AJ81" s="868"/>
      <c r="AK81" s="868"/>
      <c r="AL81" s="868"/>
      <c r="AM81" s="868"/>
      <c r="AN81" s="868"/>
      <c r="AO81" s="868"/>
      <c r="AP81" s="868"/>
      <c r="AQ81" s="868"/>
      <c r="AR81" s="868"/>
      <c r="AS81" s="868"/>
      <c r="AT81" s="868"/>
      <c r="AU81" s="868"/>
      <c r="AV81" s="868"/>
      <c r="AW81" s="868"/>
      <c r="AX81" s="868"/>
      <c r="AY81" s="868"/>
      <c r="AZ81" s="870"/>
      <c r="BA81" s="870"/>
      <c r="BB81" s="870"/>
      <c r="BC81" s="870"/>
      <c r="BD81" s="871"/>
      <c r="BE81" s="239"/>
      <c r="BF81" s="239"/>
      <c r="BG81" s="239"/>
      <c r="BH81" s="239"/>
      <c r="BI81" s="239"/>
      <c r="BJ81" s="239"/>
      <c r="BK81" s="239"/>
      <c r="BL81" s="239"/>
      <c r="BM81" s="239"/>
      <c r="BN81" s="239"/>
      <c r="BO81" s="239"/>
      <c r="BP81" s="239"/>
      <c r="BQ81" s="236">
        <v>75</v>
      </c>
      <c r="BR81" s="241"/>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28"/>
    </row>
    <row r="82" spans="1:131" ht="26.25" customHeight="1" x14ac:dyDescent="0.15">
      <c r="A82" s="236">
        <v>15</v>
      </c>
      <c r="B82" s="911"/>
      <c r="C82" s="912"/>
      <c r="D82" s="912"/>
      <c r="E82" s="912"/>
      <c r="F82" s="912"/>
      <c r="G82" s="912"/>
      <c r="H82" s="912"/>
      <c r="I82" s="912"/>
      <c r="J82" s="912"/>
      <c r="K82" s="912"/>
      <c r="L82" s="912"/>
      <c r="M82" s="912"/>
      <c r="N82" s="912"/>
      <c r="O82" s="912"/>
      <c r="P82" s="913"/>
      <c r="Q82" s="914"/>
      <c r="R82" s="868"/>
      <c r="S82" s="868"/>
      <c r="T82" s="868"/>
      <c r="U82" s="868"/>
      <c r="V82" s="868"/>
      <c r="W82" s="868"/>
      <c r="X82" s="868"/>
      <c r="Y82" s="868"/>
      <c r="Z82" s="868"/>
      <c r="AA82" s="868"/>
      <c r="AB82" s="868"/>
      <c r="AC82" s="868"/>
      <c r="AD82" s="868"/>
      <c r="AE82" s="868"/>
      <c r="AF82" s="868"/>
      <c r="AG82" s="868"/>
      <c r="AH82" s="868"/>
      <c r="AI82" s="868"/>
      <c r="AJ82" s="868"/>
      <c r="AK82" s="868"/>
      <c r="AL82" s="868"/>
      <c r="AM82" s="868"/>
      <c r="AN82" s="868"/>
      <c r="AO82" s="868"/>
      <c r="AP82" s="868"/>
      <c r="AQ82" s="868"/>
      <c r="AR82" s="868"/>
      <c r="AS82" s="868"/>
      <c r="AT82" s="868"/>
      <c r="AU82" s="868"/>
      <c r="AV82" s="868"/>
      <c r="AW82" s="868"/>
      <c r="AX82" s="868"/>
      <c r="AY82" s="868"/>
      <c r="AZ82" s="870"/>
      <c r="BA82" s="870"/>
      <c r="BB82" s="870"/>
      <c r="BC82" s="870"/>
      <c r="BD82" s="871"/>
      <c r="BE82" s="239"/>
      <c r="BF82" s="239"/>
      <c r="BG82" s="239"/>
      <c r="BH82" s="239"/>
      <c r="BI82" s="239"/>
      <c r="BJ82" s="239"/>
      <c r="BK82" s="239"/>
      <c r="BL82" s="239"/>
      <c r="BM82" s="239"/>
      <c r="BN82" s="239"/>
      <c r="BO82" s="239"/>
      <c r="BP82" s="239"/>
      <c r="BQ82" s="236">
        <v>76</v>
      </c>
      <c r="BR82" s="241"/>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28"/>
    </row>
    <row r="83" spans="1:131" ht="26.25" customHeight="1" x14ac:dyDescent="0.15">
      <c r="A83" s="236">
        <v>16</v>
      </c>
      <c r="B83" s="911"/>
      <c r="C83" s="912"/>
      <c r="D83" s="912"/>
      <c r="E83" s="912"/>
      <c r="F83" s="912"/>
      <c r="G83" s="912"/>
      <c r="H83" s="912"/>
      <c r="I83" s="912"/>
      <c r="J83" s="912"/>
      <c r="K83" s="912"/>
      <c r="L83" s="912"/>
      <c r="M83" s="912"/>
      <c r="N83" s="912"/>
      <c r="O83" s="912"/>
      <c r="P83" s="913"/>
      <c r="Q83" s="914"/>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70"/>
      <c r="BA83" s="870"/>
      <c r="BB83" s="870"/>
      <c r="BC83" s="870"/>
      <c r="BD83" s="871"/>
      <c r="BE83" s="239"/>
      <c r="BF83" s="239"/>
      <c r="BG83" s="239"/>
      <c r="BH83" s="239"/>
      <c r="BI83" s="239"/>
      <c r="BJ83" s="239"/>
      <c r="BK83" s="239"/>
      <c r="BL83" s="239"/>
      <c r="BM83" s="239"/>
      <c r="BN83" s="239"/>
      <c r="BO83" s="239"/>
      <c r="BP83" s="239"/>
      <c r="BQ83" s="236">
        <v>77</v>
      </c>
      <c r="BR83" s="241"/>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28"/>
    </row>
    <row r="84" spans="1:131" ht="26.25" customHeight="1" x14ac:dyDescent="0.15">
      <c r="A84" s="236">
        <v>17</v>
      </c>
      <c r="B84" s="911"/>
      <c r="C84" s="912"/>
      <c r="D84" s="912"/>
      <c r="E84" s="912"/>
      <c r="F84" s="912"/>
      <c r="G84" s="912"/>
      <c r="H84" s="912"/>
      <c r="I84" s="912"/>
      <c r="J84" s="912"/>
      <c r="K84" s="912"/>
      <c r="L84" s="912"/>
      <c r="M84" s="912"/>
      <c r="N84" s="912"/>
      <c r="O84" s="912"/>
      <c r="P84" s="913"/>
      <c r="Q84" s="914"/>
      <c r="R84" s="868"/>
      <c r="S84" s="868"/>
      <c r="T84" s="868"/>
      <c r="U84" s="868"/>
      <c r="V84" s="868"/>
      <c r="W84" s="868"/>
      <c r="X84" s="868"/>
      <c r="Y84" s="868"/>
      <c r="Z84" s="868"/>
      <c r="AA84" s="868"/>
      <c r="AB84" s="868"/>
      <c r="AC84" s="868"/>
      <c r="AD84" s="868"/>
      <c r="AE84" s="868"/>
      <c r="AF84" s="868"/>
      <c r="AG84" s="868"/>
      <c r="AH84" s="868"/>
      <c r="AI84" s="868"/>
      <c r="AJ84" s="868"/>
      <c r="AK84" s="868"/>
      <c r="AL84" s="868"/>
      <c r="AM84" s="868"/>
      <c r="AN84" s="868"/>
      <c r="AO84" s="868"/>
      <c r="AP84" s="868"/>
      <c r="AQ84" s="868"/>
      <c r="AR84" s="868"/>
      <c r="AS84" s="868"/>
      <c r="AT84" s="868"/>
      <c r="AU84" s="868"/>
      <c r="AV84" s="868"/>
      <c r="AW84" s="868"/>
      <c r="AX84" s="868"/>
      <c r="AY84" s="868"/>
      <c r="AZ84" s="870"/>
      <c r="BA84" s="870"/>
      <c r="BB84" s="870"/>
      <c r="BC84" s="870"/>
      <c r="BD84" s="871"/>
      <c r="BE84" s="239"/>
      <c r="BF84" s="239"/>
      <c r="BG84" s="239"/>
      <c r="BH84" s="239"/>
      <c r="BI84" s="239"/>
      <c r="BJ84" s="239"/>
      <c r="BK84" s="239"/>
      <c r="BL84" s="239"/>
      <c r="BM84" s="239"/>
      <c r="BN84" s="239"/>
      <c r="BO84" s="239"/>
      <c r="BP84" s="239"/>
      <c r="BQ84" s="236">
        <v>78</v>
      </c>
      <c r="BR84" s="241"/>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28"/>
    </row>
    <row r="85" spans="1:131" ht="26.25" customHeight="1" x14ac:dyDescent="0.15">
      <c r="A85" s="236">
        <v>18</v>
      </c>
      <c r="B85" s="911"/>
      <c r="C85" s="912"/>
      <c r="D85" s="912"/>
      <c r="E85" s="912"/>
      <c r="F85" s="912"/>
      <c r="G85" s="912"/>
      <c r="H85" s="912"/>
      <c r="I85" s="912"/>
      <c r="J85" s="912"/>
      <c r="K85" s="912"/>
      <c r="L85" s="912"/>
      <c r="M85" s="912"/>
      <c r="N85" s="912"/>
      <c r="O85" s="912"/>
      <c r="P85" s="913"/>
      <c r="Q85" s="914"/>
      <c r="R85" s="868"/>
      <c r="S85" s="868"/>
      <c r="T85" s="868"/>
      <c r="U85" s="868"/>
      <c r="V85" s="868"/>
      <c r="W85" s="868"/>
      <c r="X85" s="868"/>
      <c r="Y85" s="868"/>
      <c r="Z85" s="868"/>
      <c r="AA85" s="868"/>
      <c r="AB85" s="868"/>
      <c r="AC85" s="868"/>
      <c r="AD85" s="868"/>
      <c r="AE85" s="868"/>
      <c r="AF85" s="868"/>
      <c r="AG85" s="868"/>
      <c r="AH85" s="868"/>
      <c r="AI85" s="868"/>
      <c r="AJ85" s="868"/>
      <c r="AK85" s="868"/>
      <c r="AL85" s="868"/>
      <c r="AM85" s="868"/>
      <c r="AN85" s="868"/>
      <c r="AO85" s="868"/>
      <c r="AP85" s="868"/>
      <c r="AQ85" s="868"/>
      <c r="AR85" s="868"/>
      <c r="AS85" s="868"/>
      <c r="AT85" s="868"/>
      <c r="AU85" s="868"/>
      <c r="AV85" s="868"/>
      <c r="AW85" s="868"/>
      <c r="AX85" s="868"/>
      <c r="AY85" s="868"/>
      <c r="AZ85" s="870"/>
      <c r="BA85" s="870"/>
      <c r="BB85" s="870"/>
      <c r="BC85" s="870"/>
      <c r="BD85" s="871"/>
      <c r="BE85" s="239"/>
      <c r="BF85" s="239"/>
      <c r="BG85" s="239"/>
      <c r="BH85" s="239"/>
      <c r="BI85" s="239"/>
      <c r="BJ85" s="239"/>
      <c r="BK85" s="239"/>
      <c r="BL85" s="239"/>
      <c r="BM85" s="239"/>
      <c r="BN85" s="239"/>
      <c r="BO85" s="239"/>
      <c r="BP85" s="239"/>
      <c r="BQ85" s="236">
        <v>79</v>
      </c>
      <c r="BR85" s="241"/>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28"/>
    </row>
    <row r="86" spans="1:131" ht="26.25" customHeight="1" x14ac:dyDescent="0.15">
      <c r="A86" s="236">
        <v>19</v>
      </c>
      <c r="B86" s="911"/>
      <c r="C86" s="912"/>
      <c r="D86" s="912"/>
      <c r="E86" s="912"/>
      <c r="F86" s="912"/>
      <c r="G86" s="912"/>
      <c r="H86" s="912"/>
      <c r="I86" s="912"/>
      <c r="J86" s="912"/>
      <c r="K86" s="912"/>
      <c r="L86" s="912"/>
      <c r="M86" s="912"/>
      <c r="N86" s="912"/>
      <c r="O86" s="912"/>
      <c r="P86" s="913"/>
      <c r="Q86" s="914"/>
      <c r="R86" s="868"/>
      <c r="S86" s="868"/>
      <c r="T86" s="868"/>
      <c r="U86" s="868"/>
      <c r="V86" s="868"/>
      <c r="W86" s="868"/>
      <c r="X86" s="868"/>
      <c r="Y86" s="868"/>
      <c r="Z86" s="868"/>
      <c r="AA86" s="868"/>
      <c r="AB86" s="868"/>
      <c r="AC86" s="868"/>
      <c r="AD86" s="868"/>
      <c r="AE86" s="868"/>
      <c r="AF86" s="868"/>
      <c r="AG86" s="868"/>
      <c r="AH86" s="868"/>
      <c r="AI86" s="868"/>
      <c r="AJ86" s="868"/>
      <c r="AK86" s="868"/>
      <c r="AL86" s="868"/>
      <c r="AM86" s="868"/>
      <c r="AN86" s="868"/>
      <c r="AO86" s="868"/>
      <c r="AP86" s="868"/>
      <c r="AQ86" s="868"/>
      <c r="AR86" s="868"/>
      <c r="AS86" s="868"/>
      <c r="AT86" s="868"/>
      <c r="AU86" s="868"/>
      <c r="AV86" s="868"/>
      <c r="AW86" s="868"/>
      <c r="AX86" s="868"/>
      <c r="AY86" s="868"/>
      <c r="AZ86" s="870"/>
      <c r="BA86" s="870"/>
      <c r="BB86" s="870"/>
      <c r="BC86" s="870"/>
      <c r="BD86" s="871"/>
      <c r="BE86" s="239"/>
      <c r="BF86" s="239"/>
      <c r="BG86" s="239"/>
      <c r="BH86" s="239"/>
      <c r="BI86" s="239"/>
      <c r="BJ86" s="239"/>
      <c r="BK86" s="239"/>
      <c r="BL86" s="239"/>
      <c r="BM86" s="239"/>
      <c r="BN86" s="239"/>
      <c r="BO86" s="239"/>
      <c r="BP86" s="239"/>
      <c r="BQ86" s="236">
        <v>80</v>
      </c>
      <c r="BR86" s="241"/>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28"/>
    </row>
    <row r="87" spans="1:131" ht="26.25" customHeight="1" x14ac:dyDescent="0.15">
      <c r="A87" s="242">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39"/>
      <c r="BF87" s="239"/>
      <c r="BG87" s="239"/>
      <c r="BH87" s="239"/>
      <c r="BI87" s="239"/>
      <c r="BJ87" s="239"/>
      <c r="BK87" s="239"/>
      <c r="BL87" s="239"/>
      <c r="BM87" s="239"/>
      <c r="BN87" s="239"/>
      <c r="BO87" s="239"/>
      <c r="BP87" s="239"/>
      <c r="BQ87" s="236">
        <v>81</v>
      </c>
      <c r="BR87" s="241"/>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28"/>
    </row>
    <row r="88" spans="1:131" ht="26.25" customHeight="1" thickBot="1" x14ac:dyDescent="0.2">
      <c r="A88" s="238" t="s">
        <v>404</v>
      </c>
      <c r="B88" s="827" t="s">
        <v>430</v>
      </c>
      <c r="C88" s="828"/>
      <c r="D88" s="828"/>
      <c r="E88" s="828"/>
      <c r="F88" s="828"/>
      <c r="G88" s="828"/>
      <c r="H88" s="828"/>
      <c r="I88" s="828"/>
      <c r="J88" s="828"/>
      <c r="K88" s="828"/>
      <c r="L88" s="828"/>
      <c r="M88" s="828"/>
      <c r="N88" s="828"/>
      <c r="O88" s="828"/>
      <c r="P88" s="829"/>
      <c r="Q88" s="878"/>
      <c r="R88" s="879"/>
      <c r="S88" s="879"/>
      <c r="T88" s="879"/>
      <c r="U88" s="879"/>
      <c r="V88" s="879"/>
      <c r="W88" s="879"/>
      <c r="X88" s="879"/>
      <c r="Y88" s="879"/>
      <c r="Z88" s="879"/>
      <c r="AA88" s="879"/>
      <c r="AB88" s="879"/>
      <c r="AC88" s="879"/>
      <c r="AD88" s="879"/>
      <c r="AE88" s="879"/>
      <c r="AF88" s="882"/>
      <c r="AG88" s="882"/>
      <c r="AH88" s="882"/>
      <c r="AI88" s="882"/>
      <c r="AJ88" s="882"/>
      <c r="AK88" s="879"/>
      <c r="AL88" s="879"/>
      <c r="AM88" s="879"/>
      <c r="AN88" s="879"/>
      <c r="AO88" s="879"/>
      <c r="AP88" s="882"/>
      <c r="AQ88" s="882"/>
      <c r="AR88" s="882"/>
      <c r="AS88" s="882"/>
      <c r="AT88" s="882"/>
      <c r="AU88" s="882">
        <v>4</v>
      </c>
      <c r="AV88" s="882"/>
      <c r="AW88" s="882"/>
      <c r="AX88" s="882"/>
      <c r="AY88" s="882"/>
      <c r="AZ88" s="887"/>
      <c r="BA88" s="887"/>
      <c r="BB88" s="887"/>
      <c r="BC88" s="887"/>
      <c r="BD88" s="888"/>
      <c r="BE88" s="239"/>
      <c r="BF88" s="239"/>
      <c r="BG88" s="239"/>
      <c r="BH88" s="239"/>
      <c r="BI88" s="239"/>
      <c r="BJ88" s="239"/>
      <c r="BK88" s="239"/>
      <c r="BL88" s="239"/>
      <c r="BM88" s="239"/>
      <c r="BN88" s="239"/>
      <c r="BO88" s="239"/>
      <c r="BP88" s="239"/>
      <c r="BQ88" s="236">
        <v>82</v>
      </c>
      <c r="BR88" s="241"/>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404</v>
      </c>
      <c r="BR102" s="827" t="s">
        <v>431</v>
      </c>
      <c r="BS102" s="828"/>
      <c r="BT102" s="828"/>
      <c r="BU102" s="828"/>
      <c r="BV102" s="828"/>
      <c r="BW102" s="828"/>
      <c r="BX102" s="828"/>
      <c r="BY102" s="828"/>
      <c r="BZ102" s="828"/>
      <c r="CA102" s="828"/>
      <c r="CB102" s="828"/>
      <c r="CC102" s="828"/>
      <c r="CD102" s="828"/>
      <c r="CE102" s="828"/>
      <c r="CF102" s="828"/>
      <c r="CG102" s="829"/>
      <c r="CH102" s="925"/>
      <c r="CI102" s="926"/>
      <c r="CJ102" s="926"/>
      <c r="CK102" s="926"/>
      <c r="CL102" s="927"/>
      <c r="CM102" s="925"/>
      <c r="CN102" s="926"/>
      <c r="CO102" s="926"/>
      <c r="CP102" s="926"/>
      <c r="CQ102" s="927"/>
      <c r="CR102" s="928">
        <v>1222</v>
      </c>
      <c r="CS102" s="890"/>
      <c r="CT102" s="890"/>
      <c r="CU102" s="890"/>
      <c r="CV102" s="929"/>
      <c r="CW102" s="928">
        <v>292</v>
      </c>
      <c r="CX102" s="890"/>
      <c r="CY102" s="890"/>
      <c r="CZ102" s="890"/>
      <c r="DA102" s="929"/>
      <c r="DB102" s="928">
        <v>3617</v>
      </c>
      <c r="DC102" s="890"/>
      <c r="DD102" s="890"/>
      <c r="DE102" s="890"/>
      <c r="DF102" s="929"/>
      <c r="DG102" s="928" t="s">
        <v>607</v>
      </c>
      <c r="DH102" s="890"/>
      <c r="DI102" s="890"/>
      <c r="DJ102" s="890"/>
      <c r="DK102" s="929"/>
      <c r="DL102" s="928" t="s">
        <v>607</v>
      </c>
      <c r="DM102" s="890"/>
      <c r="DN102" s="890"/>
      <c r="DO102" s="890"/>
      <c r="DP102" s="929"/>
      <c r="DQ102" s="928" t="s">
        <v>607</v>
      </c>
      <c r="DR102" s="890"/>
      <c r="DS102" s="890"/>
      <c r="DT102" s="890"/>
      <c r="DU102" s="929"/>
      <c r="DV102" s="827"/>
      <c r="DW102" s="828"/>
      <c r="DX102" s="828"/>
      <c r="DY102" s="828"/>
      <c r="DZ102" s="952"/>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53" t="s">
        <v>432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54" t="s">
        <v>433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434</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435</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55" t="s">
        <v>436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8" customFormat="1" ht="26.25" customHeight="1" x14ac:dyDescent="0.15">
      <c r="A109" s="950" t="s">
        <v>438</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439</v>
      </c>
      <c r="AB109" s="931"/>
      <c r="AC109" s="931"/>
      <c r="AD109" s="931"/>
      <c r="AE109" s="932"/>
      <c r="AF109" s="930" t="s">
        <v>440</v>
      </c>
      <c r="AG109" s="931"/>
      <c r="AH109" s="931"/>
      <c r="AI109" s="931"/>
      <c r="AJ109" s="932"/>
      <c r="AK109" s="930" t="s">
        <v>318</v>
      </c>
      <c r="AL109" s="931"/>
      <c r="AM109" s="931"/>
      <c r="AN109" s="931"/>
      <c r="AO109" s="932"/>
      <c r="AP109" s="930" t="s">
        <v>441</v>
      </c>
      <c r="AQ109" s="931"/>
      <c r="AR109" s="931"/>
      <c r="AS109" s="931"/>
      <c r="AT109" s="933"/>
      <c r="AU109" s="950" t="s">
        <v>438</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439</v>
      </c>
      <c r="BR109" s="931"/>
      <c r="BS109" s="931"/>
      <c r="BT109" s="931"/>
      <c r="BU109" s="932"/>
      <c r="BV109" s="930" t="s">
        <v>440</v>
      </c>
      <c r="BW109" s="931"/>
      <c r="BX109" s="931"/>
      <c r="BY109" s="931"/>
      <c r="BZ109" s="932"/>
      <c r="CA109" s="930" t="s">
        <v>318</v>
      </c>
      <c r="CB109" s="931"/>
      <c r="CC109" s="931"/>
      <c r="CD109" s="931"/>
      <c r="CE109" s="932"/>
      <c r="CF109" s="951" t="s">
        <v>441</v>
      </c>
      <c r="CG109" s="951"/>
      <c r="CH109" s="951"/>
      <c r="CI109" s="951"/>
      <c r="CJ109" s="951"/>
      <c r="CK109" s="930" t="s">
        <v>442</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439</v>
      </c>
      <c r="DH109" s="931"/>
      <c r="DI109" s="931"/>
      <c r="DJ109" s="931"/>
      <c r="DK109" s="932"/>
      <c r="DL109" s="930" t="s">
        <v>440</v>
      </c>
      <c r="DM109" s="931"/>
      <c r="DN109" s="931"/>
      <c r="DO109" s="931"/>
      <c r="DP109" s="932"/>
      <c r="DQ109" s="930" t="s">
        <v>318</v>
      </c>
      <c r="DR109" s="931"/>
      <c r="DS109" s="931"/>
      <c r="DT109" s="931"/>
      <c r="DU109" s="932"/>
      <c r="DV109" s="930" t="s">
        <v>441</v>
      </c>
      <c r="DW109" s="931"/>
      <c r="DX109" s="931"/>
      <c r="DY109" s="931"/>
      <c r="DZ109" s="933"/>
    </row>
    <row r="110" spans="1:131" s="228" customFormat="1" ht="26.25" customHeight="1" x14ac:dyDescent="0.15">
      <c r="A110" s="934" t="s">
        <v>443</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1089255</v>
      </c>
      <c r="AB110" s="938"/>
      <c r="AC110" s="938"/>
      <c r="AD110" s="938"/>
      <c r="AE110" s="939"/>
      <c r="AF110" s="940">
        <v>1082887</v>
      </c>
      <c r="AG110" s="938"/>
      <c r="AH110" s="938"/>
      <c r="AI110" s="938"/>
      <c r="AJ110" s="939"/>
      <c r="AK110" s="940">
        <v>1156464</v>
      </c>
      <c r="AL110" s="938"/>
      <c r="AM110" s="938"/>
      <c r="AN110" s="938"/>
      <c r="AO110" s="939"/>
      <c r="AP110" s="941">
        <v>27.8</v>
      </c>
      <c r="AQ110" s="942"/>
      <c r="AR110" s="942"/>
      <c r="AS110" s="942"/>
      <c r="AT110" s="943"/>
      <c r="AU110" s="944" t="s">
        <v>75</v>
      </c>
      <c r="AV110" s="945"/>
      <c r="AW110" s="945"/>
      <c r="AX110" s="945"/>
      <c r="AY110" s="945"/>
      <c r="AZ110" s="967" t="s">
        <v>444</v>
      </c>
      <c r="BA110" s="935"/>
      <c r="BB110" s="935"/>
      <c r="BC110" s="935"/>
      <c r="BD110" s="935"/>
      <c r="BE110" s="935"/>
      <c r="BF110" s="935"/>
      <c r="BG110" s="935"/>
      <c r="BH110" s="935"/>
      <c r="BI110" s="935"/>
      <c r="BJ110" s="935"/>
      <c r="BK110" s="935"/>
      <c r="BL110" s="935"/>
      <c r="BM110" s="935"/>
      <c r="BN110" s="935"/>
      <c r="BO110" s="935"/>
      <c r="BP110" s="936"/>
      <c r="BQ110" s="968">
        <v>11295970</v>
      </c>
      <c r="BR110" s="969"/>
      <c r="BS110" s="969"/>
      <c r="BT110" s="969"/>
      <c r="BU110" s="969"/>
      <c r="BV110" s="969">
        <v>14671788</v>
      </c>
      <c r="BW110" s="969"/>
      <c r="BX110" s="969"/>
      <c r="BY110" s="969"/>
      <c r="BZ110" s="969"/>
      <c r="CA110" s="969">
        <v>14077659</v>
      </c>
      <c r="CB110" s="969"/>
      <c r="CC110" s="969"/>
      <c r="CD110" s="969"/>
      <c r="CE110" s="969"/>
      <c r="CF110" s="982">
        <v>338.3</v>
      </c>
      <c r="CG110" s="983"/>
      <c r="CH110" s="983"/>
      <c r="CI110" s="983"/>
      <c r="CJ110" s="983"/>
      <c r="CK110" s="984" t="s">
        <v>445</v>
      </c>
      <c r="CL110" s="985"/>
      <c r="CM110" s="967" t="s">
        <v>446</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243</v>
      </c>
      <c r="DH110" s="969"/>
      <c r="DI110" s="969"/>
      <c r="DJ110" s="969"/>
      <c r="DK110" s="969"/>
      <c r="DL110" s="969" t="s">
        <v>447</v>
      </c>
      <c r="DM110" s="969"/>
      <c r="DN110" s="969"/>
      <c r="DO110" s="969"/>
      <c r="DP110" s="969"/>
      <c r="DQ110" s="969" t="s">
        <v>447</v>
      </c>
      <c r="DR110" s="969"/>
      <c r="DS110" s="969"/>
      <c r="DT110" s="969"/>
      <c r="DU110" s="969"/>
      <c r="DV110" s="970" t="s">
        <v>243</v>
      </c>
      <c r="DW110" s="970"/>
      <c r="DX110" s="970"/>
      <c r="DY110" s="970"/>
      <c r="DZ110" s="971"/>
    </row>
    <row r="111" spans="1:131" s="228" customFormat="1" ht="26.25" customHeight="1" x14ac:dyDescent="0.15">
      <c r="A111" s="972" t="s">
        <v>448</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243</v>
      </c>
      <c r="AB111" s="976"/>
      <c r="AC111" s="976"/>
      <c r="AD111" s="976"/>
      <c r="AE111" s="977"/>
      <c r="AF111" s="978" t="s">
        <v>243</v>
      </c>
      <c r="AG111" s="976"/>
      <c r="AH111" s="976"/>
      <c r="AI111" s="976"/>
      <c r="AJ111" s="977"/>
      <c r="AK111" s="978" t="s">
        <v>243</v>
      </c>
      <c r="AL111" s="976"/>
      <c r="AM111" s="976"/>
      <c r="AN111" s="976"/>
      <c r="AO111" s="977"/>
      <c r="AP111" s="979" t="s">
        <v>243</v>
      </c>
      <c r="AQ111" s="980"/>
      <c r="AR111" s="980"/>
      <c r="AS111" s="980"/>
      <c r="AT111" s="981"/>
      <c r="AU111" s="946"/>
      <c r="AV111" s="947"/>
      <c r="AW111" s="947"/>
      <c r="AX111" s="947"/>
      <c r="AY111" s="947"/>
      <c r="AZ111" s="960" t="s">
        <v>449</v>
      </c>
      <c r="BA111" s="961"/>
      <c r="BB111" s="961"/>
      <c r="BC111" s="961"/>
      <c r="BD111" s="961"/>
      <c r="BE111" s="961"/>
      <c r="BF111" s="961"/>
      <c r="BG111" s="961"/>
      <c r="BH111" s="961"/>
      <c r="BI111" s="961"/>
      <c r="BJ111" s="961"/>
      <c r="BK111" s="961"/>
      <c r="BL111" s="961"/>
      <c r="BM111" s="961"/>
      <c r="BN111" s="961"/>
      <c r="BO111" s="961"/>
      <c r="BP111" s="962"/>
      <c r="BQ111" s="963" t="s">
        <v>243</v>
      </c>
      <c r="BR111" s="964"/>
      <c r="BS111" s="964"/>
      <c r="BT111" s="964"/>
      <c r="BU111" s="964"/>
      <c r="BV111" s="964" t="s">
        <v>447</v>
      </c>
      <c r="BW111" s="964"/>
      <c r="BX111" s="964"/>
      <c r="BY111" s="964"/>
      <c r="BZ111" s="964"/>
      <c r="CA111" s="964" t="s">
        <v>447</v>
      </c>
      <c r="CB111" s="964"/>
      <c r="CC111" s="964"/>
      <c r="CD111" s="964"/>
      <c r="CE111" s="964"/>
      <c r="CF111" s="958" t="s">
        <v>447</v>
      </c>
      <c r="CG111" s="959"/>
      <c r="CH111" s="959"/>
      <c r="CI111" s="959"/>
      <c r="CJ111" s="959"/>
      <c r="CK111" s="986"/>
      <c r="CL111" s="987"/>
      <c r="CM111" s="960" t="s">
        <v>450</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243</v>
      </c>
      <c r="DH111" s="964"/>
      <c r="DI111" s="964"/>
      <c r="DJ111" s="964"/>
      <c r="DK111" s="964"/>
      <c r="DL111" s="964" t="s">
        <v>243</v>
      </c>
      <c r="DM111" s="964"/>
      <c r="DN111" s="964"/>
      <c r="DO111" s="964"/>
      <c r="DP111" s="964"/>
      <c r="DQ111" s="964" t="s">
        <v>243</v>
      </c>
      <c r="DR111" s="964"/>
      <c r="DS111" s="964"/>
      <c r="DT111" s="964"/>
      <c r="DU111" s="964"/>
      <c r="DV111" s="965" t="s">
        <v>447</v>
      </c>
      <c r="DW111" s="965"/>
      <c r="DX111" s="965"/>
      <c r="DY111" s="965"/>
      <c r="DZ111" s="966"/>
    </row>
    <row r="112" spans="1:131" s="228" customFormat="1" ht="26.25" customHeight="1" x14ac:dyDescent="0.15">
      <c r="A112" s="990" t="s">
        <v>451</v>
      </c>
      <c r="B112" s="991"/>
      <c r="C112" s="961" t="s">
        <v>452</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243</v>
      </c>
      <c r="AB112" s="997"/>
      <c r="AC112" s="997"/>
      <c r="AD112" s="997"/>
      <c r="AE112" s="998"/>
      <c r="AF112" s="999" t="s">
        <v>243</v>
      </c>
      <c r="AG112" s="997"/>
      <c r="AH112" s="997"/>
      <c r="AI112" s="997"/>
      <c r="AJ112" s="998"/>
      <c r="AK112" s="999" t="s">
        <v>447</v>
      </c>
      <c r="AL112" s="997"/>
      <c r="AM112" s="997"/>
      <c r="AN112" s="997"/>
      <c r="AO112" s="998"/>
      <c r="AP112" s="1000" t="s">
        <v>447</v>
      </c>
      <c r="AQ112" s="1001"/>
      <c r="AR112" s="1001"/>
      <c r="AS112" s="1001"/>
      <c r="AT112" s="1002"/>
      <c r="AU112" s="946"/>
      <c r="AV112" s="947"/>
      <c r="AW112" s="947"/>
      <c r="AX112" s="947"/>
      <c r="AY112" s="947"/>
      <c r="AZ112" s="960" t="s">
        <v>453</v>
      </c>
      <c r="BA112" s="961"/>
      <c r="BB112" s="961"/>
      <c r="BC112" s="961"/>
      <c r="BD112" s="961"/>
      <c r="BE112" s="961"/>
      <c r="BF112" s="961"/>
      <c r="BG112" s="961"/>
      <c r="BH112" s="961"/>
      <c r="BI112" s="961"/>
      <c r="BJ112" s="961"/>
      <c r="BK112" s="961"/>
      <c r="BL112" s="961"/>
      <c r="BM112" s="961"/>
      <c r="BN112" s="961"/>
      <c r="BO112" s="961"/>
      <c r="BP112" s="962"/>
      <c r="BQ112" s="963">
        <v>3615733</v>
      </c>
      <c r="BR112" s="964"/>
      <c r="BS112" s="964"/>
      <c r="BT112" s="964"/>
      <c r="BU112" s="964"/>
      <c r="BV112" s="964">
        <v>3712907</v>
      </c>
      <c r="BW112" s="964"/>
      <c r="BX112" s="964"/>
      <c r="BY112" s="964"/>
      <c r="BZ112" s="964"/>
      <c r="CA112" s="964">
        <v>3695261</v>
      </c>
      <c r="CB112" s="964"/>
      <c r="CC112" s="964"/>
      <c r="CD112" s="964"/>
      <c r="CE112" s="964"/>
      <c r="CF112" s="958">
        <v>88.8</v>
      </c>
      <c r="CG112" s="959"/>
      <c r="CH112" s="959"/>
      <c r="CI112" s="959"/>
      <c r="CJ112" s="959"/>
      <c r="CK112" s="986"/>
      <c r="CL112" s="987"/>
      <c r="CM112" s="960" t="s">
        <v>454</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243</v>
      </c>
      <c r="DH112" s="964"/>
      <c r="DI112" s="964"/>
      <c r="DJ112" s="964"/>
      <c r="DK112" s="964"/>
      <c r="DL112" s="964" t="s">
        <v>447</v>
      </c>
      <c r="DM112" s="964"/>
      <c r="DN112" s="964"/>
      <c r="DO112" s="964"/>
      <c r="DP112" s="964"/>
      <c r="DQ112" s="964" t="s">
        <v>447</v>
      </c>
      <c r="DR112" s="964"/>
      <c r="DS112" s="964"/>
      <c r="DT112" s="964"/>
      <c r="DU112" s="964"/>
      <c r="DV112" s="965" t="s">
        <v>243</v>
      </c>
      <c r="DW112" s="965"/>
      <c r="DX112" s="965"/>
      <c r="DY112" s="965"/>
      <c r="DZ112" s="966"/>
    </row>
    <row r="113" spans="1:130" s="228" customFormat="1" ht="26.25" customHeight="1" x14ac:dyDescent="0.15">
      <c r="A113" s="992"/>
      <c r="B113" s="993"/>
      <c r="C113" s="961" t="s">
        <v>455</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150506</v>
      </c>
      <c r="AB113" s="976"/>
      <c r="AC113" s="976"/>
      <c r="AD113" s="976"/>
      <c r="AE113" s="977"/>
      <c r="AF113" s="978">
        <v>177492</v>
      </c>
      <c r="AG113" s="976"/>
      <c r="AH113" s="976"/>
      <c r="AI113" s="976"/>
      <c r="AJ113" s="977"/>
      <c r="AK113" s="978">
        <v>177760</v>
      </c>
      <c r="AL113" s="976"/>
      <c r="AM113" s="976"/>
      <c r="AN113" s="976"/>
      <c r="AO113" s="977"/>
      <c r="AP113" s="979">
        <v>4.3</v>
      </c>
      <c r="AQ113" s="980"/>
      <c r="AR113" s="980"/>
      <c r="AS113" s="980"/>
      <c r="AT113" s="981"/>
      <c r="AU113" s="946"/>
      <c r="AV113" s="947"/>
      <c r="AW113" s="947"/>
      <c r="AX113" s="947"/>
      <c r="AY113" s="947"/>
      <c r="AZ113" s="960" t="s">
        <v>456</v>
      </c>
      <c r="BA113" s="961"/>
      <c r="BB113" s="961"/>
      <c r="BC113" s="961"/>
      <c r="BD113" s="961"/>
      <c r="BE113" s="961"/>
      <c r="BF113" s="961"/>
      <c r="BG113" s="961"/>
      <c r="BH113" s="961"/>
      <c r="BI113" s="961"/>
      <c r="BJ113" s="961"/>
      <c r="BK113" s="961"/>
      <c r="BL113" s="961"/>
      <c r="BM113" s="961"/>
      <c r="BN113" s="961"/>
      <c r="BO113" s="961"/>
      <c r="BP113" s="962"/>
      <c r="BQ113" s="963">
        <v>11987</v>
      </c>
      <c r="BR113" s="964"/>
      <c r="BS113" s="964"/>
      <c r="BT113" s="964"/>
      <c r="BU113" s="964"/>
      <c r="BV113" s="964">
        <v>7081</v>
      </c>
      <c r="BW113" s="964"/>
      <c r="BX113" s="964"/>
      <c r="BY113" s="964"/>
      <c r="BZ113" s="964"/>
      <c r="CA113" s="964">
        <v>3881</v>
      </c>
      <c r="CB113" s="964"/>
      <c r="CC113" s="964"/>
      <c r="CD113" s="964"/>
      <c r="CE113" s="964"/>
      <c r="CF113" s="958">
        <v>0.1</v>
      </c>
      <c r="CG113" s="959"/>
      <c r="CH113" s="959"/>
      <c r="CI113" s="959"/>
      <c r="CJ113" s="959"/>
      <c r="CK113" s="986"/>
      <c r="CL113" s="987"/>
      <c r="CM113" s="960" t="s">
        <v>457</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243</v>
      </c>
      <c r="DH113" s="997"/>
      <c r="DI113" s="997"/>
      <c r="DJ113" s="997"/>
      <c r="DK113" s="998"/>
      <c r="DL113" s="999" t="s">
        <v>243</v>
      </c>
      <c r="DM113" s="997"/>
      <c r="DN113" s="997"/>
      <c r="DO113" s="997"/>
      <c r="DP113" s="998"/>
      <c r="DQ113" s="999" t="s">
        <v>447</v>
      </c>
      <c r="DR113" s="997"/>
      <c r="DS113" s="997"/>
      <c r="DT113" s="997"/>
      <c r="DU113" s="998"/>
      <c r="DV113" s="1000" t="s">
        <v>243</v>
      </c>
      <c r="DW113" s="1001"/>
      <c r="DX113" s="1001"/>
      <c r="DY113" s="1001"/>
      <c r="DZ113" s="1002"/>
    </row>
    <row r="114" spans="1:130" s="228" customFormat="1" ht="26.25" customHeight="1" x14ac:dyDescent="0.15">
      <c r="A114" s="992"/>
      <c r="B114" s="993"/>
      <c r="C114" s="961" t="s">
        <v>458</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4853</v>
      </c>
      <c r="AB114" s="997"/>
      <c r="AC114" s="997"/>
      <c r="AD114" s="997"/>
      <c r="AE114" s="998"/>
      <c r="AF114" s="999">
        <v>4903</v>
      </c>
      <c r="AG114" s="997"/>
      <c r="AH114" s="997"/>
      <c r="AI114" s="997"/>
      <c r="AJ114" s="998"/>
      <c r="AK114" s="999">
        <v>3197</v>
      </c>
      <c r="AL114" s="997"/>
      <c r="AM114" s="997"/>
      <c r="AN114" s="997"/>
      <c r="AO114" s="998"/>
      <c r="AP114" s="1000">
        <v>0.1</v>
      </c>
      <c r="AQ114" s="1001"/>
      <c r="AR114" s="1001"/>
      <c r="AS114" s="1001"/>
      <c r="AT114" s="1002"/>
      <c r="AU114" s="946"/>
      <c r="AV114" s="947"/>
      <c r="AW114" s="947"/>
      <c r="AX114" s="947"/>
      <c r="AY114" s="947"/>
      <c r="AZ114" s="960" t="s">
        <v>459</v>
      </c>
      <c r="BA114" s="961"/>
      <c r="BB114" s="961"/>
      <c r="BC114" s="961"/>
      <c r="BD114" s="961"/>
      <c r="BE114" s="961"/>
      <c r="BF114" s="961"/>
      <c r="BG114" s="961"/>
      <c r="BH114" s="961"/>
      <c r="BI114" s="961"/>
      <c r="BJ114" s="961"/>
      <c r="BK114" s="961"/>
      <c r="BL114" s="961"/>
      <c r="BM114" s="961"/>
      <c r="BN114" s="961"/>
      <c r="BO114" s="961"/>
      <c r="BP114" s="962"/>
      <c r="BQ114" s="963">
        <v>956963</v>
      </c>
      <c r="BR114" s="964"/>
      <c r="BS114" s="964"/>
      <c r="BT114" s="964"/>
      <c r="BU114" s="964"/>
      <c r="BV114" s="964">
        <v>907899</v>
      </c>
      <c r="BW114" s="964"/>
      <c r="BX114" s="964"/>
      <c r="BY114" s="964"/>
      <c r="BZ114" s="964"/>
      <c r="CA114" s="964">
        <v>893813</v>
      </c>
      <c r="CB114" s="964"/>
      <c r="CC114" s="964"/>
      <c r="CD114" s="964"/>
      <c r="CE114" s="964"/>
      <c r="CF114" s="958">
        <v>21.5</v>
      </c>
      <c r="CG114" s="959"/>
      <c r="CH114" s="959"/>
      <c r="CI114" s="959"/>
      <c r="CJ114" s="959"/>
      <c r="CK114" s="986"/>
      <c r="CL114" s="987"/>
      <c r="CM114" s="960" t="s">
        <v>460</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243</v>
      </c>
      <c r="DH114" s="997"/>
      <c r="DI114" s="997"/>
      <c r="DJ114" s="997"/>
      <c r="DK114" s="998"/>
      <c r="DL114" s="999" t="s">
        <v>243</v>
      </c>
      <c r="DM114" s="997"/>
      <c r="DN114" s="997"/>
      <c r="DO114" s="997"/>
      <c r="DP114" s="998"/>
      <c r="DQ114" s="999" t="s">
        <v>243</v>
      </c>
      <c r="DR114" s="997"/>
      <c r="DS114" s="997"/>
      <c r="DT114" s="997"/>
      <c r="DU114" s="998"/>
      <c r="DV114" s="1000" t="s">
        <v>447</v>
      </c>
      <c r="DW114" s="1001"/>
      <c r="DX114" s="1001"/>
      <c r="DY114" s="1001"/>
      <c r="DZ114" s="1002"/>
    </row>
    <row r="115" spans="1:130" s="228" customFormat="1" ht="26.25" customHeight="1" x14ac:dyDescent="0.15">
      <c r="A115" s="992"/>
      <c r="B115" s="993"/>
      <c r="C115" s="961" t="s">
        <v>461</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t="s">
        <v>243</v>
      </c>
      <c r="AB115" s="976"/>
      <c r="AC115" s="976"/>
      <c r="AD115" s="976"/>
      <c r="AE115" s="977"/>
      <c r="AF115" s="978" t="s">
        <v>243</v>
      </c>
      <c r="AG115" s="976"/>
      <c r="AH115" s="976"/>
      <c r="AI115" s="976"/>
      <c r="AJ115" s="977"/>
      <c r="AK115" s="978" t="s">
        <v>447</v>
      </c>
      <c r="AL115" s="976"/>
      <c r="AM115" s="976"/>
      <c r="AN115" s="976"/>
      <c r="AO115" s="977"/>
      <c r="AP115" s="979" t="s">
        <v>243</v>
      </c>
      <c r="AQ115" s="980"/>
      <c r="AR115" s="980"/>
      <c r="AS115" s="980"/>
      <c r="AT115" s="981"/>
      <c r="AU115" s="946"/>
      <c r="AV115" s="947"/>
      <c r="AW115" s="947"/>
      <c r="AX115" s="947"/>
      <c r="AY115" s="947"/>
      <c r="AZ115" s="960" t="s">
        <v>462</v>
      </c>
      <c r="BA115" s="961"/>
      <c r="BB115" s="961"/>
      <c r="BC115" s="961"/>
      <c r="BD115" s="961"/>
      <c r="BE115" s="961"/>
      <c r="BF115" s="961"/>
      <c r="BG115" s="961"/>
      <c r="BH115" s="961"/>
      <c r="BI115" s="961"/>
      <c r="BJ115" s="961"/>
      <c r="BK115" s="961"/>
      <c r="BL115" s="961"/>
      <c r="BM115" s="961"/>
      <c r="BN115" s="961"/>
      <c r="BO115" s="961"/>
      <c r="BP115" s="962"/>
      <c r="BQ115" s="963">
        <v>614421</v>
      </c>
      <c r="BR115" s="964"/>
      <c r="BS115" s="964"/>
      <c r="BT115" s="964"/>
      <c r="BU115" s="964"/>
      <c r="BV115" s="964">
        <v>825228</v>
      </c>
      <c r="BW115" s="964"/>
      <c r="BX115" s="964"/>
      <c r="BY115" s="964"/>
      <c r="BZ115" s="964"/>
      <c r="CA115" s="964">
        <v>1093223</v>
      </c>
      <c r="CB115" s="964"/>
      <c r="CC115" s="964"/>
      <c r="CD115" s="964"/>
      <c r="CE115" s="964"/>
      <c r="CF115" s="958">
        <v>26.3</v>
      </c>
      <c r="CG115" s="959"/>
      <c r="CH115" s="959"/>
      <c r="CI115" s="959"/>
      <c r="CJ115" s="959"/>
      <c r="CK115" s="986"/>
      <c r="CL115" s="987"/>
      <c r="CM115" s="960" t="s">
        <v>463</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243</v>
      </c>
      <c r="DH115" s="997"/>
      <c r="DI115" s="997"/>
      <c r="DJ115" s="997"/>
      <c r="DK115" s="998"/>
      <c r="DL115" s="999" t="s">
        <v>243</v>
      </c>
      <c r="DM115" s="997"/>
      <c r="DN115" s="997"/>
      <c r="DO115" s="997"/>
      <c r="DP115" s="998"/>
      <c r="DQ115" s="999" t="s">
        <v>447</v>
      </c>
      <c r="DR115" s="997"/>
      <c r="DS115" s="997"/>
      <c r="DT115" s="997"/>
      <c r="DU115" s="998"/>
      <c r="DV115" s="1000" t="s">
        <v>447</v>
      </c>
      <c r="DW115" s="1001"/>
      <c r="DX115" s="1001"/>
      <c r="DY115" s="1001"/>
      <c r="DZ115" s="1002"/>
    </row>
    <row r="116" spans="1:130" s="228" customFormat="1" ht="26.25" customHeight="1" x14ac:dyDescent="0.15">
      <c r="A116" s="994"/>
      <c r="B116" s="995"/>
      <c r="C116" s="1003" t="s">
        <v>464</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v>10</v>
      </c>
      <c r="AB116" s="997"/>
      <c r="AC116" s="997"/>
      <c r="AD116" s="997"/>
      <c r="AE116" s="998"/>
      <c r="AF116" s="999" t="s">
        <v>447</v>
      </c>
      <c r="AG116" s="997"/>
      <c r="AH116" s="997"/>
      <c r="AI116" s="997"/>
      <c r="AJ116" s="998"/>
      <c r="AK116" s="999" t="s">
        <v>447</v>
      </c>
      <c r="AL116" s="997"/>
      <c r="AM116" s="997"/>
      <c r="AN116" s="997"/>
      <c r="AO116" s="998"/>
      <c r="AP116" s="1000" t="s">
        <v>243</v>
      </c>
      <c r="AQ116" s="1001"/>
      <c r="AR116" s="1001"/>
      <c r="AS116" s="1001"/>
      <c r="AT116" s="1002"/>
      <c r="AU116" s="946"/>
      <c r="AV116" s="947"/>
      <c r="AW116" s="947"/>
      <c r="AX116" s="947"/>
      <c r="AY116" s="947"/>
      <c r="AZ116" s="1005" t="s">
        <v>465</v>
      </c>
      <c r="BA116" s="1006"/>
      <c r="BB116" s="1006"/>
      <c r="BC116" s="1006"/>
      <c r="BD116" s="1006"/>
      <c r="BE116" s="1006"/>
      <c r="BF116" s="1006"/>
      <c r="BG116" s="1006"/>
      <c r="BH116" s="1006"/>
      <c r="BI116" s="1006"/>
      <c r="BJ116" s="1006"/>
      <c r="BK116" s="1006"/>
      <c r="BL116" s="1006"/>
      <c r="BM116" s="1006"/>
      <c r="BN116" s="1006"/>
      <c r="BO116" s="1006"/>
      <c r="BP116" s="1007"/>
      <c r="BQ116" s="963" t="s">
        <v>243</v>
      </c>
      <c r="BR116" s="964"/>
      <c r="BS116" s="964"/>
      <c r="BT116" s="964"/>
      <c r="BU116" s="964"/>
      <c r="BV116" s="964" t="s">
        <v>243</v>
      </c>
      <c r="BW116" s="964"/>
      <c r="BX116" s="964"/>
      <c r="BY116" s="964"/>
      <c r="BZ116" s="964"/>
      <c r="CA116" s="964" t="s">
        <v>447</v>
      </c>
      <c r="CB116" s="964"/>
      <c r="CC116" s="964"/>
      <c r="CD116" s="964"/>
      <c r="CE116" s="964"/>
      <c r="CF116" s="958" t="s">
        <v>243</v>
      </c>
      <c r="CG116" s="959"/>
      <c r="CH116" s="959"/>
      <c r="CI116" s="959"/>
      <c r="CJ116" s="959"/>
      <c r="CK116" s="986"/>
      <c r="CL116" s="987"/>
      <c r="CM116" s="960" t="s">
        <v>466</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447</v>
      </c>
      <c r="DH116" s="997"/>
      <c r="DI116" s="997"/>
      <c r="DJ116" s="997"/>
      <c r="DK116" s="998"/>
      <c r="DL116" s="999" t="s">
        <v>243</v>
      </c>
      <c r="DM116" s="997"/>
      <c r="DN116" s="997"/>
      <c r="DO116" s="997"/>
      <c r="DP116" s="998"/>
      <c r="DQ116" s="999" t="s">
        <v>447</v>
      </c>
      <c r="DR116" s="997"/>
      <c r="DS116" s="997"/>
      <c r="DT116" s="997"/>
      <c r="DU116" s="998"/>
      <c r="DV116" s="1000" t="s">
        <v>243</v>
      </c>
      <c r="DW116" s="1001"/>
      <c r="DX116" s="1001"/>
      <c r="DY116" s="1001"/>
      <c r="DZ116" s="1002"/>
    </row>
    <row r="117" spans="1:130" s="228" customFormat="1" ht="26.25" customHeight="1" x14ac:dyDescent="0.15">
      <c r="A117" s="950" t="s">
        <v>196</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467</v>
      </c>
      <c r="Z117" s="932"/>
      <c r="AA117" s="1016">
        <v>1244624</v>
      </c>
      <c r="AB117" s="1017"/>
      <c r="AC117" s="1017"/>
      <c r="AD117" s="1017"/>
      <c r="AE117" s="1018"/>
      <c r="AF117" s="1019">
        <v>1265282</v>
      </c>
      <c r="AG117" s="1017"/>
      <c r="AH117" s="1017"/>
      <c r="AI117" s="1017"/>
      <c r="AJ117" s="1018"/>
      <c r="AK117" s="1019">
        <v>1337421</v>
      </c>
      <c r="AL117" s="1017"/>
      <c r="AM117" s="1017"/>
      <c r="AN117" s="1017"/>
      <c r="AO117" s="1018"/>
      <c r="AP117" s="1020"/>
      <c r="AQ117" s="1021"/>
      <c r="AR117" s="1021"/>
      <c r="AS117" s="1021"/>
      <c r="AT117" s="1022"/>
      <c r="AU117" s="946"/>
      <c r="AV117" s="947"/>
      <c r="AW117" s="947"/>
      <c r="AX117" s="947"/>
      <c r="AY117" s="947"/>
      <c r="AZ117" s="1012" t="s">
        <v>468</v>
      </c>
      <c r="BA117" s="1013"/>
      <c r="BB117" s="1013"/>
      <c r="BC117" s="1013"/>
      <c r="BD117" s="1013"/>
      <c r="BE117" s="1013"/>
      <c r="BF117" s="1013"/>
      <c r="BG117" s="1013"/>
      <c r="BH117" s="1013"/>
      <c r="BI117" s="1013"/>
      <c r="BJ117" s="1013"/>
      <c r="BK117" s="1013"/>
      <c r="BL117" s="1013"/>
      <c r="BM117" s="1013"/>
      <c r="BN117" s="1013"/>
      <c r="BO117" s="1013"/>
      <c r="BP117" s="1014"/>
      <c r="BQ117" s="963" t="s">
        <v>447</v>
      </c>
      <c r="BR117" s="964"/>
      <c r="BS117" s="964"/>
      <c r="BT117" s="964"/>
      <c r="BU117" s="964"/>
      <c r="BV117" s="964" t="s">
        <v>243</v>
      </c>
      <c r="BW117" s="964"/>
      <c r="BX117" s="964"/>
      <c r="BY117" s="964"/>
      <c r="BZ117" s="964"/>
      <c r="CA117" s="964" t="s">
        <v>243</v>
      </c>
      <c r="CB117" s="964"/>
      <c r="CC117" s="964"/>
      <c r="CD117" s="964"/>
      <c r="CE117" s="964"/>
      <c r="CF117" s="958" t="s">
        <v>243</v>
      </c>
      <c r="CG117" s="959"/>
      <c r="CH117" s="959"/>
      <c r="CI117" s="959"/>
      <c r="CJ117" s="959"/>
      <c r="CK117" s="986"/>
      <c r="CL117" s="987"/>
      <c r="CM117" s="960" t="s">
        <v>469</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243</v>
      </c>
      <c r="DH117" s="997"/>
      <c r="DI117" s="997"/>
      <c r="DJ117" s="997"/>
      <c r="DK117" s="998"/>
      <c r="DL117" s="999" t="s">
        <v>447</v>
      </c>
      <c r="DM117" s="997"/>
      <c r="DN117" s="997"/>
      <c r="DO117" s="997"/>
      <c r="DP117" s="998"/>
      <c r="DQ117" s="999" t="s">
        <v>243</v>
      </c>
      <c r="DR117" s="997"/>
      <c r="DS117" s="997"/>
      <c r="DT117" s="997"/>
      <c r="DU117" s="998"/>
      <c r="DV117" s="1000" t="s">
        <v>243</v>
      </c>
      <c r="DW117" s="1001"/>
      <c r="DX117" s="1001"/>
      <c r="DY117" s="1001"/>
      <c r="DZ117" s="1002"/>
    </row>
    <row r="118" spans="1:130" s="228" customFormat="1" ht="26.25" customHeight="1" x14ac:dyDescent="0.15">
      <c r="A118" s="950" t="s">
        <v>442</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439</v>
      </c>
      <c r="AB118" s="931"/>
      <c r="AC118" s="931"/>
      <c r="AD118" s="931"/>
      <c r="AE118" s="932"/>
      <c r="AF118" s="930" t="s">
        <v>440</v>
      </c>
      <c r="AG118" s="931"/>
      <c r="AH118" s="931"/>
      <c r="AI118" s="931"/>
      <c r="AJ118" s="932"/>
      <c r="AK118" s="930" t="s">
        <v>318</v>
      </c>
      <c r="AL118" s="931"/>
      <c r="AM118" s="931"/>
      <c r="AN118" s="931"/>
      <c r="AO118" s="932"/>
      <c r="AP118" s="1008" t="s">
        <v>441</v>
      </c>
      <c r="AQ118" s="1009"/>
      <c r="AR118" s="1009"/>
      <c r="AS118" s="1009"/>
      <c r="AT118" s="1010"/>
      <c r="AU118" s="946"/>
      <c r="AV118" s="947"/>
      <c r="AW118" s="947"/>
      <c r="AX118" s="947"/>
      <c r="AY118" s="947"/>
      <c r="AZ118" s="1011" t="s">
        <v>470</v>
      </c>
      <c r="BA118" s="1003"/>
      <c r="BB118" s="1003"/>
      <c r="BC118" s="1003"/>
      <c r="BD118" s="1003"/>
      <c r="BE118" s="1003"/>
      <c r="BF118" s="1003"/>
      <c r="BG118" s="1003"/>
      <c r="BH118" s="1003"/>
      <c r="BI118" s="1003"/>
      <c r="BJ118" s="1003"/>
      <c r="BK118" s="1003"/>
      <c r="BL118" s="1003"/>
      <c r="BM118" s="1003"/>
      <c r="BN118" s="1003"/>
      <c r="BO118" s="1003"/>
      <c r="BP118" s="1004"/>
      <c r="BQ118" s="1037" t="s">
        <v>447</v>
      </c>
      <c r="BR118" s="1038"/>
      <c r="BS118" s="1038"/>
      <c r="BT118" s="1038"/>
      <c r="BU118" s="1038"/>
      <c r="BV118" s="1038" t="s">
        <v>447</v>
      </c>
      <c r="BW118" s="1038"/>
      <c r="BX118" s="1038"/>
      <c r="BY118" s="1038"/>
      <c r="BZ118" s="1038"/>
      <c r="CA118" s="1038" t="s">
        <v>447</v>
      </c>
      <c r="CB118" s="1038"/>
      <c r="CC118" s="1038"/>
      <c r="CD118" s="1038"/>
      <c r="CE118" s="1038"/>
      <c r="CF118" s="958" t="s">
        <v>447</v>
      </c>
      <c r="CG118" s="959"/>
      <c r="CH118" s="959"/>
      <c r="CI118" s="959"/>
      <c r="CJ118" s="959"/>
      <c r="CK118" s="986"/>
      <c r="CL118" s="987"/>
      <c r="CM118" s="960" t="s">
        <v>471</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447</v>
      </c>
      <c r="DH118" s="997"/>
      <c r="DI118" s="997"/>
      <c r="DJ118" s="997"/>
      <c r="DK118" s="998"/>
      <c r="DL118" s="999" t="s">
        <v>447</v>
      </c>
      <c r="DM118" s="997"/>
      <c r="DN118" s="997"/>
      <c r="DO118" s="997"/>
      <c r="DP118" s="998"/>
      <c r="DQ118" s="999" t="s">
        <v>447</v>
      </c>
      <c r="DR118" s="997"/>
      <c r="DS118" s="997"/>
      <c r="DT118" s="997"/>
      <c r="DU118" s="998"/>
      <c r="DV118" s="1000" t="s">
        <v>447</v>
      </c>
      <c r="DW118" s="1001"/>
      <c r="DX118" s="1001"/>
      <c r="DY118" s="1001"/>
      <c r="DZ118" s="1002"/>
    </row>
    <row r="119" spans="1:130" s="228" customFormat="1" ht="26.25" customHeight="1" x14ac:dyDescent="0.15">
      <c r="A119" s="1094" t="s">
        <v>445</v>
      </c>
      <c r="B119" s="985"/>
      <c r="C119" s="967" t="s">
        <v>446</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447</v>
      </c>
      <c r="AB119" s="938"/>
      <c r="AC119" s="938"/>
      <c r="AD119" s="938"/>
      <c r="AE119" s="939"/>
      <c r="AF119" s="940" t="s">
        <v>243</v>
      </c>
      <c r="AG119" s="938"/>
      <c r="AH119" s="938"/>
      <c r="AI119" s="938"/>
      <c r="AJ119" s="939"/>
      <c r="AK119" s="940" t="s">
        <v>447</v>
      </c>
      <c r="AL119" s="938"/>
      <c r="AM119" s="938"/>
      <c r="AN119" s="938"/>
      <c r="AO119" s="939"/>
      <c r="AP119" s="941" t="s">
        <v>447</v>
      </c>
      <c r="AQ119" s="942"/>
      <c r="AR119" s="942"/>
      <c r="AS119" s="942"/>
      <c r="AT119" s="943"/>
      <c r="AU119" s="948"/>
      <c r="AV119" s="949"/>
      <c r="AW119" s="949"/>
      <c r="AX119" s="949"/>
      <c r="AY119" s="949"/>
      <c r="AZ119" s="249" t="s">
        <v>196</v>
      </c>
      <c r="BA119" s="249"/>
      <c r="BB119" s="249"/>
      <c r="BC119" s="249"/>
      <c r="BD119" s="249"/>
      <c r="BE119" s="249"/>
      <c r="BF119" s="249"/>
      <c r="BG119" s="249"/>
      <c r="BH119" s="249"/>
      <c r="BI119" s="249"/>
      <c r="BJ119" s="249"/>
      <c r="BK119" s="249"/>
      <c r="BL119" s="249"/>
      <c r="BM119" s="249"/>
      <c r="BN119" s="249"/>
      <c r="BO119" s="1015" t="s">
        <v>472</v>
      </c>
      <c r="BP119" s="1043"/>
      <c r="BQ119" s="1037">
        <v>16495074</v>
      </c>
      <c r="BR119" s="1038"/>
      <c r="BS119" s="1038"/>
      <c r="BT119" s="1038"/>
      <c r="BU119" s="1038"/>
      <c r="BV119" s="1038">
        <v>20124903</v>
      </c>
      <c r="BW119" s="1038"/>
      <c r="BX119" s="1038"/>
      <c r="BY119" s="1038"/>
      <c r="BZ119" s="1038"/>
      <c r="CA119" s="1038">
        <v>19763837</v>
      </c>
      <c r="CB119" s="1038"/>
      <c r="CC119" s="1038"/>
      <c r="CD119" s="1038"/>
      <c r="CE119" s="1038"/>
      <c r="CF119" s="1039"/>
      <c r="CG119" s="1040"/>
      <c r="CH119" s="1040"/>
      <c r="CI119" s="1040"/>
      <c r="CJ119" s="1041"/>
      <c r="CK119" s="988"/>
      <c r="CL119" s="989"/>
      <c r="CM119" s="1011" t="s">
        <v>473</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447</v>
      </c>
      <c r="DH119" s="1024"/>
      <c r="DI119" s="1024"/>
      <c r="DJ119" s="1024"/>
      <c r="DK119" s="1025"/>
      <c r="DL119" s="1023" t="s">
        <v>447</v>
      </c>
      <c r="DM119" s="1024"/>
      <c r="DN119" s="1024"/>
      <c r="DO119" s="1024"/>
      <c r="DP119" s="1025"/>
      <c r="DQ119" s="1023" t="s">
        <v>447</v>
      </c>
      <c r="DR119" s="1024"/>
      <c r="DS119" s="1024"/>
      <c r="DT119" s="1024"/>
      <c r="DU119" s="1025"/>
      <c r="DV119" s="1026" t="s">
        <v>447</v>
      </c>
      <c r="DW119" s="1027"/>
      <c r="DX119" s="1027"/>
      <c r="DY119" s="1027"/>
      <c r="DZ119" s="1028"/>
    </row>
    <row r="120" spans="1:130" s="228" customFormat="1" ht="26.25" customHeight="1" x14ac:dyDescent="0.15">
      <c r="A120" s="1095"/>
      <c r="B120" s="987"/>
      <c r="C120" s="960" t="s">
        <v>450</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447</v>
      </c>
      <c r="AB120" s="997"/>
      <c r="AC120" s="997"/>
      <c r="AD120" s="997"/>
      <c r="AE120" s="998"/>
      <c r="AF120" s="999" t="s">
        <v>447</v>
      </c>
      <c r="AG120" s="997"/>
      <c r="AH120" s="997"/>
      <c r="AI120" s="997"/>
      <c r="AJ120" s="998"/>
      <c r="AK120" s="999" t="s">
        <v>447</v>
      </c>
      <c r="AL120" s="997"/>
      <c r="AM120" s="997"/>
      <c r="AN120" s="997"/>
      <c r="AO120" s="998"/>
      <c r="AP120" s="1000" t="s">
        <v>447</v>
      </c>
      <c r="AQ120" s="1001"/>
      <c r="AR120" s="1001"/>
      <c r="AS120" s="1001"/>
      <c r="AT120" s="1002"/>
      <c r="AU120" s="1029" t="s">
        <v>474</v>
      </c>
      <c r="AV120" s="1030"/>
      <c r="AW120" s="1030"/>
      <c r="AX120" s="1030"/>
      <c r="AY120" s="1031"/>
      <c r="AZ120" s="967" t="s">
        <v>475</v>
      </c>
      <c r="BA120" s="935"/>
      <c r="BB120" s="935"/>
      <c r="BC120" s="935"/>
      <c r="BD120" s="935"/>
      <c r="BE120" s="935"/>
      <c r="BF120" s="935"/>
      <c r="BG120" s="935"/>
      <c r="BH120" s="935"/>
      <c r="BI120" s="935"/>
      <c r="BJ120" s="935"/>
      <c r="BK120" s="935"/>
      <c r="BL120" s="935"/>
      <c r="BM120" s="935"/>
      <c r="BN120" s="935"/>
      <c r="BO120" s="935"/>
      <c r="BP120" s="936"/>
      <c r="BQ120" s="968">
        <v>6896796</v>
      </c>
      <c r="BR120" s="969"/>
      <c r="BS120" s="969"/>
      <c r="BT120" s="969"/>
      <c r="BU120" s="969"/>
      <c r="BV120" s="969">
        <v>7072441</v>
      </c>
      <c r="BW120" s="969"/>
      <c r="BX120" s="969"/>
      <c r="BY120" s="969"/>
      <c r="BZ120" s="969"/>
      <c r="CA120" s="969">
        <v>7504023</v>
      </c>
      <c r="CB120" s="969"/>
      <c r="CC120" s="969"/>
      <c r="CD120" s="969"/>
      <c r="CE120" s="969"/>
      <c r="CF120" s="982">
        <v>180.3</v>
      </c>
      <c r="CG120" s="983"/>
      <c r="CH120" s="983"/>
      <c r="CI120" s="983"/>
      <c r="CJ120" s="983"/>
      <c r="CK120" s="1044" t="s">
        <v>476</v>
      </c>
      <c r="CL120" s="1045"/>
      <c r="CM120" s="1045"/>
      <c r="CN120" s="1045"/>
      <c r="CO120" s="1046"/>
      <c r="CP120" s="1052" t="s">
        <v>477</v>
      </c>
      <c r="CQ120" s="1053"/>
      <c r="CR120" s="1053"/>
      <c r="CS120" s="1053"/>
      <c r="CT120" s="1053"/>
      <c r="CU120" s="1053"/>
      <c r="CV120" s="1053"/>
      <c r="CW120" s="1053"/>
      <c r="CX120" s="1053"/>
      <c r="CY120" s="1053"/>
      <c r="CZ120" s="1053"/>
      <c r="DA120" s="1053"/>
      <c r="DB120" s="1053"/>
      <c r="DC120" s="1053"/>
      <c r="DD120" s="1053"/>
      <c r="DE120" s="1053"/>
      <c r="DF120" s="1054"/>
      <c r="DG120" s="968" t="s">
        <v>447</v>
      </c>
      <c r="DH120" s="969"/>
      <c r="DI120" s="969"/>
      <c r="DJ120" s="969"/>
      <c r="DK120" s="969"/>
      <c r="DL120" s="969">
        <v>3711360</v>
      </c>
      <c r="DM120" s="969"/>
      <c r="DN120" s="969"/>
      <c r="DO120" s="969"/>
      <c r="DP120" s="969"/>
      <c r="DQ120" s="969">
        <v>3693815</v>
      </c>
      <c r="DR120" s="969"/>
      <c r="DS120" s="969"/>
      <c r="DT120" s="969"/>
      <c r="DU120" s="969"/>
      <c r="DV120" s="970">
        <v>88.8</v>
      </c>
      <c r="DW120" s="970"/>
      <c r="DX120" s="970"/>
      <c r="DY120" s="970"/>
      <c r="DZ120" s="971"/>
    </row>
    <row r="121" spans="1:130" s="228" customFormat="1" ht="26.25" customHeight="1" x14ac:dyDescent="0.15">
      <c r="A121" s="1095"/>
      <c r="B121" s="987"/>
      <c r="C121" s="1012" t="s">
        <v>478</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447</v>
      </c>
      <c r="AB121" s="997"/>
      <c r="AC121" s="997"/>
      <c r="AD121" s="997"/>
      <c r="AE121" s="998"/>
      <c r="AF121" s="999" t="s">
        <v>447</v>
      </c>
      <c r="AG121" s="997"/>
      <c r="AH121" s="997"/>
      <c r="AI121" s="997"/>
      <c r="AJ121" s="998"/>
      <c r="AK121" s="999" t="s">
        <v>447</v>
      </c>
      <c r="AL121" s="997"/>
      <c r="AM121" s="997"/>
      <c r="AN121" s="997"/>
      <c r="AO121" s="998"/>
      <c r="AP121" s="1000" t="s">
        <v>447</v>
      </c>
      <c r="AQ121" s="1001"/>
      <c r="AR121" s="1001"/>
      <c r="AS121" s="1001"/>
      <c r="AT121" s="1002"/>
      <c r="AU121" s="1032"/>
      <c r="AV121" s="1033"/>
      <c r="AW121" s="1033"/>
      <c r="AX121" s="1033"/>
      <c r="AY121" s="1034"/>
      <c r="AZ121" s="960" t="s">
        <v>479</v>
      </c>
      <c r="BA121" s="961"/>
      <c r="BB121" s="961"/>
      <c r="BC121" s="961"/>
      <c r="BD121" s="961"/>
      <c r="BE121" s="961"/>
      <c r="BF121" s="961"/>
      <c r="BG121" s="961"/>
      <c r="BH121" s="961"/>
      <c r="BI121" s="961"/>
      <c r="BJ121" s="961"/>
      <c r="BK121" s="961"/>
      <c r="BL121" s="961"/>
      <c r="BM121" s="961"/>
      <c r="BN121" s="961"/>
      <c r="BO121" s="961"/>
      <c r="BP121" s="962"/>
      <c r="BQ121" s="963">
        <v>1981276</v>
      </c>
      <c r="BR121" s="964"/>
      <c r="BS121" s="964"/>
      <c r="BT121" s="964"/>
      <c r="BU121" s="964"/>
      <c r="BV121" s="964">
        <v>4246087</v>
      </c>
      <c r="BW121" s="964"/>
      <c r="BX121" s="964"/>
      <c r="BY121" s="964"/>
      <c r="BZ121" s="964"/>
      <c r="CA121" s="964">
        <v>4179004</v>
      </c>
      <c r="CB121" s="964"/>
      <c r="CC121" s="964"/>
      <c r="CD121" s="964"/>
      <c r="CE121" s="964"/>
      <c r="CF121" s="958">
        <v>100.4</v>
      </c>
      <c r="CG121" s="959"/>
      <c r="CH121" s="959"/>
      <c r="CI121" s="959"/>
      <c r="CJ121" s="959"/>
      <c r="CK121" s="1047"/>
      <c r="CL121" s="1048"/>
      <c r="CM121" s="1048"/>
      <c r="CN121" s="1048"/>
      <c r="CO121" s="1049"/>
      <c r="CP121" s="1057" t="s">
        <v>480</v>
      </c>
      <c r="CQ121" s="1058"/>
      <c r="CR121" s="1058"/>
      <c r="CS121" s="1058"/>
      <c r="CT121" s="1058"/>
      <c r="CU121" s="1058"/>
      <c r="CV121" s="1058"/>
      <c r="CW121" s="1058"/>
      <c r="CX121" s="1058"/>
      <c r="CY121" s="1058"/>
      <c r="CZ121" s="1058"/>
      <c r="DA121" s="1058"/>
      <c r="DB121" s="1058"/>
      <c r="DC121" s="1058"/>
      <c r="DD121" s="1058"/>
      <c r="DE121" s="1058"/>
      <c r="DF121" s="1059"/>
      <c r="DG121" s="963">
        <v>1665</v>
      </c>
      <c r="DH121" s="964"/>
      <c r="DI121" s="964"/>
      <c r="DJ121" s="964"/>
      <c r="DK121" s="964"/>
      <c r="DL121" s="964">
        <v>1547</v>
      </c>
      <c r="DM121" s="964"/>
      <c r="DN121" s="964"/>
      <c r="DO121" s="964"/>
      <c r="DP121" s="964"/>
      <c r="DQ121" s="964">
        <v>1446</v>
      </c>
      <c r="DR121" s="964"/>
      <c r="DS121" s="964"/>
      <c r="DT121" s="964"/>
      <c r="DU121" s="964"/>
      <c r="DV121" s="965">
        <v>0</v>
      </c>
      <c r="DW121" s="965"/>
      <c r="DX121" s="965"/>
      <c r="DY121" s="965"/>
      <c r="DZ121" s="966"/>
    </row>
    <row r="122" spans="1:130" s="228" customFormat="1" ht="26.25" customHeight="1" x14ac:dyDescent="0.15">
      <c r="A122" s="1095"/>
      <c r="B122" s="987"/>
      <c r="C122" s="960" t="s">
        <v>460</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447</v>
      </c>
      <c r="AB122" s="997"/>
      <c r="AC122" s="997"/>
      <c r="AD122" s="997"/>
      <c r="AE122" s="998"/>
      <c r="AF122" s="999" t="s">
        <v>447</v>
      </c>
      <c r="AG122" s="997"/>
      <c r="AH122" s="997"/>
      <c r="AI122" s="997"/>
      <c r="AJ122" s="998"/>
      <c r="AK122" s="999" t="s">
        <v>447</v>
      </c>
      <c r="AL122" s="997"/>
      <c r="AM122" s="997"/>
      <c r="AN122" s="997"/>
      <c r="AO122" s="998"/>
      <c r="AP122" s="1000" t="s">
        <v>447</v>
      </c>
      <c r="AQ122" s="1001"/>
      <c r="AR122" s="1001"/>
      <c r="AS122" s="1001"/>
      <c r="AT122" s="1002"/>
      <c r="AU122" s="1032"/>
      <c r="AV122" s="1033"/>
      <c r="AW122" s="1033"/>
      <c r="AX122" s="1033"/>
      <c r="AY122" s="1034"/>
      <c r="AZ122" s="1011" t="s">
        <v>481</v>
      </c>
      <c r="BA122" s="1003"/>
      <c r="BB122" s="1003"/>
      <c r="BC122" s="1003"/>
      <c r="BD122" s="1003"/>
      <c r="BE122" s="1003"/>
      <c r="BF122" s="1003"/>
      <c r="BG122" s="1003"/>
      <c r="BH122" s="1003"/>
      <c r="BI122" s="1003"/>
      <c r="BJ122" s="1003"/>
      <c r="BK122" s="1003"/>
      <c r="BL122" s="1003"/>
      <c r="BM122" s="1003"/>
      <c r="BN122" s="1003"/>
      <c r="BO122" s="1003"/>
      <c r="BP122" s="1004"/>
      <c r="BQ122" s="1037">
        <v>9390731</v>
      </c>
      <c r="BR122" s="1038"/>
      <c r="BS122" s="1038"/>
      <c r="BT122" s="1038"/>
      <c r="BU122" s="1038"/>
      <c r="BV122" s="1038">
        <v>11331638</v>
      </c>
      <c r="BW122" s="1038"/>
      <c r="BX122" s="1038"/>
      <c r="BY122" s="1038"/>
      <c r="BZ122" s="1038"/>
      <c r="CA122" s="1038">
        <v>10972986</v>
      </c>
      <c r="CB122" s="1038"/>
      <c r="CC122" s="1038"/>
      <c r="CD122" s="1038"/>
      <c r="CE122" s="1038"/>
      <c r="CF122" s="1055">
        <v>263.7</v>
      </c>
      <c r="CG122" s="1056"/>
      <c r="CH122" s="1056"/>
      <c r="CI122" s="1056"/>
      <c r="CJ122" s="1056"/>
      <c r="CK122" s="1047"/>
      <c r="CL122" s="1048"/>
      <c r="CM122" s="1048"/>
      <c r="CN122" s="1048"/>
      <c r="CO122" s="1049"/>
      <c r="CP122" s="1057"/>
      <c r="CQ122" s="1058"/>
      <c r="CR122" s="1058"/>
      <c r="CS122" s="1058"/>
      <c r="CT122" s="1058"/>
      <c r="CU122" s="1058"/>
      <c r="CV122" s="1058"/>
      <c r="CW122" s="1058"/>
      <c r="CX122" s="1058"/>
      <c r="CY122" s="1058"/>
      <c r="CZ122" s="1058"/>
      <c r="DA122" s="1058"/>
      <c r="DB122" s="1058"/>
      <c r="DC122" s="1058"/>
      <c r="DD122" s="1058"/>
      <c r="DE122" s="1058"/>
      <c r="DF122" s="1059"/>
      <c r="DG122" s="963"/>
      <c r="DH122" s="964"/>
      <c r="DI122" s="964"/>
      <c r="DJ122" s="964"/>
      <c r="DK122" s="964"/>
      <c r="DL122" s="964"/>
      <c r="DM122" s="964"/>
      <c r="DN122" s="964"/>
      <c r="DO122" s="964"/>
      <c r="DP122" s="964"/>
      <c r="DQ122" s="964"/>
      <c r="DR122" s="964"/>
      <c r="DS122" s="964"/>
      <c r="DT122" s="964"/>
      <c r="DU122" s="964"/>
      <c r="DV122" s="965"/>
      <c r="DW122" s="965"/>
      <c r="DX122" s="965"/>
      <c r="DY122" s="965"/>
      <c r="DZ122" s="966"/>
    </row>
    <row r="123" spans="1:130" s="228" customFormat="1" ht="26.25" customHeight="1" x14ac:dyDescent="0.15">
      <c r="A123" s="1095"/>
      <c r="B123" s="987"/>
      <c r="C123" s="960" t="s">
        <v>466</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243</v>
      </c>
      <c r="AB123" s="997"/>
      <c r="AC123" s="997"/>
      <c r="AD123" s="997"/>
      <c r="AE123" s="998"/>
      <c r="AF123" s="999" t="s">
        <v>243</v>
      </c>
      <c r="AG123" s="997"/>
      <c r="AH123" s="997"/>
      <c r="AI123" s="997"/>
      <c r="AJ123" s="998"/>
      <c r="AK123" s="999" t="s">
        <v>243</v>
      </c>
      <c r="AL123" s="997"/>
      <c r="AM123" s="997"/>
      <c r="AN123" s="997"/>
      <c r="AO123" s="998"/>
      <c r="AP123" s="1000" t="s">
        <v>482</v>
      </c>
      <c r="AQ123" s="1001"/>
      <c r="AR123" s="1001"/>
      <c r="AS123" s="1001"/>
      <c r="AT123" s="1002"/>
      <c r="AU123" s="1035"/>
      <c r="AV123" s="1036"/>
      <c r="AW123" s="1036"/>
      <c r="AX123" s="1036"/>
      <c r="AY123" s="1036"/>
      <c r="AZ123" s="249" t="s">
        <v>196</v>
      </c>
      <c r="BA123" s="249"/>
      <c r="BB123" s="249"/>
      <c r="BC123" s="249"/>
      <c r="BD123" s="249"/>
      <c r="BE123" s="249"/>
      <c r="BF123" s="249"/>
      <c r="BG123" s="249"/>
      <c r="BH123" s="249"/>
      <c r="BI123" s="249"/>
      <c r="BJ123" s="249"/>
      <c r="BK123" s="249"/>
      <c r="BL123" s="249"/>
      <c r="BM123" s="249"/>
      <c r="BN123" s="249"/>
      <c r="BO123" s="1015" t="s">
        <v>483</v>
      </c>
      <c r="BP123" s="1043"/>
      <c r="BQ123" s="1101">
        <v>18268803</v>
      </c>
      <c r="BR123" s="1102"/>
      <c r="BS123" s="1102"/>
      <c r="BT123" s="1102"/>
      <c r="BU123" s="1102"/>
      <c r="BV123" s="1102">
        <v>22650166</v>
      </c>
      <c r="BW123" s="1102"/>
      <c r="BX123" s="1102"/>
      <c r="BY123" s="1102"/>
      <c r="BZ123" s="1102"/>
      <c r="CA123" s="1102">
        <v>22656013</v>
      </c>
      <c r="CB123" s="1102"/>
      <c r="CC123" s="1102"/>
      <c r="CD123" s="1102"/>
      <c r="CE123" s="1102"/>
      <c r="CF123" s="1039"/>
      <c r="CG123" s="1040"/>
      <c r="CH123" s="1040"/>
      <c r="CI123" s="1040"/>
      <c r="CJ123" s="1041"/>
      <c r="CK123" s="1047"/>
      <c r="CL123" s="1048"/>
      <c r="CM123" s="1048"/>
      <c r="CN123" s="1048"/>
      <c r="CO123" s="1049"/>
      <c r="CP123" s="1057"/>
      <c r="CQ123" s="1058"/>
      <c r="CR123" s="1058"/>
      <c r="CS123" s="1058"/>
      <c r="CT123" s="1058"/>
      <c r="CU123" s="1058"/>
      <c r="CV123" s="1058"/>
      <c r="CW123" s="1058"/>
      <c r="CX123" s="1058"/>
      <c r="CY123" s="1058"/>
      <c r="CZ123" s="1058"/>
      <c r="DA123" s="1058"/>
      <c r="DB123" s="1058"/>
      <c r="DC123" s="1058"/>
      <c r="DD123" s="1058"/>
      <c r="DE123" s="1058"/>
      <c r="DF123" s="1059"/>
      <c r="DG123" s="996"/>
      <c r="DH123" s="997"/>
      <c r="DI123" s="997"/>
      <c r="DJ123" s="997"/>
      <c r="DK123" s="998"/>
      <c r="DL123" s="999"/>
      <c r="DM123" s="997"/>
      <c r="DN123" s="997"/>
      <c r="DO123" s="997"/>
      <c r="DP123" s="998"/>
      <c r="DQ123" s="999"/>
      <c r="DR123" s="997"/>
      <c r="DS123" s="997"/>
      <c r="DT123" s="997"/>
      <c r="DU123" s="998"/>
      <c r="DV123" s="1000"/>
      <c r="DW123" s="1001"/>
      <c r="DX123" s="1001"/>
      <c r="DY123" s="1001"/>
      <c r="DZ123" s="1002"/>
    </row>
    <row r="124" spans="1:130" s="228" customFormat="1" ht="26.25" customHeight="1" thickBot="1" x14ac:dyDescent="0.2">
      <c r="A124" s="1095"/>
      <c r="B124" s="987"/>
      <c r="C124" s="960" t="s">
        <v>469</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243</v>
      </c>
      <c r="AB124" s="997"/>
      <c r="AC124" s="997"/>
      <c r="AD124" s="997"/>
      <c r="AE124" s="998"/>
      <c r="AF124" s="999" t="s">
        <v>243</v>
      </c>
      <c r="AG124" s="997"/>
      <c r="AH124" s="997"/>
      <c r="AI124" s="997"/>
      <c r="AJ124" s="998"/>
      <c r="AK124" s="999" t="s">
        <v>243</v>
      </c>
      <c r="AL124" s="997"/>
      <c r="AM124" s="997"/>
      <c r="AN124" s="997"/>
      <c r="AO124" s="998"/>
      <c r="AP124" s="1000" t="s">
        <v>243</v>
      </c>
      <c r="AQ124" s="1001"/>
      <c r="AR124" s="1001"/>
      <c r="AS124" s="1001"/>
      <c r="AT124" s="1002"/>
      <c r="AU124" s="1097" t="s">
        <v>484</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243</v>
      </c>
      <c r="BR124" s="1065"/>
      <c r="BS124" s="1065"/>
      <c r="BT124" s="1065"/>
      <c r="BU124" s="1065"/>
      <c r="BV124" s="1065" t="s">
        <v>243</v>
      </c>
      <c r="BW124" s="1065"/>
      <c r="BX124" s="1065"/>
      <c r="BY124" s="1065"/>
      <c r="BZ124" s="1065"/>
      <c r="CA124" s="1065" t="s">
        <v>243</v>
      </c>
      <c r="CB124" s="1065"/>
      <c r="CC124" s="1065"/>
      <c r="CD124" s="1065"/>
      <c r="CE124" s="1065"/>
      <c r="CF124" s="1066"/>
      <c r="CG124" s="1067"/>
      <c r="CH124" s="1067"/>
      <c r="CI124" s="1067"/>
      <c r="CJ124" s="1068"/>
      <c r="CK124" s="1050"/>
      <c r="CL124" s="1050"/>
      <c r="CM124" s="1050"/>
      <c r="CN124" s="1050"/>
      <c r="CO124" s="1051"/>
      <c r="CP124" s="1057" t="s">
        <v>485</v>
      </c>
      <c r="CQ124" s="1058"/>
      <c r="CR124" s="1058"/>
      <c r="CS124" s="1058"/>
      <c r="CT124" s="1058"/>
      <c r="CU124" s="1058"/>
      <c r="CV124" s="1058"/>
      <c r="CW124" s="1058"/>
      <c r="CX124" s="1058"/>
      <c r="CY124" s="1058"/>
      <c r="CZ124" s="1058"/>
      <c r="DA124" s="1058"/>
      <c r="DB124" s="1058"/>
      <c r="DC124" s="1058"/>
      <c r="DD124" s="1058"/>
      <c r="DE124" s="1058"/>
      <c r="DF124" s="1059"/>
      <c r="DG124" s="1042">
        <v>3614068</v>
      </c>
      <c r="DH124" s="1024"/>
      <c r="DI124" s="1024"/>
      <c r="DJ124" s="1024"/>
      <c r="DK124" s="1025"/>
      <c r="DL124" s="1023" t="s">
        <v>243</v>
      </c>
      <c r="DM124" s="1024"/>
      <c r="DN124" s="1024"/>
      <c r="DO124" s="1024"/>
      <c r="DP124" s="1025"/>
      <c r="DQ124" s="1023" t="s">
        <v>243</v>
      </c>
      <c r="DR124" s="1024"/>
      <c r="DS124" s="1024"/>
      <c r="DT124" s="1024"/>
      <c r="DU124" s="1025"/>
      <c r="DV124" s="1026" t="s">
        <v>243</v>
      </c>
      <c r="DW124" s="1027"/>
      <c r="DX124" s="1027"/>
      <c r="DY124" s="1027"/>
      <c r="DZ124" s="1028"/>
    </row>
    <row r="125" spans="1:130" s="228" customFormat="1" ht="26.25" customHeight="1" x14ac:dyDescent="0.15">
      <c r="A125" s="1095"/>
      <c r="B125" s="987"/>
      <c r="C125" s="960" t="s">
        <v>471</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486</v>
      </c>
      <c r="AB125" s="997"/>
      <c r="AC125" s="997"/>
      <c r="AD125" s="997"/>
      <c r="AE125" s="998"/>
      <c r="AF125" s="999" t="s">
        <v>243</v>
      </c>
      <c r="AG125" s="997"/>
      <c r="AH125" s="997"/>
      <c r="AI125" s="997"/>
      <c r="AJ125" s="998"/>
      <c r="AK125" s="999" t="s">
        <v>486</v>
      </c>
      <c r="AL125" s="997"/>
      <c r="AM125" s="997"/>
      <c r="AN125" s="997"/>
      <c r="AO125" s="998"/>
      <c r="AP125" s="1000" t="s">
        <v>243</v>
      </c>
      <c r="AQ125" s="1001"/>
      <c r="AR125" s="1001"/>
      <c r="AS125" s="1001"/>
      <c r="AT125" s="1002"/>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60" t="s">
        <v>487</v>
      </c>
      <c r="CL125" s="1045"/>
      <c r="CM125" s="1045"/>
      <c r="CN125" s="1045"/>
      <c r="CO125" s="1046"/>
      <c r="CP125" s="967" t="s">
        <v>488</v>
      </c>
      <c r="CQ125" s="935"/>
      <c r="CR125" s="935"/>
      <c r="CS125" s="935"/>
      <c r="CT125" s="935"/>
      <c r="CU125" s="935"/>
      <c r="CV125" s="935"/>
      <c r="CW125" s="935"/>
      <c r="CX125" s="935"/>
      <c r="CY125" s="935"/>
      <c r="CZ125" s="935"/>
      <c r="DA125" s="935"/>
      <c r="DB125" s="935"/>
      <c r="DC125" s="935"/>
      <c r="DD125" s="935"/>
      <c r="DE125" s="935"/>
      <c r="DF125" s="936"/>
      <c r="DG125" s="968" t="s">
        <v>243</v>
      </c>
      <c r="DH125" s="969"/>
      <c r="DI125" s="969"/>
      <c r="DJ125" s="969"/>
      <c r="DK125" s="969"/>
      <c r="DL125" s="969" t="s">
        <v>243</v>
      </c>
      <c r="DM125" s="969"/>
      <c r="DN125" s="969"/>
      <c r="DO125" s="969"/>
      <c r="DP125" s="969"/>
      <c r="DQ125" s="969" t="s">
        <v>243</v>
      </c>
      <c r="DR125" s="969"/>
      <c r="DS125" s="969"/>
      <c r="DT125" s="969"/>
      <c r="DU125" s="969"/>
      <c r="DV125" s="970" t="s">
        <v>243</v>
      </c>
      <c r="DW125" s="970"/>
      <c r="DX125" s="970"/>
      <c r="DY125" s="970"/>
      <c r="DZ125" s="971"/>
    </row>
    <row r="126" spans="1:130" s="228" customFormat="1" ht="26.25" customHeight="1" thickBot="1" x14ac:dyDescent="0.2">
      <c r="A126" s="1095"/>
      <c r="B126" s="987"/>
      <c r="C126" s="960" t="s">
        <v>473</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482</v>
      </c>
      <c r="AB126" s="997"/>
      <c r="AC126" s="997"/>
      <c r="AD126" s="997"/>
      <c r="AE126" s="998"/>
      <c r="AF126" s="999" t="s">
        <v>243</v>
      </c>
      <c r="AG126" s="997"/>
      <c r="AH126" s="997"/>
      <c r="AI126" s="997"/>
      <c r="AJ126" s="998"/>
      <c r="AK126" s="999" t="s">
        <v>243</v>
      </c>
      <c r="AL126" s="997"/>
      <c r="AM126" s="997"/>
      <c r="AN126" s="997"/>
      <c r="AO126" s="998"/>
      <c r="AP126" s="1000" t="s">
        <v>486</v>
      </c>
      <c r="AQ126" s="1001"/>
      <c r="AR126" s="1001"/>
      <c r="AS126" s="1001"/>
      <c r="AT126" s="1002"/>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61"/>
      <c r="CL126" s="1048"/>
      <c r="CM126" s="1048"/>
      <c r="CN126" s="1048"/>
      <c r="CO126" s="1049"/>
      <c r="CP126" s="960" t="s">
        <v>489</v>
      </c>
      <c r="CQ126" s="961"/>
      <c r="CR126" s="961"/>
      <c r="CS126" s="961"/>
      <c r="CT126" s="961"/>
      <c r="CU126" s="961"/>
      <c r="CV126" s="961"/>
      <c r="CW126" s="961"/>
      <c r="CX126" s="961"/>
      <c r="CY126" s="961"/>
      <c r="CZ126" s="961"/>
      <c r="DA126" s="961"/>
      <c r="DB126" s="961"/>
      <c r="DC126" s="961"/>
      <c r="DD126" s="961"/>
      <c r="DE126" s="961"/>
      <c r="DF126" s="962"/>
      <c r="DG126" s="963" t="s">
        <v>243</v>
      </c>
      <c r="DH126" s="964"/>
      <c r="DI126" s="964"/>
      <c r="DJ126" s="964"/>
      <c r="DK126" s="964"/>
      <c r="DL126" s="964" t="s">
        <v>243</v>
      </c>
      <c r="DM126" s="964"/>
      <c r="DN126" s="964"/>
      <c r="DO126" s="964"/>
      <c r="DP126" s="964"/>
      <c r="DQ126" s="964" t="s">
        <v>243</v>
      </c>
      <c r="DR126" s="964"/>
      <c r="DS126" s="964"/>
      <c r="DT126" s="964"/>
      <c r="DU126" s="964"/>
      <c r="DV126" s="965" t="s">
        <v>243</v>
      </c>
      <c r="DW126" s="965"/>
      <c r="DX126" s="965"/>
      <c r="DY126" s="965"/>
      <c r="DZ126" s="966"/>
    </row>
    <row r="127" spans="1:130" s="228" customFormat="1" ht="26.25" customHeight="1" x14ac:dyDescent="0.15">
      <c r="A127" s="1096"/>
      <c r="B127" s="989"/>
      <c r="C127" s="1011" t="s">
        <v>490</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t="s">
        <v>243</v>
      </c>
      <c r="AB127" s="997"/>
      <c r="AC127" s="997"/>
      <c r="AD127" s="997"/>
      <c r="AE127" s="998"/>
      <c r="AF127" s="999" t="s">
        <v>486</v>
      </c>
      <c r="AG127" s="997"/>
      <c r="AH127" s="997"/>
      <c r="AI127" s="997"/>
      <c r="AJ127" s="998"/>
      <c r="AK127" s="999" t="s">
        <v>486</v>
      </c>
      <c r="AL127" s="997"/>
      <c r="AM127" s="997"/>
      <c r="AN127" s="997"/>
      <c r="AO127" s="998"/>
      <c r="AP127" s="1000" t="s">
        <v>243</v>
      </c>
      <c r="AQ127" s="1001"/>
      <c r="AR127" s="1001"/>
      <c r="AS127" s="1001"/>
      <c r="AT127" s="1002"/>
      <c r="AU127" s="230"/>
      <c r="AV127" s="230"/>
      <c r="AW127" s="230"/>
      <c r="AX127" s="1069" t="s">
        <v>491</v>
      </c>
      <c r="AY127" s="1070"/>
      <c r="AZ127" s="1070"/>
      <c r="BA127" s="1070"/>
      <c r="BB127" s="1070"/>
      <c r="BC127" s="1070"/>
      <c r="BD127" s="1070"/>
      <c r="BE127" s="1071"/>
      <c r="BF127" s="1072" t="s">
        <v>492</v>
      </c>
      <c r="BG127" s="1070"/>
      <c r="BH127" s="1070"/>
      <c r="BI127" s="1070"/>
      <c r="BJ127" s="1070"/>
      <c r="BK127" s="1070"/>
      <c r="BL127" s="1071"/>
      <c r="BM127" s="1072" t="s">
        <v>493</v>
      </c>
      <c r="BN127" s="1070"/>
      <c r="BO127" s="1070"/>
      <c r="BP127" s="1070"/>
      <c r="BQ127" s="1070"/>
      <c r="BR127" s="1070"/>
      <c r="BS127" s="1071"/>
      <c r="BT127" s="1072" t="s">
        <v>494</v>
      </c>
      <c r="BU127" s="1070"/>
      <c r="BV127" s="1070"/>
      <c r="BW127" s="1070"/>
      <c r="BX127" s="1070"/>
      <c r="BY127" s="1070"/>
      <c r="BZ127" s="1093"/>
      <c r="CA127" s="230"/>
      <c r="CB127" s="230"/>
      <c r="CC127" s="230"/>
      <c r="CD127" s="253"/>
      <c r="CE127" s="253"/>
      <c r="CF127" s="253"/>
      <c r="CG127" s="230"/>
      <c r="CH127" s="230"/>
      <c r="CI127" s="230"/>
      <c r="CJ127" s="252"/>
      <c r="CK127" s="1061"/>
      <c r="CL127" s="1048"/>
      <c r="CM127" s="1048"/>
      <c r="CN127" s="1048"/>
      <c r="CO127" s="1049"/>
      <c r="CP127" s="960" t="s">
        <v>495</v>
      </c>
      <c r="CQ127" s="961"/>
      <c r="CR127" s="961"/>
      <c r="CS127" s="961"/>
      <c r="CT127" s="961"/>
      <c r="CU127" s="961"/>
      <c r="CV127" s="961"/>
      <c r="CW127" s="961"/>
      <c r="CX127" s="961"/>
      <c r="CY127" s="961"/>
      <c r="CZ127" s="961"/>
      <c r="DA127" s="961"/>
      <c r="DB127" s="961"/>
      <c r="DC127" s="961"/>
      <c r="DD127" s="961"/>
      <c r="DE127" s="961"/>
      <c r="DF127" s="962"/>
      <c r="DG127" s="963">
        <v>614421</v>
      </c>
      <c r="DH127" s="964"/>
      <c r="DI127" s="964"/>
      <c r="DJ127" s="964"/>
      <c r="DK127" s="964"/>
      <c r="DL127" s="964">
        <v>825228</v>
      </c>
      <c r="DM127" s="964"/>
      <c r="DN127" s="964"/>
      <c r="DO127" s="964"/>
      <c r="DP127" s="964"/>
      <c r="DQ127" s="964">
        <v>1093223</v>
      </c>
      <c r="DR127" s="964"/>
      <c r="DS127" s="964"/>
      <c r="DT127" s="964"/>
      <c r="DU127" s="964"/>
      <c r="DV127" s="965">
        <v>26.3</v>
      </c>
      <c r="DW127" s="965"/>
      <c r="DX127" s="965"/>
      <c r="DY127" s="965"/>
      <c r="DZ127" s="966"/>
    </row>
    <row r="128" spans="1:130" s="228" customFormat="1" ht="26.25" customHeight="1" thickBot="1" x14ac:dyDescent="0.2">
      <c r="A128" s="1079" t="s">
        <v>496</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497</v>
      </c>
      <c r="X128" s="1081"/>
      <c r="Y128" s="1081"/>
      <c r="Z128" s="1082"/>
      <c r="AA128" s="1083">
        <v>127109</v>
      </c>
      <c r="AB128" s="1084"/>
      <c r="AC128" s="1084"/>
      <c r="AD128" s="1084"/>
      <c r="AE128" s="1085"/>
      <c r="AF128" s="1086">
        <v>125777</v>
      </c>
      <c r="AG128" s="1084"/>
      <c r="AH128" s="1084"/>
      <c r="AI128" s="1084"/>
      <c r="AJ128" s="1085"/>
      <c r="AK128" s="1086">
        <v>167202</v>
      </c>
      <c r="AL128" s="1084"/>
      <c r="AM128" s="1084"/>
      <c r="AN128" s="1084"/>
      <c r="AO128" s="1085"/>
      <c r="AP128" s="1087"/>
      <c r="AQ128" s="1088"/>
      <c r="AR128" s="1088"/>
      <c r="AS128" s="1088"/>
      <c r="AT128" s="1089"/>
      <c r="AU128" s="230"/>
      <c r="AV128" s="230"/>
      <c r="AW128" s="230"/>
      <c r="AX128" s="934" t="s">
        <v>498</v>
      </c>
      <c r="AY128" s="935"/>
      <c r="AZ128" s="935"/>
      <c r="BA128" s="935"/>
      <c r="BB128" s="935"/>
      <c r="BC128" s="935"/>
      <c r="BD128" s="935"/>
      <c r="BE128" s="936"/>
      <c r="BF128" s="1090" t="s">
        <v>486</v>
      </c>
      <c r="BG128" s="1091"/>
      <c r="BH128" s="1091"/>
      <c r="BI128" s="1091"/>
      <c r="BJ128" s="1091"/>
      <c r="BK128" s="1091"/>
      <c r="BL128" s="1092"/>
      <c r="BM128" s="1090">
        <v>15</v>
      </c>
      <c r="BN128" s="1091"/>
      <c r="BO128" s="1091"/>
      <c r="BP128" s="1091"/>
      <c r="BQ128" s="1091"/>
      <c r="BR128" s="1091"/>
      <c r="BS128" s="1092"/>
      <c r="BT128" s="1090">
        <v>20</v>
      </c>
      <c r="BU128" s="1091"/>
      <c r="BV128" s="1091"/>
      <c r="BW128" s="1091"/>
      <c r="BX128" s="1091"/>
      <c r="BY128" s="1091"/>
      <c r="BZ128" s="1114"/>
      <c r="CA128" s="253"/>
      <c r="CB128" s="253"/>
      <c r="CC128" s="253"/>
      <c r="CD128" s="253"/>
      <c r="CE128" s="253"/>
      <c r="CF128" s="253"/>
      <c r="CG128" s="230"/>
      <c r="CH128" s="230"/>
      <c r="CI128" s="230"/>
      <c r="CJ128" s="252"/>
      <c r="CK128" s="1062"/>
      <c r="CL128" s="1063"/>
      <c r="CM128" s="1063"/>
      <c r="CN128" s="1063"/>
      <c r="CO128" s="1064"/>
      <c r="CP128" s="1073" t="s">
        <v>499</v>
      </c>
      <c r="CQ128" s="764"/>
      <c r="CR128" s="764"/>
      <c r="CS128" s="764"/>
      <c r="CT128" s="764"/>
      <c r="CU128" s="764"/>
      <c r="CV128" s="764"/>
      <c r="CW128" s="764"/>
      <c r="CX128" s="764"/>
      <c r="CY128" s="764"/>
      <c r="CZ128" s="764"/>
      <c r="DA128" s="764"/>
      <c r="DB128" s="764"/>
      <c r="DC128" s="764"/>
      <c r="DD128" s="764"/>
      <c r="DE128" s="764"/>
      <c r="DF128" s="1074"/>
      <c r="DG128" s="1075" t="s">
        <v>243</v>
      </c>
      <c r="DH128" s="1076"/>
      <c r="DI128" s="1076"/>
      <c r="DJ128" s="1076"/>
      <c r="DK128" s="1076"/>
      <c r="DL128" s="1076" t="s">
        <v>482</v>
      </c>
      <c r="DM128" s="1076"/>
      <c r="DN128" s="1076"/>
      <c r="DO128" s="1076"/>
      <c r="DP128" s="1076"/>
      <c r="DQ128" s="1076" t="s">
        <v>243</v>
      </c>
      <c r="DR128" s="1076"/>
      <c r="DS128" s="1076"/>
      <c r="DT128" s="1076"/>
      <c r="DU128" s="1076"/>
      <c r="DV128" s="1077" t="s">
        <v>482</v>
      </c>
      <c r="DW128" s="1077"/>
      <c r="DX128" s="1077"/>
      <c r="DY128" s="1077"/>
      <c r="DZ128" s="1078"/>
    </row>
    <row r="129" spans="1:131" s="228" customFormat="1" ht="26.25" customHeight="1" x14ac:dyDescent="0.15">
      <c r="A129" s="972" t="s">
        <v>110</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500</v>
      </c>
      <c r="X129" s="1109"/>
      <c r="Y129" s="1109"/>
      <c r="Z129" s="1110"/>
      <c r="AA129" s="996">
        <v>4761442</v>
      </c>
      <c r="AB129" s="997"/>
      <c r="AC129" s="997"/>
      <c r="AD129" s="997"/>
      <c r="AE129" s="998"/>
      <c r="AF129" s="999">
        <v>5108807</v>
      </c>
      <c r="AG129" s="997"/>
      <c r="AH129" s="997"/>
      <c r="AI129" s="997"/>
      <c r="AJ129" s="998"/>
      <c r="AK129" s="999">
        <v>4998696</v>
      </c>
      <c r="AL129" s="997"/>
      <c r="AM129" s="997"/>
      <c r="AN129" s="997"/>
      <c r="AO129" s="998"/>
      <c r="AP129" s="1111"/>
      <c r="AQ129" s="1112"/>
      <c r="AR129" s="1112"/>
      <c r="AS129" s="1112"/>
      <c r="AT129" s="1113"/>
      <c r="AU129" s="231"/>
      <c r="AV129" s="231"/>
      <c r="AW129" s="231"/>
      <c r="AX129" s="1103" t="s">
        <v>501</v>
      </c>
      <c r="AY129" s="961"/>
      <c r="AZ129" s="961"/>
      <c r="BA129" s="961"/>
      <c r="BB129" s="961"/>
      <c r="BC129" s="961"/>
      <c r="BD129" s="961"/>
      <c r="BE129" s="962"/>
      <c r="BF129" s="1104" t="s">
        <v>243</v>
      </c>
      <c r="BG129" s="1105"/>
      <c r="BH129" s="1105"/>
      <c r="BI129" s="1105"/>
      <c r="BJ129" s="1105"/>
      <c r="BK129" s="1105"/>
      <c r="BL129" s="1106"/>
      <c r="BM129" s="1104">
        <v>20</v>
      </c>
      <c r="BN129" s="1105"/>
      <c r="BO129" s="1105"/>
      <c r="BP129" s="1105"/>
      <c r="BQ129" s="1105"/>
      <c r="BR129" s="1105"/>
      <c r="BS129" s="1106"/>
      <c r="BT129" s="1104">
        <v>30</v>
      </c>
      <c r="BU129" s="1105"/>
      <c r="BV129" s="1105"/>
      <c r="BW129" s="1105"/>
      <c r="BX129" s="1105"/>
      <c r="BY129" s="1105"/>
      <c r="BZ129" s="1107"/>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972" t="s">
        <v>502</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503</v>
      </c>
      <c r="X130" s="1109"/>
      <c r="Y130" s="1109"/>
      <c r="Z130" s="1110"/>
      <c r="AA130" s="996">
        <v>763065</v>
      </c>
      <c r="AB130" s="997"/>
      <c r="AC130" s="997"/>
      <c r="AD130" s="997"/>
      <c r="AE130" s="998"/>
      <c r="AF130" s="999">
        <v>805229</v>
      </c>
      <c r="AG130" s="997"/>
      <c r="AH130" s="997"/>
      <c r="AI130" s="997"/>
      <c r="AJ130" s="998"/>
      <c r="AK130" s="999">
        <v>836924</v>
      </c>
      <c r="AL130" s="997"/>
      <c r="AM130" s="997"/>
      <c r="AN130" s="997"/>
      <c r="AO130" s="998"/>
      <c r="AP130" s="1111"/>
      <c r="AQ130" s="1112"/>
      <c r="AR130" s="1112"/>
      <c r="AS130" s="1112"/>
      <c r="AT130" s="1113"/>
      <c r="AU130" s="231"/>
      <c r="AV130" s="231"/>
      <c r="AW130" s="231"/>
      <c r="AX130" s="1103" t="s">
        <v>504</v>
      </c>
      <c r="AY130" s="961"/>
      <c r="AZ130" s="961"/>
      <c r="BA130" s="961"/>
      <c r="BB130" s="961"/>
      <c r="BC130" s="961"/>
      <c r="BD130" s="961"/>
      <c r="BE130" s="962"/>
      <c r="BF130" s="1139">
        <v>8.1999999999999993</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505</v>
      </c>
      <c r="X131" s="1146"/>
      <c r="Y131" s="1146"/>
      <c r="Z131" s="1147"/>
      <c r="AA131" s="1042">
        <v>3998377</v>
      </c>
      <c r="AB131" s="1024"/>
      <c r="AC131" s="1024"/>
      <c r="AD131" s="1024"/>
      <c r="AE131" s="1025"/>
      <c r="AF131" s="1023">
        <v>4303578</v>
      </c>
      <c r="AG131" s="1024"/>
      <c r="AH131" s="1024"/>
      <c r="AI131" s="1024"/>
      <c r="AJ131" s="1025"/>
      <c r="AK131" s="1023">
        <v>4161772</v>
      </c>
      <c r="AL131" s="1024"/>
      <c r="AM131" s="1024"/>
      <c r="AN131" s="1024"/>
      <c r="AO131" s="1025"/>
      <c r="AP131" s="1148"/>
      <c r="AQ131" s="1149"/>
      <c r="AR131" s="1149"/>
      <c r="AS131" s="1149"/>
      <c r="AT131" s="1150"/>
      <c r="AU131" s="231"/>
      <c r="AV131" s="231"/>
      <c r="AW131" s="231"/>
      <c r="AX131" s="1121" t="s">
        <v>506</v>
      </c>
      <c r="AY131" s="764"/>
      <c r="AZ131" s="764"/>
      <c r="BA131" s="764"/>
      <c r="BB131" s="764"/>
      <c r="BC131" s="764"/>
      <c r="BD131" s="764"/>
      <c r="BE131" s="1074"/>
      <c r="BF131" s="1122" t="s">
        <v>243</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1128" t="s">
        <v>507</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508</v>
      </c>
      <c r="W132" s="1132"/>
      <c r="X132" s="1132"/>
      <c r="Y132" s="1132"/>
      <c r="Z132" s="1133"/>
      <c r="AA132" s="1134">
        <v>8.8648469120000009</v>
      </c>
      <c r="AB132" s="1135"/>
      <c r="AC132" s="1135"/>
      <c r="AD132" s="1135"/>
      <c r="AE132" s="1136"/>
      <c r="AF132" s="1137">
        <v>7.7673972679999999</v>
      </c>
      <c r="AG132" s="1135"/>
      <c r="AH132" s="1135"/>
      <c r="AI132" s="1135"/>
      <c r="AJ132" s="1136"/>
      <c r="AK132" s="1137">
        <v>8.0084877310000007</v>
      </c>
      <c r="AL132" s="1135"/>
      <c r="AM132" s="1135"/>
      <c r="AN132" s="1135"/>
      <c r="AO132" s="1136"/>
      <c r="AP132" s="1039"/>
      <c r="AQ132" s="1040"/>
      <c r="AR132" s="1040"/>
      <c r="AS132" s="1040"/>
      <c r="AT132" s="1138"/>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509</v>
      </c>
      <c r="W133" s="1115"/>
      <c r="X133" s="1115"/>
      <c r="Y133" s="1115"/>
      <c r="Z133" s="1116"/>
      <c r="AA133" s="1117">
        <v>8.8000000000000007</v>
      </c>
      <c r="AB133" s="1118"/>
      <c r="AC133" s="1118"/>
      <c r="AD133" s="1118"/>
      <c r="AE133" s="1119"/>
      <c r="AF133" s="1117">
        <v>8.4</v>
      </c>
      <c r="AG133" s="1118"/>
      <c r="AH133" s="1118"/>
      <c r="AI133" s="1118"/>
      <c r="AJ133" s="1119"/>
      <c r="AK133" s="1117">
        <v>8.1999999999999993</v>
      </c>
      <c r="AL133" s="1118"/>
      <c r="AM133" s="1118"/>
      <c r="AN133" s="1118"/>
      <c r="AO133" s="1119"/>
      <c r="AP133" s="1066"/>
      <c r="AQ133" s="1067"/>
      <c r="AR133" s="1067"/>
      <c r="AS133" s="1067"/>
      <c r="AT133" s="1120"/>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sIL+jn1e1etCq3T5piPxASa62Eqxu4WcGkmZvyjWr/i9w4OVz0ajtzkT3Hhir0KFP8avOYPs0Rka3/Fkh8I/Wg==" saltValue="w1Y4A4sfA5MQT1TP7QJn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58" customWidth="1"/>
    <col min="121" max="121" width="0" style="257" hidden="1" customWidth="1"/>
    <col min="122" max="16384" width="9" style="257" hidden="1"/>
  </cols>
  <sheetData>
    <row r="1" spans="1:120"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7"/>
    </row>
    <row r="17" spans="119:120" x14ac:dyDescent="0.15">
      <c r="DP17" s="257"/>
    </row>
    <row r="18" spans="119:120" x14ac:dyDescent="0.15"/>
    <row r="19" spans="119:120" x14ac:dyDescent="0.15"/>
    <row r="20" spans="119:120" x14ac:dyDescent="0.15">
      <c r="DO20" s="257"/>
      <c r="DP20" s="257"/>
    </row>
    <row r="21" spans="119:120" x14ac:dyDescent="0.15">
      <c r="DP21" s="257"/>
    </row>
    <row r="22" spans="119:120" x14ac:dyDescent="0.15"/>
    <row r="23" spans="119:120" x14ac:dyDescent="0.15">
      <c r="DO23" s="257"/>
      <c r="DP23" s="257"/>
    </row>
    <row r="24" spans="119:120" x14ac:dyDescent="0.15">
      <c r="DP24" s="257"/>
    </row>
    <row r="25" spans="119:120" x14ac:dyDescent="0.15">
      <c r="DP25" s="257"/>
    </row>
    <row r="26" spans="119:120" x14ac:dyDescent="0.15">
      <c r="DO26" s="257"/>
      <c r="DP26" s="257"/>
    </row>
    <row r="27" spans="119:120" x14ac:dyDescent="0.15"/>
    <row r="28" spans="119:120" x14ac:dyDescent="0.15">
      <c r="DO28" s="257"/>
      <c r="DP28" s="257"/>
    </row>
    <row r="29" spans="119:120" x14ac:dyDescent="0.15">
      <c r="DP29" s="257"/>
    </row>
    <row r="30" spans="119:120" x14ac:dyDescent="0.15"/>
    <row r="31" spans="119:120" x14ac:dyDescent="0.15">
      <c r="DO31" s="257"/>
      <c r="DP31" s="257"/>
    </row>
    <row r="32" spans="119:120" x14ac:dyDescent="0.15"/>
    <row r="33" spans="98:120" x14ac:dyDescent="0.15">
      <c r="DO33" s="257"/>
      <c r="DP33" s="257"/>
    </row>
    <row r="34" spans="98:120" x14ac:dyDescent="0.15">
      <c r="DM34" s="257"/>
    </row>
    <row r="35" spans="98:120" x14ac:dyDescent="0.15">
      <c r="CT35" s="257"/>
      <c r="CU35" s="257"/>
      <c r="CV35" s="257"/>
      <c r="CY35" s="257"/>
      <c r="CZ35" s="257"/>
      <c r="DA35" s="257"/>
      <c r="DD35" s="257"/>
      <c r="DE35" s="257"/>
      <c r="DF35" s="257"/>
      <c r="DI35" s="257"/>
      <c r="DJ35" s="257"/>
      <c r="DK35" s="257"/>
      <c r="DM35" s="257"/>
      <c r="DN35" s="257"/>
      <c r="DO35" s="257"/>
      <c r="DP35" s="257"/>
    </row>
    <row r="36" spans="98:120" x14ac:dyDescent="0.15"/>
    <row r="37" spans="98:120" x14ac:dyDescent="0.15">
      <c r="CW37" s="257"/>
      <c r="DB37" s="257"/>
      <c r="DG37" s="257"/>
      <c r="DL37" s="257"/>
      <c r="DP37" s="257"/>
    </row>
    <row r="38" spans="98:120" x14ac:dyDescent="0.15">
      <c r="CT38" s="257"/>
      <c r="CU38" s="257"/>
      <c r="CV38" s="257"/>
      <c r="CW38" s="257"/>
      <c r="CY38" s="257"/>
      <c r="CZ38" s="257"/>
      <c r="DA38" s="257"/>
      <c r="DB38" s="257"/>
      <c r="DD38" s="257"/>
      <c r="DE38" s="257"/>
      <c r="DF38" s="257"/>
      <c r="DG38" s="257"/>
      <c r="DI38" s="257"/>
      <c r="DJ38" s="257"/>
      <c r="DK38" s="257"/>
      <c r="DL38" s="257"/>
      <c r="DN38" s="257"/>
      <c r="DO38" s="257"/>
      <c r="DP38" s="25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7"/>
      <c r="DO49" s="257"/>
      <c r="DP49" s="25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7"/>
      <c r="CS63" s="257"/>
      <c r="CX63" s="257"/>
      <c r="DC63" s="257"/>
      <c r="DH63" s="257"/>
    </row>
    <row r="64" spans="22:120" x14ac:dyDescent="0.15">
      <c r="V64" s="257"/>
    </row>
    <row r="65" spans="15:120" x14ac:dyDescent="0.15">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x14ac:dyDescent="0.15">
      <c r="Q66" s="257"/>
      <c r="S66" s="257"/>
      <c r="U66" s="257"/>
      <c r="DM66" s="257"/>
    </row>
    <row r="67" spans="15:120" x14ac:dyDescent="0.15">
      <c r="O67" s="257"/>
      <c r="P67" s="257"/>
      <c r="R67" s="257"/>
      <c r="T67" s="257"/>
      <c r="Y67" s="257"/>
      <c r="CT67" s="257"/>
      <c r="CV67" s="257"/>
      <c r="CW67" s="257"/>
      <c r="CY67" s="257"/>
      <c r="DA67" s="257"/>
      <c r="DB67" s="257"/>
      <c r="DD67" s="257"/>
      <c r="DF67" s="257"/>
      <c r="DG67" s="257"/>
      <c r="DI67" s="257"/>
      <c r="DK67" s="257"/>
      <c r="DL67" s="257"/>
      <c r="DN67" s="257"/>
      <c r="DO67" s="257"/>
      <c r="DP67" s="257"/>
    </row>
    <row r="68" spans="15:120" x14ac:dyDescent="0.15"/>
    <row r="69" spans="15:120" x14ac:dyDescent="0.15"/>
    <row r="70" spans="15:120" x14ac:dyDescent="0.15"/>
    <row r="71" spans="15:120" x14ac:dyDescent="0.15"/>
    <row r="72" spans="15:120" x14ac:dyDescent="0.15">
      <c r="DP72" s="257"/>
    </row>
    <row r="73" spans="15:120" x14ac:dyDescent="0.15">
      <c r="DP73" s="25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7"/>
      <c r="CX96" s="257"/>
      <c r="DC96" s="257"/>
      <c r="DH96" s="257"/>
    </row>
    <row r="97" spans="24:120" x14ac:dyDescent="0.15">
      <c r="CS97" s="257"/>
      <c r="CX97" s="257"/>
      <c r="DC97" s="257"/>
      <c r="DH97" s="257"/>
      <c r="DP97" s="258" t="s">
        <v>510</v>
      </c>
    </row>
    <row r="98" spans="24:120" hidden="1" x14ac:dyDescent="0.15">
      <c r="CS98" s="257"/>
      <c r="CX98" s="257"/>
      <c r="DC98" s="257"/>
      <c r="DH98" s="257"/>
    </row>
    <row r="99" spans="24:120" hidden="1" x14ac:dyDescent="0.15">
      <c r="CS99" s="257"/>
      <c r="CX99" s="257"/>
      <c r="DC99" s="257"/>
      <c r="DH99" s="257"/>
    </row>
    <row r="101" spans="24:120" ht="12" hidden="1" customHeight="1" x14ac:dyDescent="0.15">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15">
      <c r="CU102" s="257"/>
      <c r="CZ102" s="257"/>
      <c r="DE102" s="257"/>
      <c r="DJ102" s="257"/>
      <c r="DM102" s="257"/>
    </row>
    <row r="103" spans="24:120" hidden="1" x14ac:dyDescent="0.15">
      <c r="CT103" s="257"/>
      <c r="CV103" s="257"/>
      <c r="CW103" s="257"/>
      <c r="CY103" s="257"/>
      <c r="DA103" s="257"/>
      <c r="DB103" s="257"/>
      <c r="DD103" s="257"/>
      <c r="DF103" s="257"/>
      <c r="DG103" s="257"/>
      <c r="DI103" s="257"/>
      <c r="DK103" s="257"/>
      <c r="DL103" s="257"/>
      <c r="DM103" s="257"/>
      <c r="DN103" s="257"/>
      <c r="DO103" s="257"/>
      <c r="DP103" s="257"/>
    </row>
    <row r="104" spans="24:120" hidden="1" x14ac:dyDescent="0.15">
      <c r="CV104" s="257"/>
      <c r="CW104" s="257"/>
      <c r="DA104" s="257"/>
      <c r="DB104" s="257"/>
      <c r="DF104" s="257"/>
      <c r="DG104" s="257"/>
      <c r="DK104" s="257"/>
      <c r="DL104" s="257"/>
      <c r="DN104" s="257"/>
      <c r="DO104" s="257"/>
      <c r="DP104" s="257"/>
    </row>
    <row r="105" spans="24:120" ht="12.75" hidden="1" customHeight="1" x14ac:dyDescent="0.15"/>
  </sheetData>
  <sheetProtection algorithmName="SHA-512" hashValue="vFZPaOV/QlqGfoBQOrgpUETuMyWtvE83eUPWvkf+puE7g9P4qxyB0EcljRr8OJlU6Xg/FGMqE9lx+bx6ETS3qA==" saltValue="8O461OFyaEons9cEhAJo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row r="3" spans="2:116" x14ac:dyDescent="0.15"/>
    <row r="4" spans="2:116" x14ac:dyDescent="0.15">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x14ac:dyDescent="0.15">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x14ac:dyDescent="0.15"/>
    <row r="20" spans="9:116" x14ac:dyDescent="0.15"/>
    <row r="21" spans="9:116" x14ac:dyDescent="0.15">
      <c r="DL21" s="257"/>
    </row>
    <row r="22" spans="9:116" x14ac:dyDescent="0.15">
      <c r="DI22" s="257"/>
      <c r="DJ22" s="257"/>
      <c r="DK22" s="257"/>
      <c r="DL22" s="257"/>
    </row>
    <row r="23" spans="9:116" x14ac:dyDescent="0.15">
      <c r="CY23" s="257"/>
      <c r="CZ23" s="257"/>
      <c r="DA23" s="257"/>
      <c r="DB23" s="257"/>
      <c r="DC23" s="257"/>
      <c r="DD23" s="257"/>
      <c r="DE23" s="257"/>
      <c r="DF23" s="257"/>
      <c r="DG23" s="257"/>
      <c r="DH23" s="257"/>
      <c r="DI23" s="257"/>
      <c r="DJ23" s="257"/>
      <c r="DK23" s="257"/>
      <c r="DL23" s="25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7"/>
      <c r="DA35" s="257"/>
      <c r="DB35" s="257"/>
      <c r="DC35" s="257"/>
      <c r="DD35" s="257"/>
      <c r="DE35" s="257"/>
      <c r="DF35" s="257"/>
      <c r="DG35" s="257"/>
      <c r="DH35" s="257"/>
      <c r="DI35" s="257"/>
      <c r="DJ35" s="257"/>
      <c r="DK35" s="257"/>
      <c r="DL35" s="257"/>
    </row>
    <row r="36" spans="15:116" x14ac:dyDescent="0.15"/>
    <row r="37" spans="15:116" x14ac:dyDescent="0.15">
      <c r="DL37" s="257"/>
    </row>
    <row r="38" spans="15:116" x14ac:dyDescent="0.15">
      <c r="DI38" s="257"/>
      <c r="DJ38" s="257"/>
      <c r="DK38" s="257"/>
      <c r="DL38" s="257"/>
    </row>
    <row r="39" spans="15:116" x14ac:dyDescent="0.15"/>
    <row r="40" spans="15:116" x14ac:dyDescent="0.15"/>
    <row r="41" spans="15:116" x14ac:dyDescent="0.15"/>
    <row r="42" spans="15:116" x14ac:dyDescent="0.15"/>
    <row r="43" spans="15:116" x14ac:dyDescent="0.15">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x14ac:dyDescent="0.15">
      <c r="DL44" s="257"/>
    </row>
    <row r="45" spans="15:116" x14ac:dyDescent="0.15"/>
    <row r="46" spans="15:116" x14ac:dyDescent="0.15">
      <c r="DA46" s="257"/>
      <c r="DB46" s="257"/>
      <c r="DC46" s="257"/>
      <c r="DD46" s="257"/>
      <c r="DE46" s="257"/>
      <c r="DF46" s="257"/>
      <c r="DG46" s="257"/>
      <c r="DH46" s="257"/>
      <c r="DI46" s="257"/>
      <c r="DJ46" s="257"/>
      <c r="DK46" s="257"/>
      <c r="DL46" s="257"/>
    </row>
    <row r="47" spans="15:116" x14ac:dyDescent="0.15"/>
    <row r="48" spans="15:116" x14ac:dyDescent="0.15"/>
    <row r="49" spans="104:116" x14ac:dyDescent="0.15"/>
    <row r="50" spans="104:116" x14ac:dyDescent="0.15">
      <c r="CZ50" s="257"/>
      <c r="DA50" s="257"/>
      <c r="DB50" s="257"/>
      <c r="DC50" s="257"/>
      <c r="DD50" s="257"/>
      <c r="DE50" s="257"/>
      <c r="DF50" s="257"/>
      <c r="DG50" s="257"/>
      <c r="DH50" s="257"/>
      <c r="DI50" s="257"/>
      <c r="DJ50" s="257"/>
      <c r="DK50" s="257"/>
      <c r="DL50" s="257"/>
    </row>
    <row r="51" spans="104:116" x14ac:dyDescent="0.15"/>
    <row r="52" spans="104:116" x14ac:dyDescent="0.15"/>
    <row r="53" spans="104:116" x14ac:dyDescent="0.15">
      <c r="DL53" s="25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7"/>
      <c r="DD67" s="257"/>
      <c r="DE67" s="257"/>
      <c r="DF67" s="257"/>
      <c r="DG67" s="257"/>
      <c r="DH67" s="257"/>
      <c r="DI67" s="257"/>
      <c r="DJ67" s="257"/>
      <c r="DK67" s="257"/>
      <c r="DL67" s="25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lAvnGxMEKes4gk8FBb7G4B+xmlSluvwn1OERcaRJZ2S4scbFARPYEXkYYM8pJWOSn8JT/XJ9PSATtUW9dcdVg==" saltValue="NwsSZlF9GWAxBKZWuq5e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511</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512</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52" t="s">
        <v>513</v>
      </c>
      <c r="AP7" s="270"/>
      <c r="AQ7" s="271" t="s">
        <v>514</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3"/>
      <c r="AP8" s="276" t="s">
        <v>515</v>
      </c>
      <c r="AQ8" s="277" t="s">
        <v>516</v>
      </c>
      <c r="AR8" s="278" t="s">
        <v>517</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54" t="s">
        <v>518</v>
      </c>
      <c r="AL9" s="1155"/>
      <c r="AM9" s="1155"/>
      <c r="AN9" s="1156"/>
      <c r="AO9" s="279">
        <v>1229394</v>
      </c>
      <c r="AP9" s="279">
        <v>81030</v>
      </c>
      <c r="AQ9" s="280">
        <v>91991</v>
      </c>
      <c r="AR9" s="281">
        <v>-11.9</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54" t="s">
        <v>519</v>
      </c>
      <c r="AL10" s="1155"/>
      <c r="AM10" s="1155"/>
      <c r="AN10" s="1156"/>
      <c r="AO10" s="282">
        <v>189806</v>
      </c>
      <c r="AP10" s="282">
        <v>12510</v>
      </c>
      <c r="AQ10" s="283">
        <v>12405</v>
      </c>
      <c r="AR10" s="284">
        <v>0.8</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54" t="s">
        <v>520</v>
      </c>
      <c r="AL11" s="1155"/>
      <c r="AM11" s="1155"/>
      <c r="AN11" s="1156"/>
      <c r="AO11" s="282" t="s">
        <v>521</v>
      </c>
      <c r="AP11" s="282" t="s">
        <v>521</v>
      </c>
      <c r="AQ11" s="283">
        <v>395</v>
      </c>
      <c r="AR11" s="284" t="s">
        <v>521</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54" t="s">
        <v>522</v>
      </c>
      <c r="AL12" s="1155"/>
      <c r="AM12" s="1155"/>
      <c r="AN12" s="1156"/>
      <c r="AO12" s="282">
        <v>8061</v>
      </c>
      <c r="AP12" s="282">
        <v>531</v>
      </c>
      <c r="AQ12" s="283">
        <v>19</v>
      </c>
      <c r="AR12" s="284">
        <v>2694.7</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54" t="s">
        <v>523</v>
      </c>
      <c r="AL13" s="1155"/>
      <c r="AM13" s="1155"/>
      <c r="AN13" s="1156"/>
      <c r="AO13" s="282">
        <v>24450</v>
      </c>
      <c r="AP13" s="282">
        <v>1612</v>
      </c>
      <c r="AQ13" s="283">
        <v>3751</v>
      </c>
      <c r="AR13" s="284">
        <v>-57</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54" t="s">
        <v>524</v>
      </c>
      <c r="AL14" s="1155"/>
      <c r="AM14" s="1155"/>
      <c r="AN14" s="1156"/>
      <c r="AO14" s="282" t="s">
        <v>521</v>
      </c>
      <c r="AP14" s="282" t="s">
        <v>521</v>
      </c>
      <c r="AQ14" s="283">
        <v>1672</v>
      </c>
      <c r="AR14" s="284" t="s">
        <v>521</v>
      </c>
    </row>
    <row r="15" spans="1:46" ht="13.5" customHeight="1"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57" t="s">
        <v>525</v>
      </c>
      <c r="AL15" s="1158"/>
      <c r="AM15" s="1158"/>
      <c r="AN15" s="1159"/>
      <c r="AO15" s="282">
        <v>-84187</v>
      </c>
      <c r="AP15" s="282">
        <v>-5549</v>
      </c>
      <c r="AQ15" s="283">
        <v>-6358</v>
      </c>
      <c r="AR15" s="284">
        <v>-12.7</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57" t="s">
        <v>196</v>
      </c>
      <c r="AL16" s="1158"/>
      <c r="AM16" s="1158"/>
      <c r="AN16" s="1159"/>
      <c r="AO16" s="282">
        <v>1367524</v>
      </c>
      <c r="AP16" s="282">
        <v>90135</v>
      </c>
      <c r="AQ16" s="283">
        <v>103876</v>
      </c>
      <c r="AR16" s="284">
        <v>-13.2</v>
      </c>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526</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527</v>
      </c>
      <c r="AP20" s="291" t="s">
        <v>528</v>
      </c>
      <c r="AQ20" s="292" t="s">
        <v>529</v>
      </c>
      <c r="AR20" s="293"/>
    </row>
    <row r="21" spans="1:46" s="299" customFormat="1" x14ac:dyDescent="0.15">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60" t="s">
        <v>530</v>
      </c>
      <c r="AL21" s="1161"/>
      <c r="AM21" s="1161"/>
      <c r="AN21" s="1162"/>
      <c r="AO21" s="295">
        <v>7.38</v>
      </c>
      <c r="AP21" s="296">
        <v>9.2899999999999991</v>
      </c>
      <c r="AQ21" s="297">
        <v>-1.91</v>
      </c>
      <c r="AR21" s="265"/>
      <c r="AS21" s="298"/>
      <c r="AT21" s="294"/>
    </row>
    <row r="22" spans="1:46" s="299" customFormat="1" x14ac:dyDescent="0.15">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60" t="s">
        <v>531</v>
      </c>
      <c r="AL22" s="1161"/>
      <c r="AM22" s="1161"/>
      <c r="AN22" s="1162"/>
      <c r="AO22" s="300">
        <v>93.7</v>
      </c>
      <c r="AP22" s="301">
        <v>96.9</v>
      </c>
      <c r="AQ22" s="302">
        <v>-3.2</v>
      </c>
      <c r="AR22" s="286"/>
      <c r="AS22" s="298"/>
      <c r="AT22" s="294"/>
    </row>
    <row r="23" spans="1:46" s="299" customFormat="1" x14ac:dyDescent="0.15">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x14ac:dyDescent="0.15">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51" t="s">
        <v>532</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5"/>
    </row>
    <row r="27" spans="1:46" x14ac:dyDescent="0.15">
      <c r="A27" s="307"/>
      <c r="AO27" s="260"/>
      <c r="AP27" s="260"/>
      <c r="AQ27" s="260"/>
      <c r="AR27" s="260"/>
      <c r="AS27" s="260"/>
      <c r="AT27" s="260"/>
    </row>
    <row r="28" spans="1:46" ht="17.25" x14ac:dyDescent="0.15">
      <c r="A28" s="261" t="s">
        <v>533</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534</v>
      </c>
      <c r="AL29" s="265"/>
      <c r="AM29" s="265"/>
      <c r="AN29" s="265"/>
      <c r="AO29" s="260"/>
      <c r="AP29" s="260"/>
      <c r="AQ29" s="260"/>
      <c r="AR29" s="260"/>
      <c r="AS29" s="309"/>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52" t="s">
        <v>513</v>
      </c>
      <c r="AP30" s="270"/>
      <c r="AQ30" s="271" t="s">
        <v>514</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3"/>
      <c r="AP31" s="276" t="s">
        <v>515</v>
      </c>
      <c r="AQ31" s="277" t="s">
        <v>516</v>
      </c>
      <c r="AR31" s="278" t="s">
        <v>517</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68" t="s">
        <v>535</v>
      </c>
      <c r="AL32" s="1169"/>
      <c r="AM32" s="1169"/>
      <c r="AN32" s="1170"/>
      <c r="AO32" s="310">
        <v>1156464</v>
      </c>
      <c r="AP32" s="310">
        <v>76224</v>
      </c>
      <c r="AQ32" s="311">
        <v>51927</v>
      </c>
      <c r="AR32" s="312">
        <v>46.8</v>
      </c>
    </row>
    <row r="33" spans="1:46"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68" t="s">
        <v>536</v>
      </c>
      <c r="AL33" s="1169"/>
      <c r="AM33" s="1169"/>
      <c r="AN33" s="1170"/>
      <c r="AO33" s="310" t="s">
        <v>521</v>
      </c>
      <c r="AP33" s="310" t="s">
        <v>521</v>
      </c>
      <c r="AQ33" s="311" t="s">
        <v>521</v>
      </c>
      <c r="AR33" s="312" t="s">
        <v>521</v>
      </c>
    </row>
    <row r="34" spans="1:46"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68" t="s">
        <v>537</v>
      </c>
      <c r="AL34" s="1169"/>
      <c r="AM34" s="1169"/>
      <c r="AN34" s="1170"/>
      <c r="AO34" s="310" t="s">
        <v>521</v>
      </c>
      <c r="AP34" s="310" t="s">
        <v>521</v>
      </c>
      <c r="AQ34" s="311" t="s">
        <v>521</v>
      </c>
      <c r="AR34" s="312" t="s">
        <v>521</v>
      </c>
    </row>
    <row r="35" spans="1:46"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68" t="s">
        <v>538</v>
      </c>
      <c r="AL35" s="1169"/>
      <c r="AM35" s="1169"/>
      <c r="AN35" s="1170"/>
      <c r="AO35" s="310">
        <v>177760</v>
      </c>
      <c r="AP35" s="310">
        <v>11716</v>
      </c>
      <c r="AQ35" s="311">
        <v>15337</v>
      </c>
      <c r="AR35" s="312">
        <v>-23.6</v>
      </c>
    </row>
    <row r="36" spans="1:46"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68" t="s">
        <v>539</v>
      </c>
      <c r="AL36" s="1169"/>
      <c r="AM36" s="1169"/>
      <c r="AN36" s="1170"/>
      <c r="AO36" s="310">
        <v>3197</v>
      </c>
      <c r="AP36" s="310">
        <v>211</v>
      </c>
      <c r="AQ36" s="311">
        <v>2347</v>
      </c>
      <c r="AR36" s="312">
        <v>-91</v>
      </c>
    </row>
    <row r="37" spans="1:46"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68" t="s">
        <v>540</v>
      </c>
      <c r="AL37" s="1169"/>
      <c r="AM37" s="1169"/>
      <c r="AN37" s="1170"/>
      <c r="AO37" s="310" t="s">
        <v>521</v>
      </c>
      <c r="AP37" s="310" t="s">
        <v>521</v>
      </c>
      <c r="AQ37" s="311">
        <v>463</v>
      </c>
      <c r="AR37" s="312" t="s">
        <v>521</v>
      </c>
    </row>
    <row r="38" spans="1:46"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71" t="s">
        <v>541</v>
      </c>
      <c r="AL38" s="1172"/>
      <c r="AM38" s="1172"/>
      <c r="AN38" s="1173"/>
      <c r="AO38" s="313" t="s">
        <v>521</v>
      </c>
      <c r="AP38" s="313" t="s">
        <v>521</v>
      </c>
      <c r="AQ38" s="314">
        <v>1</v>
      </c>
      <c r="AR38" s="302" t="s">
        <v>521</v>
      </c>
      <c r="AS38" s="309"/>
    </row>
    <row r="39" spans="1:46"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71" t="s">
        <v>542</v>
      </c>
      <c r="AL39" s="1172"/>
      <c r="AM39" s="1172"/>
      <c r="AN39" s="1173"/>
      <c r="AO39" s="310">
        <v>-167202</v>
      </c>
      <c r="AP39" s="310">
        <v>-11020</v>
      </c>
      <c r="AQ39" s="311">
        <v>-3326</v>
      </c>
      <c r="AR39" s="312">
        <v>231.3</v>
      </c>
      <c r="AS39" s="309"/>
    </row>
    <row r="40" spans="1:46"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68" t="s">
        <v>543</v>
      </c>
      <c r="AL40" s="1169"/>
      <c r="AM40" s="1169"/>
      <c r="AN40" s="1170"/>
      <c r="AO40" s="310">
        <v>-836924</v>
      </c>
      <c r="AP40" s="310">
        <v>-55162</v>
      </c>
      <c r="AQ40" s="311">
        <v>-45680</v>
      </c>
      <c r="AR40" s="312">
        <v>20.8</v>
      </c>
      <c r="AS40" s="309"/>
    </row>
    <row r="41" spans="1:46"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74" t="s">
        <v>310</v>
      </c>
      <c r="AL41" s="1175"/>
      <c r="AM41" s="1175"/>
      <c r="AN41" s="1176"/>
      <c r="AO41" s="310">
        <v>333295</v>
      </c>
      <c r="AP41" s="310">
        <v>21968</v>
      </c>
      <c r="AQ41" s="311">
        <v>21069</v>
      </c>
      <c r="AR41" s="312">
        <v>4.3</v>
      </c>
      <c r="AS41" s="309"/>
    </row>
    <row r="42" spans="1:46"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t="s">
        <v>544</v>
      </c>
      <c r="AL42" s="260"/>
      <c r="AM42" s="260"/>
      <c r="AN42" s="260"/>
      <c r="AO42" s="260"/>
      <c r="AP42" s="260"/>
      <c r="AQ42" s="286"/>
      <c r="AR42" s="286"/>
      <c r="AS42" s="309"/>
    </row>
    <row r="43" spans="1:46" x14ac:dyDescent="0.15">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x14ac:dyDescent="0.15">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x14ac:dyDescent="0.15">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x14ac:dyDescent="0.15">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15">
      <c r="A47" s="319" t="s">
        <v>545</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546</v>
      </c>
      <c r="AL48" s="320"/>
      <c r="AM48" s="320"/>
      <c r="AN48" s="320"/>
      <c r="AO48" s="320"/>
      <c r="AP48" s="320"/>
      <c r="AQ48" s="321"/>
      <c r="AR48" s="320"/>
    </row>
    <row r="49" spans="1:4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63" t="s">
        <v>513</v>
      </c>
      <c r="AN49" s="1165" t="s">
        <v>547</v>
      </c>
      <c r="AO49" s="1166"/>
      <c r="AP49" s="1166"/>
      <c r="AQ49" s="1166"/>
      <c r="AR49" s="1167"/>
    </row>
    <row r="50" spans="1:4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64"/>
      <c r="AN50" s="326" t="s">
        <v>548</v>
      </c>
      <c r="AO50" s="327" t="s">
        <v>549</v>
      </c>
      <c r="AP50" s="328" t="s">
        <v>550</v>
      </c>
      <c r="AQ50" s="329" t="s">
        <v>551</v>
      </c>
      <c r="AR50" s="330" t="s">
        <v>552</v>
      </c>
    </row>
    <row r="51" spans="1:4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553</v>
      </c>
      <c r="AL51" s="323"/>
      <c r="AM51" s="331">
        <v>415105</v>
      </c>
      <c r="AN51" s="332">
        <v>25818</v>
      </c>
      <c r="AO51" s="333">
        <v>25.4</v>
      </c>
      <c r="AP51" s="334">
        <v>73475</v>
      </c>
      <c r="AQ51" s="335">
        <v>9.1</v>
      </c>
      <c r="AR51" s="336">
        <v>16.3</v>
      </c>
    </row>
    <row r="52" spans="1:4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554</v>
      </c>
      <c r="AM52" s="339">
        <v>274555</v>
      </c>
      <c r="AN52" s="340">
        <v>17076</v>
      </c>
      <c r="AO52" s="341">
        <v>56.6</v>
      </c>
      <c r="AP52" s="342">
        <v>43072</v>
      </c>
      <c r="AQ52" s="343">
        <v>31.1</v>
      </c>
      <c r="AR52" s="344">
        <v>25.5</v>
      </c>
    </row>
    <row r="53" spans="1:4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555</v>
      </c>
      <c r="AL53" s="323"/>
      <c r="AM53" s="331">
        <v>762188</v>
      </c>
      <c r="AN53" s="332">
        <v>48078</v>
      </c>
      <c r="AO53" s="333">
        <v>86.2</v>
      </c>
      <c r="AP53" s="334">
        <v>87464</v>
      </c>
      <c r="AQ53" s="335">
        <v>19</v>
      </c>
      <c r="AR53" s="336">
        <v>67.2</v>
      </c>
    </row>
    <row r="54" spans="1:4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554</v>
      </c>
      <c r="AM54" s="339">
        <v>596028</v>
      </c>
      <c r="AN54" s="340">
        <v>37597</v>
      </c>
      <c r="AO54" s="341">
        <v>120.2</v>
      </c>
      <c r="AP54" s="342">
        <v>47479</v>
      </c>
      <c r="AQ54" s="343">
        <v>10.199999999999999</v>
      </c>
      <c r="AR54" s="344">
        <v>110</v>
      </c>
    </row>
    <row r="55" spans="1:4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556</v>
      </c>
      <c r="AL55" s="323"/>
      <c r="AM55" s="331">
        <v>2065390</v>
      </c>
      <c r="AN55" s="332">
        <v>132712</v>
      </c>
      <c r="AO55" s="333">
        <v>176</v>
      </c>
      <c r="AP55" s="334">
        <v>96248</v>
      </c>
      <c r="AQ55" s="335">
        <v>10</v>
      </c>
      <c r="AR55" s="336">
        <v>166</v>
      </c>
    </row>
    <row r="56" spans="1:4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554</v>
      </c>
      <c r="AM56" s="339">
        <v>1948516</v>
      </c>
      <c r="AN56" s="340">
        <v>125202</v>
      </c>
      <c r="AO56" s="341">
        <v>233</v>
      </c>
      <c r="AP56" s="342">
        <v>55768</v>
      </c>
      <c r="AQ56" s="343">
        <v>17.5</v>
      </c>
      <c r="AR56" s="344">
        <v>215.5</v>
      </c>
    </row>
    <row r="57" spans="1:4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557</v>
      </c>
      <c r="AL57" s="323"/>
      <c r="AM57" s="331">
        <v>2991643</v>
      </c>
      <c r="AN57" s="332">
        <v>194946</v>
      </c>
      <c r="AO57" s="333">
        <v>46.9</v>
      </c>
      <c r="AP57" s="334">
        <v>76413</v>
      </c>
      <c r="AQ57" s="335">
        <v>-20.6</v>
      </c>
      <c r="AR57" s="336">
        <v>67.5</v>
      </c>
    </row>
    <row r="58" spans="1:4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554</v>
      </c>
      <c r="AM58" s="339">
        <v>2757327</v>
      </c>
      <c r="AN58" s="340">
        <v>179677</v>
      </c>
      <c r="AO58" s="341">
        <v>43.5</v>
      </c>
      <c r="AP58" s="342">
        <v>39658</v>
      </c>
      <c r="AQ58" s="343">
        <v>-28.9</v>
      </c>
      <c r="AR58" s="344">
        <v>72.400000000000006</v>
      </c>
    </row>
    <row r="59" spans="1:4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558</v>
      </c>
      <c r="AL59" s="323"/>
      <c r="AM59" s="331">
        <v>568517</v>
      </c>
      <c r="AN59" s="332">
        <v>37471</v>
      </c>
      <c r="AO59" s="333">
        <v>-80.8</v>
      </c>
      <c r="AP59" s="334">
        <v>66481</v>
      </c>
      <c r="AQ59" s="335">
        <v>-13</v>
      </c>
      <c r="AR59" s="336">
        <v>-67.8</v>
      </c>
    </row>
    <row r="60" spans="1:4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554</v>
      </c>
      <c r="AM60" s="339">
        <v>302817</v>
      </c>
      <c r="AN60" s="340">
        <v>19959</v>
      </c>
      <c r="AO60" s="341">
        <v>-88.9</v>
      </c>
      <c r="AP60" s="342">
        <v>36120</v>
      </c>
      <c r="AQ60" s="343">
        <v>-8.9</v>
      </c>
      <c r="AR60" s="344">
        <v>-80</v>
      </c>
    </row>
    <row r="61" spans="1:4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559</v>
      </c>
      <c r="AL61" s="345"/>
      <c r="AM61" s="346">
        <v>1360569</v>
      </c>
      <c r="AN61" s="347">
        <v>87805</v>
      </c>
      <c r="AO61" s="348">
        <v>50.7</v>
      </c>
      <c r="AP61" s="349">
        <v>80016</v>
      </c>
      <c r="AQ61" s="350">
        <v>0.9</v>
      </c>
      <c r="AR61" s="336">
        <v>49.8</v>
      </c>
    </row>
    <row r="62" spans="1:4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554</v>
      </c>
      <c r="AM62" s="339">
        <v>1175849</v>
      </c>
      <c r="AN62" s="340">
        <v>75902</v>
      </c>
      <c r="AO62" s="341">
        <v>72.900000000000006</v>
      </c>
      <c r="AP62" s="342">
        <v>44419</v>
      </c>
      <c r="AQ62" s="343">
        <v>4.2</v>
      </c>
      <c r="AR62" s="344">
        <v>68.7</v>
      </c>
    </row>
    <row r="63" spans="1:4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SgfQ/wAsRbFFxSgzdQSvHAW1EBq1RxZE7LwY4UlgNvYNjnysubMXmseVhK2NJzB1UFIOefoG8ceqQLR/w6kfDg==" saltValue="Bf0b90MIGsYiwlO1ree0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58" customWidth="1"/>
    <col min="126" max="16384" width="9" style="257" hidden="1"/>
  </cols>
  <sheetData>
    <row r="1" spans="2:125"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x14ac:dyDescent="0.15">
      <c r="B2" s="257"/>
      <c r="DG2" s="257"/>
    </row>
    <row r="3" spans="2: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x14ac:dyDescent="0.15"/>
    <row r="5" spans="2:125" x14ac:dyDescent="0.15"/>
    <row r="6" spans="2:125" x14ac:dyDescent="0.15"/>
    <row r="7" spans="2:125" x14ac:dyDescent="0.15"/>
    <row r="8" spans="2:125" x14ac:dyDescent="0.15"/>
    <row r="9" spans="2:125" x14ac:dyDescent="0.15">
      <c r="DU9" s="25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7"/>
    </row>
    <row r="18" spans="125:125" x14ac:dyDescent="0.15"/>
    <row r="19" spans="125:125" x14ac:dyDescent="0.15"/>
    <row r="20" spans="125:125" x14ac:dyDescent="0.15">
      <c r="DU20" s="257"/>
    </row>
    <row r="21" spans="125:125" x14ac:dyDescent="0.15">
      <c r="DU21" s="25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7"/>
    </row>
    <row r="29" spans="125:125" x14ac:dyDescent="0.15"/>
    <row r="30" spans="125:125" x14ac:dyDescent="0.15"/>
    <row r="31" spans="125:125" x14ac:dyDescent="0.15"/>
    <row r="32" spans="125:125" x14ac:dyDescent="0.15"/>
    <row r="33" spans="2:125" x14ac:dyDescent="0.15">
      <c r="B33" s="257"/>
      <c r="G33" s="257"/>
      <c r="I33" s="257"/>
    </row>
    <row r="34" spans="2:125" x14ac:dyDescent="0.15">
      <c r="C34" s="257"/>
      <c r="P34" s="257"/>
      <c r="DE34" s="257"/>
      <c r="DH34" s="257"/>
    </row>
    <row r="35" spans="2:125" x14ac:dyDescent="0.15">
      <c r="D35" s="257"/>
      <c r="E35" s="257"/>
      <c r="DG35" s="257"/>
      <c r="DJ35" s="257"/>
      <c r="DP35" s="257"/>
      <c r="DQ35" s="257"/>
      <c r="DR35" s="257"/>
      <c r="DS35" s="257"/>
      <c r="DT35" s="257"/>
      <c r="DU35" s="257"/>
    </row>
    <row r="36" spans="2:125" x14ac:dyDescent="0.15">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x14ac:dyDescent="0.15">
      <c r="DU37" s="257"/>
    </row>
    <row r="38" spans="2:125" x14ac:dyDescent="0.15">
      <c r="DT38" s="257"/>
      <c r="DU38" s="257"/>
    </row>
    <row r="39" spans="2:125" x14ac:dyDescent="0.15"/>
    <row r="40" spans="2:125" x14ac:dyDescent="0.15">
      <c r="DH40" s="257"/>
    </row>
    <row r="41" spans="2:125" x14ac:dyDescent="0.15">
      <c r="DE41" s="257"/>
    </row>
    <row r="42" spans="2:125" x14ac:dyDescent="0.15">
      <c r="DG42" s="257"/>
      <c r="DJ42" s="257"/>
    </row>
    <row r="43" spans="2:125" x14ac:dyDescent="0.15">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x14ac:dyDescent="0.15">
      <c r="DU44" s="257"/>
    </row>
    <row r="45" spans="2:125" x14ac:dyDescent="0.15"/>
    <row r="46" spans="2:125" x14ac:dyDescent="0.15"/>
    <row r="47" spans="2:125" x14ac:dyDescent="0.15"/>
    <row r="48" spans="2:125" x14ac:dyDescent="0.15">
      <c r="DT48" s="257"/>
      <c r="DU48" s="257"/>
    </row>
    <row r="49" spans="120:125" x14ac:dyDescent="0.15">
      <c r="DU49" s="257"/>
    </row>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7"/>
    </row>
    <row r="83" spans="116:125" x14ac:dyDescent="0.15">
      <c r="DM83" s="257"/>
      <c r="DN83" s="257"/>
      <c r="DO83" s="257"/>
      <c r="DP83" s="257"/>
      <c r="DQ83" s="257"/>
      <c r="DR83" s="257"/>
      <c r="DS83" s="257"/>
      <c r="DT83" s="257"/>
      <c r="DU83" s="257"/>
    </row>
    <row r="84" spans="116:125" x14ac:dyDescent="0.15"/>
    <row r="85" spans="116:125" x14ac:dyDescent="0.15"/>
    <row r="86" spans="116:125" x14ac:dyDescent="0.15"/>
    <row r="87" spans="116:125" x14ac:dyDescent="0.15"/>
    <row r="88" spans="116:125" x14ac:dyDescent="0.15">
      <c r="DU88" s="25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7"/>
      <c r="DT94" s="257"/>
      <c r="DU94" s="257"/>
    </row>
    <row r="95" spans="116:125" ht="13.5" customHeight="1" x14ac:dyDescent="0.15">
      <c r="DU95" s="25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561</v>
      </c>
    </row>
    <row r="121" spans="125:125" ht="13.5" hidden="1" customHeight="1" x14ac:dyDescent="0.15">
      <c r="DU121" s="257"/>
    </row>
  </sheetData>
  <sheetProtection algorithmName="SHA-512" hashValue="CfLD3T1JWmYkTVIHuKVqz99gSGAz3AVUmc2tLEfhPi4WYZLt/EM8MdO4VQdFBVtoMoot7yM+l3gRr3Y5Y35ZcQ==" saltValue="tFcqB2TVaoH0kithZrvL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8" customWidth="1"/>
    <col min="126" max="142" width="0" style="257" hidden="1" customWidth="1"/>
    <col min="143"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T2" s="257"/>
    </row>
    <row r="3" spans="1:125"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7"/>
      <c r="G33" s="257"/>
      <c r="I33" s="257"/>
    </row>
    <row r="34" spans="2:125" x14ac:dyDescent="0.15">
      <c r="C34" s="257"/>
      <c r="P34" s="257"/>
      <c r="R34" s="257"/>
      <c r="U34" s="257"/>
    </row>
    <row r="35" spans="2:125" x14ac:dyDescent="0.15">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x14ac:dyDescent="0.15">
      <c r="F36" s="257"/>
      <c r="H36" s="257"/>
      <c r="J36" s="257"/>
      <c r="K36" s="257"/>
      <c r="L36" s="257"/>
      <c r="M36" s="257"/>
      <c r="N36" s="257"/>
      <c r="O36" s="257"/>
      <c r="Q36" s="257"/>
      <c r="S36" s="257"/>
      <c r="V36" s="257"/>
    </row>
    <row r="37" spans="2:125" x14ac:dyDescent="0.15"/>
    <row r="38" spans="2:125" x14ac:dyDescent="0.15"/>
    <row r="39" spans="2:125" x14ac:dyDescent="0.15"/>
    <row r="40" spans="2:125" x14ac:dyDescent="0.15">
      <c r="U40" s="257"/>
    </row>
    <row r="41" spans="2:125" x14ac:dyDescent="0.15">
      <c r="R41" s="257"/>
    </row>
    <row r="42" spans="2:125" x14ac:dyDescent="0.15">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x14ac:dyDescent="0.15">
      <c r="Q43" s="257"/>
      <c r="S43" s="257"/>
      <c r="V43" s="25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562</v>
      </c>
    </row>
  </sheetData>
  <sheetProtection algorithmName="SHA-512" hashValue="mQ2waZVDtLJTutRoLDAy+dlaYbuGoDNJAuAaN0mtEJSdzzX79PG4UsnwyLGWDlcZdhahdVdAEDF+wQlNqSw7sw==" saltValue="8ii7lr9AxRrwafU4Qhhns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77" t="s">
        <v>3</v>
      </c>
      <c r="D47" s="1177"/>
      <c r="E47" s="1178"/>
      <c r="F47" s="11">
        <v>23.83</v>
      </c>
      <c r="G47" s="12">
        <v>21.91</v>
      </c>
      <c r="H47" s="12">
        <v>21.21</v>
      </c>
      <c r="I47" s="12">
        <v>20.5</v>
      </c>
      <c r="J47" s="13">
        <v>26.77</v>
      </c>
    </row>
    <row r="48" spans="2:10" ht="57.75" customHeight="1" x14ac:dyDescent="0.15">
      <c r="B48" s="14"/>
      <c r="C48" s="1179" t="s">
        <v>4</v>
      </c>
      <c r="D48" s="1179"/>
      <c r="E48" s="1180"/>
      <c r="F48" s="15">
        <v>1.28</v>
      </c>
      <c r="G48" s="16">
        <v>1.02</v>
      </c>
      <c r="H48" s="16">
        <v>1.52</v>
      </c>
      <c r="I48" s="16">
        <v>11.26</v>
      </c>
      <c r="J48" s="17">
        <v>14.3</v>
      </c>
    </row>
    <row r="49" spans="2:10" ht="57.75" customHeight="1" thickBot="1" x14ac:dyDescent="0.2">
      <c r="B49" s="18"/>
      <c r="C49" s="1181" t="s">
        <v>5</v>
      </c>
      <c r="D49" s="1181"/>
      <c r="E49" s="1182"/>
      <c r="F49" s="19" t="s">
        <v>568</v>
      </c>
      <c r="G49" s="20" t="s">
        <v>569</v>
      </c>
      <c r="H49" s="20">
        <v>0.55000000000000004</v>
      </c>
      <c r="I49" s="20">
        <v>9.86</v>
      </c>
      <c r="J49" s="21">
        <v>2.81</v>
      </c>
    </row>
    <row r="50" spans="2:10" x14ac:dyDescent="0.15"/>
  </sheetData>
  <sheetProtection algorithmName="SHA-512" hashValue="PhabMQl764AXPPNl+LxnQiYhrRNZwjvxzYU5px29RS3pbGLrfWaP8Jei9txPEd1dffP3JKN0nJ3y33QHY1JCIQ==" saltValue="Qbc3BYslGPLAJVd86Dft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2024-03-14T10:46:34Z</cp:lastPrinted>
  <dcterms:created xsi:type="dcterms:W3CDTF">2024-02-05T03:25:00Z</dcterms:created>
  <dcterms:modified xsi:type="dcterms:W3CDTF">2024-09-30T06:37:25Z</dcterms:modified>
  <cp:category/>
</cp:coreProperties>
</file>