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8800" windowHeight="123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9" l="1"/>
  <c r="V81" i="9"/>
  <c r="Q81" i="9"/>
  <c r="AA81" i="9" s="1"/>
  <c r="V80" i="9"/>
  <c r="Q80" i="9"/>
  <c r="AA80" i="9" s="1"/>
  <c r="AF80" i="9" s="1"/>
  <c r="AF79" i="9"/>
  <c r="V79" i="9"/>
  <c r="Q79" i="9"/>
  <c r="AA78" i="9"/>
  <c r="AF78" i="9" s="1"/>
  <c r="V78" i="9"/>
  <c r="Q78" i="9"/>
  <c r="AA77" i="9"/>
  <c r="AF77" i="9" s="1"/>
  <c r="V77" i="9"/>
  <c r="Q77" i="9"/>
  <c r="AA76" i="9"/>
  <c r="AF76" i="9" s="1"/>
  <c r="V76" i="9"/>
  <c r="Q76" i="9"/>
  <c r="AF75" i="9"/>
  <c r="V75" i="9"/>
  <c r="Q75" i="9"/>
  <c r="V74" i="9"/>
  <c r="AA74" i="9" s="1"/>
  <c r="AF74" i="9" s="1"/>
  <c r="Q74" i="9"/>
  <c r="V73" i="9"/>
  <c r="Q73" i="9"/>
  <c r="AA73" i="9" s="1"/>
  <c r="AF72" i="9"/>
  <c r="V72" i="9"/>
  <c r="Q72" i="9"/>
  <c r="AF71" i="9"/>
  <c r="V71" i="9"/>
  <c r="Q71" i="9"/>
  <c r="AA70" i="9"/>
  <c r="AF70" i="9" s="1"/>
  <c r="V70" i="9"/>
  <c r="Q70" i="9"/>
  <c r="AA69" i="9"/>
  <c r="AF69" i="9" s="1"/>
  <c r="V69" i="9"/>
  <c r="Q69" i="9"/>
  <c r="AF68" i="9"/>
  <c r="V68" i="9"/>
  <c r="Q68" i="9"/>
  <c r="DG43" i="7"/>
  <c r="CQ43" i="7"/>
  <c r="CO43" i="7"/>
  <c r="BY43" i="7"/>
  <c r="BE43" i="7"/>
  <c r="AM43" i="7"/>
  <c r="U43" i="7"/>
  <c r="E43" i="7"/>
  <c r="C43" i="7" s="1"/>
  <c r="DG42" i="7"/>
  <c r="CQ42" i="7"/>
  <c r="CO42" i="7" s="1"/>
  <c r="BY42" i="7"/>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U36" i="7"/>
  <c r="E36" i="7"/>
  <c r="C36" i="7" s="1"/>
  <c r="DG35" i="7"/>
  <c r="CQ35" i="7"/>
  <c r="BY35" i="7"/>
  <c r="BE35" i="7"/>
  <c r="AO35" i="7"/>
  <c r="W35" i="7"/>
  <c r="E35" i="7"/>
  <c r="C35" i="7" s="1"/>
  <c r="DG34" i="7"/>
  <c r="CQ34" i="7"/>
  <c r="BY34" i="7"/>
  <c r="BG34" i="7"/>
  <c r="AO34" i="7"/>
  <c r="W34" i="7"/>
  <c r="E34" i="7"/>
  <c r="C34" i="7"/>
  <c r="U34" i="7" l="1"/>
  <c r="U35" i="7" s="1"/>
  <c r="AM34" i="7"/>
  <c r="AM35" i="7" s="1"/>
  <c r="AF88" i="9"/>
  <c r="BE34" i="7" l="1"/>
  <c r="BW34" i="7" s="1"/>
  <c r="BW35" i="7" l="1"/>
  <c r="BW36" i="7" s="1"/>
  <c r="BW37" i="7" s="1"/>
  <c r="BW38" i="7" s="1"/>
  <c r="BW39" i="7" s="1"/>
  <c r="BW40" i="7" s="1"/>
  <c r="BW41" i="7" s="1"/>
  <c r="BW42" i="7" s="1"/>
  <c r="BW43" i="7" s="1"/>
  <c r="CO34" i="7"/>
  <c r="CO35" i="7" s="1"/>
</calcChain>
</file>

<file path=xl/sharedStrings.xml><?xml version="1.0" encoding="utf-8"?>
<sst xmlns="http://schemas.openxmlformats.org/spreadsheetml/2006/main" count="1145" uniqueCount="557">
  <si>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</si>
  <si>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</si>
  <si>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</si>
  <si>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</si>
  <si>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</si>
  <si>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</si>
  <si>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</si>
  <si>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</si>
  <si>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</si>
  <si>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</si>
  <si>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</si>
  <si>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</si>
  <si>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</si>
  <si>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</si>
  <si>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</si>
  <si>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町債発行の抑制や計画的な繰上償還の実施等により、将来負担額に比して充当可能基金や基準財政需要額算入見込額が多いため、将来負担比率はマイナスである。
他方で、有形固定資産減価償却率については、これまで公共施設の更新や大規模改修が抑制されてきたことにより、高い値で推移してきたところであるが、学校再編事業に伴い、義務教育学校を新設し、一部の廃校施設を解体したこと等により、令和3年度に数値は大幅に改善した。今後とも将来負担とのバランスに留意しながら、公共施設等総合管理計画に基づき、老朽化対策に取り組んでいく。</t>
    <rPh sb="0" eb="4">
      <t>チョウサイハッコウ</t>
    </rPh>
    <rPh sb="5" eb="7">
      <t>ヨクセイ</t>
    </rPh>
    <rPh sb="8" eb="11">
      <t>ケイカクテキ</t>
    </rPh>
    <rPh sb="12" eb="16">
      <t>クリアゲショウカン</t>
    </rPh>
    <rPh sb="17" eb="20">
      <t>ジッシトウ</t>
    </rPh>
    <rPh sb="24" eb="29">
      <t>ショウライフタンガク</t>
    </rPh>
    <rPh sb="30" eb="31">
      <t>ヒ</t>
    </rPh>
    <rPh sb="33" eb="39">
      <t>ジュウトウカノウキキン</t>
    </rPh>
    <rPh sb="40" eb="47">
      <t>キジュンザイセイジュヨウガク</t>
    </rPh>
    <rPh sb="47" eb="52">
      <t>サンニュウミコミガク</t>
    </rPh>
    <rPh sb="53" eb="54">
      <t>オオ</t>
    </rPh>
    <rPh sb="58" eb="64">
      <t>ショウライフタンヒリツ</t>
    </rPh>
    <rPh sb="74" eb="76">
      <t>タホウ</t>
    </rPh>
    <rPh sb="78" eb="84">
      <t>ユウケイコテイシサン</t>
    </rPh>
    <rPh sb="84" eb="89">
      <t>ゲンカショウキャクリツ</t>
    </rPh>
    <rPh sb="99" eb="103">
      <t>コウキョウシセツ</t>
    </rPh>
    <rPh sb="104" eb="106">
      <t>コウシン</t>
    </rPh>
    <rPh sb="107" eb="112">
      <t>ダイキボカイシュウ</t>
    </rPh>
    <rPh sb="113" eb="115">
      <t>ヨクセイ</t>
    </rPh>
    <rPh sb="126" eb="127">
      <t>タカ</t>
    </rPh>
    <rPh sb="128" eb="129">
      <t>アタイ</t>
    </rPh>
    <rPh sb="130" eb="132">
      <t>スイイ</t>
    </rPh>
    <rPh sb="144" eb="150">
      <t>ガッコウサイヘンジギョウ</t>
    </rPh>
    <rPh sb="151" eb="152">
      <t>トモナ</t>
    </rPh>
    <rPh sb="154" eb="160">
      <t>ギムキョウイクガッコウ</t>
    </rPh>
    <rPh sb="161" eb="163">
      <t>シンセツ</t>
    </rPh>
    <rPh sb="165" eb="167">
      <t>イチブ</t>
    </rPh>
    <rPh sb="168" eb="172">
      <t>ハイコウシセツ</t>
    </rPh>
    <rPh sb="173" eb="175">
      <t>カイタイ</t>
    </rPh>
    <rPh sb="179" eb="180">
      <t>トウ</t>
    </rPh>
    <rPh sb="184" eb="186">
      <t>レイワ</t>
    </rPh>
    <rPh sb="187" eb="189">
      <t>ネンド</t>
    </rPh>
    <rPh sb="190" eb="192">
      <t>スウチ</t>
    </rPh>
    <rPh sb="193" eb="195">
      <t>オオハバ</t>
    </rPh>
    <rPh sb="196" eb="198">
      <t>カイゼン</t>
    </rPh>
    <rPh sb="201" eb="203">
      <t>コンゴ</t>
    </rPh>
    <rPh sb="205" eb="209">
      <t>ショウライフタン</t>
    </rPh>
    <rPh sb="216" eb="218">
      <t>リュウイ</t>
    </rPh>
    <rPh sb="223" eb="234">
      <t>コウキョウシセツトウソウゴウカンリケイカク</t>
    </rPh>
    <rPh sb="235" eb="236">
      <t>モト</t>
    </rPh>
    <rPh sb="239" eb="244">
      <t>ロウキュウカタイサク</t>
    </rPh>
    <rPh sb="245" eb="246">
      <t>ト</t>
    </rPh>
    <rPh sb="247" eb="248">
      <t>ク</t>
    </rPh>
    <phoneticPr fontId="5"/>
  </si>
  <si>
    <t>町債発行の抑制や計画的な繰上償還の実施等により、将来負担額に比して充当可能基金や基準財政需要額算入見込額が多いため、将来負担比率はマイナスである。
実質公債費比率についても、交付税算入のある起債メニューを厳選して借り入れ、また計画的に繰上償還を実施したこと等により、類似団体平均よりも低く抑えられている。今後は大型事業であった学校再編事業（R1～R4）のために借り入れた過疎対策事業債をはじめ、公共施設の長寿命化のために借り入れている町債の償還本格化により、一定程度比率が悪化することが見込まれる。そのため、これまで以上に償還財源の確保を前提とした町債運用に留意していく必要がある。</t>
    <rPh sb="0" eb="4">
      <t>チョウサイハッコウ</t>
    </rPh>
    <rPh sb="5" eb="7">
      <t>ヨクセイ</t>
    </rPh>
    <rPh sb="8" eb="11">
      <t>ケイカクテキ</t>
    </rPh>
    <rPh sb="12" eb="16">
      <t>クリアゲショウカン</t>
    </rPh>
    <rPh sb="17" eb="20">
      <t>ジッシトウ</t>
    </rPh>
    <rPh sb="24" eb="29">
      <t>ショウライフタンガク</t>
    </rPh>
    <rPh sb="30" eb="31">
      <t>ヒ</t>
    </rPh>
    <rPh sb="33" eb="39">
      <t>ジュウトウカノウキキン</t>
    </rPh>
    <rPh sb="40" eb="52">
      <t>キジュンザイセイジュヨウガクサンニュウミコミガク</t>
    </rPh>
    <rPh sb="53" eb="54">
      <t>オオ</t>
    </rPh>
    <rPh sb="58" eb="64">
      <t>ショウライフタンヒリツ</t>
    </rPh>
    <rPh sb="74" eb="81">
      <t>ジッシツコウサイヒヒリツ</t>
    </rPh>
    <rPh sb="87" eb="92">
      <t>コウフゼイサンニュウ</t>
    </rPh>
    <rPh sb="95" eb="97">
      <t>キサイ</t>
    </rPh>
    <rPh sb="102" eb="104">
      <t>ゲンセン</t>
    </rPh>
    <rPh sb="106" eb="107">
      <t>カ</t>
    </rPh>
    <rPh sb="108" eb="109">
      <t>イ</t>
    </rPh>
    <rPh sb="113" eb="116">
      <t>ケイカクテキ</t>
    </rPh>
    <rPh sb="117" eb="121">
      <t>クリアゲショウカン</t>
    </rPh>
    <rPh sb="122" eb="124">
      <t>ジッシ</t>
    </rPh>
    <rPh sb="128" eb="129">
      <t>トウ</t>
    </rPh>
    <rPh sb="133" eb="139">
      <t>ルイジダンタイヘイキン</t>
    </rPh>
    <rPh sb="142" eb="143">
      <t>ヒク</t>
    </rPh>
    <rPh sb="144" eb="145">
      <t>オサ</t>
    </rPh>
    <rPh sb="152" eb="154">
      <t>コンゴ</t>
    </rPh>
    <rPh sb="155" eb="159">
      <t>オオガタジギョウ</t>
    </rPh>
    <rPh sb="163" eb="169">
      <t>ガッコウサイヘンジギョウ</t>
    </rPh>
    <rPh sb="180" eb="181">
      <t>カ</t>
    </rPh>
    <rPh sb="182" eb="183">
      <t>イ</t>
    </rPh>
    <rPh sb="185" eb="192">
      <t>カソタイサクジギョウサイ</t>
    </rPh>
    <rPh sb="197" eb="201">
      <t>コウキョウシセツ</t>
    </rPh>
    <rPh sb="202" eb="206">
      <t>チョウジュミョウカ</t>
    </rPh>
    <rPh sb="210" eb="211">
      <t>カ</t>
    </rPh>
    <rPh sb="212" eb="213">
      <t>イ</t>
    </rPh>
    <rPh sb="217" eb="219">
      <t>チョウサイ</t>
    </rPh>
    <rPh sb="220" eb="225">
      <t>ショウカンホンカクカ</t>
    </rPh>
    <rPh sb="229" eb="233">
      <t>イッテイテイド</t>
    </rPh>
    <rPh sb="233" eb="235">
      <t>ヒリツ</t>
    </rPh>
    <rPh sb="236" eb="238">
      <t>アッカ</t>
    </rPh>
    <rPh sb="243" eb="245">
      <t>ミコ</t>
    </rPh>
    <rPh sb="258" eb="260">
      <t>イジョウ</t>
    </rPh>
    <rPh sb="261" eb="265">
      <t>ショウカンザイゲン</t>
    </rPh>
    <rPh sb="266" eb="268">
      <t>カクホ</t>
    </rPh>
    <rPh sb="269" eb="271">
      <t>ゼンテイ</t>
    </rPh>
    <rPh sb="274" eb="278">
      <t>チョウサイウンヨウ</t>
    </rPh>
    <rPh sb="279" eb="281">
      <t>リュウイ</t>
    </rPh>
    <rPh sb="285" eb="287">
      <t>ヒツヨウ</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</si>
  <si>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</si>
  <si>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</si>
  <si>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</si>
  <si>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</si>
  <si>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</si>
  <si>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</si>
  <si>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</si>
  <si>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</si>
  <si>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</si>
  <si>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</si>
  <si>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</si>
  <si>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</si>
  <si>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</si>
  <si>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</si>
  <si>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</si>
  <si>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</si>
  <si>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</si>
  <si>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</si>
  <si>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</si>
  <si>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</si>
  <si>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</si>
  <si>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</si>
  <si>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</si>
  <si>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</si>
  <si>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</si>
  <si>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</si>
  <si>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</si>
  <si>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</si>
  <si>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</si>
  <si>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</si>
  <si>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</si>
  <si>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</si>
  <si>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</si>
  <si>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</si>
  <si>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</si>
  <si>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</si>
  <si>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</si>
  <si>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</si>
  <si>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</si>
  <si>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</si>
  <si>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</si>
  <si>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</si>
  <si>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</si>
  <si>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</si>
  <si>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</si>
  <si>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</si>
  <si>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</si>
  <si>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</si>
  <si>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</si>
  <si>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</si>
  <si>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</si>
  <si>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</si>
  <si>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</si>
  <si>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</si>
  <si>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</si>
  <si>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</si>
  <si>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</si>
  <si>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</si>
  <si>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</si>
  <si>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</si>
  <si>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</si>
  <si>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</si>
  <si>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</si>
  <si>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</si>
  <si>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</si>
  <si>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</si>
  <si>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</si>
  <si>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</si>
  <si>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</si>
  <si>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</si>
  <si>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</si>
  <si>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</si>
  <si>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</si>
  <si>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</si>
  <si>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</si>
  <si>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</si>
  <si>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</si>
  <si>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</si>
  <si>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</si>
  <si>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</si>
  <si>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</si>
  <si>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</si>
  <si>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</si>
  <si>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</si>
  <si>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</si>
  <si>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</si>
  <si>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</si>
  <si>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</si>
  <si>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</si>
  <si>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</si>
  <si>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</si>
  <si>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</si>
  <si>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</si>
  <si>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</si>
  <si>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</si>
  <si>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</si>
  <si>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</si>
  <si>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</si>
  <si>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</si>
  <si>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</si>
  <si>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</si>
  <si>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</si>
  <si>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</si>
  <si>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</si>
  <si>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</si>
  <si>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</si>
  <si>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</si>
  <si>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</si>
  <si>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</si>
  <si>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</si>
  <si>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</si>
  <si>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</si>
  <si>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</si>
  <si>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</si>
  <si>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</si>
  <si>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</si>
  <si>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</si>
  <si>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</si>
  <si>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</si>
  <si>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</si>
  <si>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</si>
  <si>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</si>
  <si>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</si>
  <si>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</si>
  <si>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</si>
  <si>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</si>
  <si>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</si>
  <si>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</si>
  <si>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</si>
  <si>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福岡県香春町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</si>
  <si>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</si>
  <si>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</si>
  <si>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</si>
  <si>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</si>
  <si>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</si>
  <si>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</si>
  <si>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</si>
  <si>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</si>
  <si>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</si>
  <si>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</si>
  <si>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</si>
  <si>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</si>
  <si>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</si>
  <si>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</si>
  <si>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</si>
  <si>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</si>
  <si>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</si>
  <si>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</si>
  <si>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</si>
  <si>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</si>
  <si>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</si>
  <si>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</si>
  <si>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</si>
  <si>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</si>
  <si>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</si>
  <si>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</si>
  <si>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</si>
  <si>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</si>
  <si>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</si>
  <si>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</si>
  <si>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</si>
  <si>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</si>
  <si>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</si>
  <si>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</si>
  <si>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</si>
  <si>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</si>
  <si>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</si>
  <si>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</si>
  <si>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</si>
  <si>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</si>
  <si>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</si>
  <si>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</si>
  <si>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</si>
  <si>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</si>
  <si>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</si>
  <si>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</si>
  <si>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</si>
  <si>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</si>
  <si>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</si>
  <si>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</si>
  <si>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</si>
  <si>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</si>
  <si>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</si>
  <si>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</si>
  <si>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</si>
  <si>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</si>
  <si>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</si>
  <si>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</si>
  <si>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</si>
  <si>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</si>
  <si>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</si>
  <si>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</si>
  <si>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</si>
  <si>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</si>
  <si>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</si>
  <si>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</si>
  <si>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</si>
  <si>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</si>
  <si>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</si>
  <si>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</si>
  <si>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</si>
  <si>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</si>
  <si>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</si>
  <si>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</si>
  <si>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</si>
  <si>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</si>
  <si>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</si>
  <si>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</si>
  <si>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</si>
  <si>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</si>
  <si>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</si>
  <si>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</si>
  <si>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</si>
  <si>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</si>
  <si>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</si>
  <si>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</si>
  <si>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</si>
  <si>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</si>
  <si>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</si>
  <si>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</si>
  <si>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</si>
  <si>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</si>
  <si>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</si>
  <si>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</si>
  <si>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</si>
  <si>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</si>
  <si>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</si>
  <si>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</si>
  <si>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</si>
  <si>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</si>
  <si>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</si>
  <si>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</si>
  <si>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</si>
  <si>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</si>
  <si>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</si>
  <si>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</si>
  <si>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</si>
  <si>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</si>
  <si>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</si>
  <si>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</si>
  <si>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</si>
  <si>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</si>
  <si>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</si>
  <si>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</si>
  <si>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</si>
  <si>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</si>
  <si>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</si>
  <si>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</si>
  <si>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</si>
  <si>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</si>
  <si>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</si>
  <si>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</si>
  <si>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</si>
  <si>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</si>
  <si>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</si>
  <si>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</si>
  <si>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</si>
  <si>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</si>
  <si>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</si>
  <si>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</si>
  <si>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</si>
  <si>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</si>
  <si>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</si>
  <si>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</si>
  <si>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</si>
  <si>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</si>
  <si>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</si>
  <si>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</si>
  <si>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</si>
  <si>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</si>
  <si>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</si>
  <si>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</si>
  <si>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</si>
  <si>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</si>
  <si>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</si>
  <si>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</si>
  <si>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</si>
  <si>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</si>
  <si>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</si>
  <si>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</si>
  <si>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</si>
  <si>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福岡県香春町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</si>
  <si>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</si>
  <si>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</si>
  <si>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</si>
  <si>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</si>
  <si>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</si>
  <si>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</si>
  <si>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</si>
  <si>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</si>
  <si>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</si>
  <si>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</si>
  <si>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</si>
  <si>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</si>
  <si>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</si>
  <si>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</si>
  <si>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</si>
  <si>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</si>
  <si>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</si>
  <si>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</si>
  <si>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</si>
  <si>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</si>
  <si>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田川情報不動産センター</t>
    <rPh sb="0" eb="7">
      <t>タガワジョウホウフドウサン</t>
    </rPh>
    <phoneticPr fontId="2"/>
  </si>
  <si>
    <t>-</t>
    <phoneticPr fontId="2"/>
  </si>
  <si>
    <t>住宅改修資金貸付事業特別会計</t>
    <phoneticPr fontId="5"/>
  </si>
  <si>
    <t>道の駅香春</t>
    <rPh sb="0" eb="1">
      <t>ミチ</t>
    </rPh>
    <rPh sb="2" eb="3">
      <t>エキ</t>
    </rPh>
    <rPh sb="3" eb="5">
      <t>カワラ</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</si>
  <si>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</si>
  <si>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</si>
  <si>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</si>
  <si>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</si>
  <si>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</si>
  <si>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</si>
  <si>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</si>
  <si>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</si>
  <si>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</si>
  <si>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</si>
  <si>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</si>
  <si>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</si>
  <si>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</si>
  <si>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</si>
  <si>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</si>
  <si>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</si>
  <si>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</si>
  <si>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</si>
  <si>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</si>
  <si>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</si>
  <si>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</si>
  <si>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</si>
  <si>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</si>
  <si>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</si>
  <si>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</si>
  <si>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</si>
  <si>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</si>
  <si>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</si>
  <si>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t>
  </si>
  <si>
    <t>福岡県田川地区消防組合</t>
  </si>
  <si>
    <t>田川郡東部環境衛生施設組合</t>
  </si>
  <si>
    <t>田川地区斎場組合</t>
  </si>
  <si>
    <t>福岡県自治振興組合（一般会計）</t>
    <rPh sb="10" eb="14">
      <t>イッパンカイケイ</t>
    </rPh>
    <phoneticPr fontId="2"/>
  </si>
  <si>
    <t>福岡県自治振興組合（公文書館事業特別会計）</t>
    <rPh sb="10" eb="20">
      <t>コウブンショカンジギョウトクベツカイケイ</t>
    </rPh>
    <phoneticPr fontId="2"/>
  </si>
  <si>
    <t>福岡県介護保険広域連合（一般会計）</t>
    <rPh sb="12" eb="16">
      <t>イッパンカイケイ</t>
    </rPh>
    <phoneticPr fontId="2"/>
  </si>
  <si>
    <t>福岡県介護保険広域連合（介護保険事業特別会計）</t>
    <rPh sb="12" eb="22">
      <t>カイゴホケンジギョウトクベツカイケイ</t>
    </rPh>
    <phoneticPr fontId="2"/>
  </si>
  <si>
    <t>福岡県後期高齢者医療広域連合（一般会計）</t>
    <rPh sb="15" eb="19">
      <t>イッパンカイケイ</t>
    </rPh>
    <phoneticPr fontId="2"/>
  </si>
  <si>
    <t>福岡県後期高齢者医療広域連合（後期高齢者医療特別会計）</t>
    <rPh sb="15" eb="26">
      <t>コウキコウレイシャイリョウトクベツカイケイ</t>
    </rPh>
    <phoneticPr fontId="2"/>
  </si>
  <si>
    <t>田川地区広域環境衛生施設組合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</si>
  <si>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</si>
  <si>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</si>
  <si>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</si>
  <si>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</si>
  <si>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</si>
  <si>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</si>
  <si>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</si>
  <si>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</si>
  <si>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</si>
  <si>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</si>
  <si>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</si>
  <si>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</si>
  <si>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</si>
  <si>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</si>
  <si>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</si>
  <si>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</si>
  <si>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</si>
  <si>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</si>
  <si>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</si>
  <si>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</si>
  <si>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</si>
  <si>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</si>
  <si>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</si>
  <si>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</si>
  <si>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</si>
  <si>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</si>
  <si>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</si>
  <si>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</si>
  <si>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</si>
  <si>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</si>
  <si>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</si>
  <si>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</si>
  <si>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</si>
  <si>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</si>
  <si>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</si>
  <si>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</si>
  <si>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</si>
  <si>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</si>
  <si>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</si>
  <si>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</si>
  <si>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</si>
  <si>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</si>
  <si>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</si>
  <si>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</si>
  <si>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</si>
  <si>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</si>
  <si>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</si>
  <si>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</si>
  <si>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</si>
  <si>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</si>
  <si>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</si>
  <si>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</si>
  <si>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</si>
  <si>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</si>
  <si>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</si>
  <si>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</si>
  <si>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</si>
  <si>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</si>
  <si>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</si>
  <si>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</si>
  <si>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</si>
  <si>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</si>
  <si>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</si>
  <si>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</si>
  <si>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</si>
  <si>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</si>
  <si>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</si>
  <si>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</si>
  <si>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</si>
  <si>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</si>
  <si>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</si>
  <si>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</si>
  <si>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</si>
  <si>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</si>
  <si>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</si>
  <si>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</si>
  <si>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</si>
  <si>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</si>
  <si>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</si>
  <si>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</si>
  <si>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</si>
  <si>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</si>
  <si>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</si>
  <si>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</si>
  <si>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</si>
  <si>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</si>
  <si>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</si>
  <si>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</si>
  <si>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</si>
  <si>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</si>
  <si>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</si>
  <si>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</si>
  <si>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</si>
  <si>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</si>
  <si>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</si>
  <si>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</si>
  <si>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</si>
  <si>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</si>
  <si>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</si>
  <si>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</si>
  <si>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</si>
  <si>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</si>
  <si>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</si>
  <si>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</si>
  <si>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</si>
  <si>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</si>
  <si>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</si>
  <si>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</si>
  <si>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</si>
  <si>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</si>
  <si>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</si>
  <si>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</si>
  <si>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</si>
  <si>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</si>
  <si>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</si>
  <si>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</si>
  <si>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</si>
  <si>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</si>
  <si>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</si>
  <si>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</si>
  <si>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</si>
  <si>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</si>
  <si>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</si>
  <si>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</si>
  <si>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</si>
  <si>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</si>
  <si>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</si>
  <si>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</si>
  <si>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</si>
  <si>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</si>
  <si>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0.57</t>
  </si>
  <si>
    <t>会計</t>
    <rPh sb="0" eb="2">
      <t>カイケイ</t>
    </rPh>
    <phoneticPr fontId="5"/>
  </si>
  <si>
    <t>一般会計</t>
  </si>
  <si>
    <t>水道事業会計</t>
  </si>
  <si>
    <t>生活排水処理事業特別会計</t>
  </si>
  <si>
    <t>国民健康保険事業特別会計</t>
  </si>
  <si>
    <t>工業用水道事業会計</t>
  </si>
  <si>
    <t>後期高齢者医療特別会計</t>
  </si>
  <si>
    <t>住宅改修資金貸付事業特別会計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</si>
  <si>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</si>
  <si>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</si>
  <si>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</si>
  <si>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</si>
  <si>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</si>
  <si>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</si>
  <si>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</si>
  <si>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</si>
  <si>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</si>
  <si>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</si>
  <si>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</si>
  <si>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</si>
  <si>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</si>
  <si>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</si>
  <si>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</si>
  <si>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</si>
  <si>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</si>
  <si>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</si>
  <si>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</si>
  <si>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</si>
  <si>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</si>
  <si>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</si>
  <si>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</si>
  <si>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</si>
  <si>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</si>
  <si>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</si>
  <si>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</si>
  <si>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</si>
  <si>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</si>
  <si>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</si>
  <si>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</si>
  <si>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</si>
  <si>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</si>
  <si>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</si>
  <si>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</si>
  <si>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</si>
  <si>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</si>
  <si>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</si>
  <si>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</si>
  <si>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</si>
  <si>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</si>
  <si>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</si>
  <si>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</si>
  <si>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</si>
  <si>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</si>
  <si>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</si>
  <si>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</si>
  <si>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</si>
  <si>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</si>
  <si>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</si>
  <si>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rPh sb="0" eb="6">
      <t>チイキシンコウキキン</t>
    </rPh>
    <phoneticPr fontId="5"/>
  </si>
  <si>
    <t>特定農業施設管理基金</t>
    <rPh sb="0" eb="4">
      <t>トクテイノウギョウ</t>
    </rPh>
    <rPh sb="4" eb="10">
      <t>シセツカンリキキン</t>
    </rPh>
    <phoneticPr fontId="2"/>
  </si>
  <si>
    <t>地域福祉基金</t>
    <rPh sb="0" eb="6">
      <t>チイキフクシキキン</t>
    </rPh>
    <phoneticPr fontId="2"/>
  </si>
  <si>
    <t>事務OA化基金</t>
    <rPh sb="0" eb="2">
      <t>ジム</t>
    </rPh>
    <rPh sb="4" eb="5">
      <t>カ</t>
    </rPh>
    <rPh sb="5" eb="7">
      <t>キキン</t>
    </rPh>
    <phoneticPr fontId="2"/>
  </si>
  <si>
    <t>ふるさとづくり基金</t>
    <rPh sb="7" eb="9">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</si>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</sst>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[2]データシート!$F$2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([2]データシート!$A$3,[2]データシート!$A$5,[2]データシート!$A$7,[2]データシート!$A$9,[2]データシート!$A$11)</c:f>
              <c:strCache>
                <c:ptCount val="5"/>
                <c:pt idx="0">
                  <c:v> H30</c:v>
                </c:pt>
                <c:pt idx="1">
                  <c:v> R01</c:v>
                </c:pt>
                <c:pt idx="2">
                  <c:v> R02</c:v>
                </c:pt>
                <c:pt idx="3">
                  <c:v> R03</c:v>
                </c:pt>
                <c:pt idx="4">
                  <c:v> R04</c:v>
                </c:pt>
              </c:strCache>
            </c:strRef>
          </c:cat>
          <c:val>
            <c:numRef>
              <c:f>([2]データシート!$F$3,[2]データシート!$F$5,[2]データシート!$F$7,[2]データシート!$F$9,[2]データシート!$F$11)</c:f>
              <c:numCache>
                <c:formatCode>General</c:formatCode>
                <c:ptCount val="5"/>
                <c:pt idx="0">
                  <c:v>88328</c:v>
                </c:pt>
                <c:pt idx="1">
                  <c:v>103390</c:v>
                </c:pt>
                <c:pt idx="2">
                  <c:v>117234</c:v>
                </c:pt>
                <c:pt idx="3">
                  <c:v>97758</c:v>
                </c:pt>
                <c:pt idx="4">
                  <c:v>91338</c:v>
                </c:pt>
              </c:numCache>
            </c:numRef>
          </c:val>
          <c:smooth val="0"/>
          <c:extLst xmlns:c16r2="http://schemas.microsoft.com/office/drawing/2015/06/chart">
            <c:ext xmlns:c16="http://schemas.microsoft.com/office/drawing/2014/chart" uri="{C3380CC4-5D6E-409C-BE32-E72D297353CC}">
              <c16:uniqueId val="{00000000-4CE5-4365-82CA-466C1D108C40}"/>
            </c:ext>
          </c:extLst>
        </c:ser>
        <c:ser>
          <c:idx val="1"/>
          <c:order val="1"/>
          <c:tx>
            <c:strRef>
              <c:f>[2]データシート!$D$2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([2]データシート!$A$3,[2]データシート!$A$5,[2]データシート!$A$7,[2]データシート!$A$9,[2]データシート!$A$11)</c:f>
              <c:strCache>
                <c:ptCount val="5"/>
                <c:pt idx="0">
                  <c:v> H30</c:v>
                </c:pt>
                <c:pt idx="1">
                  <c:v> R01</c:v>
                </c:pt>
                <c:pt idx="2">
                  <c:v> R02</c:v>
                </c:pt>
                <c:pt idx="3">
                  <c:v> R03</c:v>
                </c:pt>
                <c:pt idx="4">
                  <c:v> R04</c:v>
                </c:pt>
              </c:strCache>
            </c:strRef>
          </c:cat>
          <c:val>
            <c:numRef>
              <c:f>([2]データシート!$D$3,[2]データシート!$D$5,[2]データシート!$D$7,[2]データシート!$D$9,[2]データシート!$D$11)</c:f>
              <c:numCache>
                <c:formatCode>General</c:formatCode>
                <c:ptCount val="5"/>
                <c:pt idx="0">
                  <c:v>44905</c:v>
                </c:pt>
                <c:pt idx="1">
                  <c:v>85869</c:v>
                </c:pt>
                <c:pt idx="2">
                  <c:v>343657</c:v>
                </c:pt>
                <c:pt idx="3">
                  <c:v>107052</c:v>
                </c:pt>
                <c:pt idx="4">
                  <c:v>116691</c:v>
                </c:pt>
              </c:numCache>
            </c:numRef>
          </c:val>
          <c:smooth val="0"/>
          <c:extLst xmlns:c16r2="http://schemas.microsoft.com/office/drawing/2015/06/chart">
            <c:ext xmlns:c16="http://schemas.microsoft.com/office/drawing/2014/chart" uri="{C3380CC4-5D6E-409C-BE32-E72D297353CC}">
              <c16:uniqueId val="{00000001-4CE5-4365-82CA-466C1D108C40}"/>
            </c:ext>
          </c:extLst>
        </c:ser>
        <c:dLbls>
          <c:showLegendKey val="0"/>
          <c:showVal val="0"/>
          <c:showCatName val="0"/>
          <c:showSerName val="0"/>
          <c:showPercent val="0"/>
          <c:showBubbleSize val="0"/>
        </c:dLbls>
        <c:marker val="1"/>
        <c:smooth val="0"/>
        <c:axId val="497290696"/>
        <c:axId val="402197256"/>
      </c:lineChart>
      <c:catAx>
        <c:axId val="497290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197256"/>
        <c:crosses val="autoZero"/>
        <c:auto val="1"/>
        <c:lblAlgn val="ctr"/>
        <c:lblOffset val="100"/>
        <c:tickLblSkip val="1"/>
        <c:tickMarkSkip val="1"/>
        <c:noMultiLvlLbl val="0"/>
      </c:catAx>
      <c:valAx>
        <c:axId val="40219725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290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[2]データシート!$A$19</c:f>
              <c:strCache>
                <c:ptCount val="1"/>
                <c:pt idx="0">
                  <c:v>実質収支額</c:v>
                </c:pt>
              </c:strCache>
            </c:strRef>
          </c:tx>
          <c:spPr>
            <a:solidFill>
              <a:srgbClr val="00FFFF"/>
            </a:solidFill>
            <a:ln w="3175">
              <a:solidFill>
                <a:srgbClr val="000000"/>
              </a:solidFill>
              <a:prstDash val="solid"/>
            </a:ln>
          </c:spPr>
          <c:invertIfNegative val="0"/>
          <c:cat>
            <c:strRef>
              <c:f>[2]データシート!$B$18:$F$18</c:f>
              <c:strCache>
                <c:ptCount val="5"/>
                <c:pt idx="0">
                  <c:v>H30</c:v>
                </c:pt>
                <c:pt idx="1">
                  <c:v>R01</c:v>
                </c:pt>
                <c:pt idx="2">
                  <c:v>R02</c:v>
                </c:pt>
                <c:pt idx="3">
                  <c:v>R03</c:v>
                </c:pt>
                <c:pt idx="4">
                  <c:v>R04</c:v>
                </c:pt>
              </c:strCache>
            </c:strRef>
          </c:cat>
          <c:val>
            <c:numRef>
              <c:f>[2]データシート!$B$19:$F$19</c:f>
              <c:numCache>
                <c:formatCode>General</c:formatCode>
                <c:ptCount val="5"/>
                <c:pt idx="0">
                  <c:v>10.4</c:v>
                </c:pt>
                <c:pt idx="1">
                  <c:v>11.49</c:v>
                </c:pt>
                <c:pt idx="2">
                  <c:v>11.04</c:v>
                </c:pt>
                <c:pt idx="3">
                  <c:v>15.61</c:v>
                </c:pt>
                <c:pt idx="4">
                  <c:v>11.93</c:v>
                </c:pt>
              </c:numCache>
            </c:numRef>
          </c:val>
          <c:extLst xmlns:c16r2="http://schemas.microsoft.com/office/drawing/2015/06/chart">
            <c:ext xmlns:c16="http://schemas.microsoft.com/office/drawing/2014/chart" uri="{C3380CC4-5D6E-409C-BE32-E72D297353CC}">
              <c16:uniqueId val="{00000000-AE50-4F07-A20F-27AC381CC61D}"/>
            </c:ext>
          </c:extLst>
        </c:ser>
        <c:ser>
          <c:idx val="1"/>
          <c:order val="1"/>
          <c:tx>
            <c:strRef>
              <c:f>[2]データシート!$A$20</c:f>
              <c:strCache>
                <c:ptCount val="1"/>
                <c:pt idx="0">
                  <c:v>財政調整基金残高</c:v>
                </c:pt>
              </c:strCache>
            </c:strRef>
          </c:tx>
          <c:spPr>
            <a:solidFill>
              <a:srgbClr val="FF8080"/>
            </a:solidFill>
            <a:ln w="3175">
              <a:solidFill>
                <a:srgbClr val="000000"/>
              </a:solidFill>
              <a:prstDash val="solid"/>
            </a:ln>
          </c:spPr>
          <c:invertIfNegative val="0"/>
          <c:cat>
            <c:strRef>
              <c:f>[2]データシート!$B$18:$F$18</c:f>
              <c:strCache>
                <c:ptCount val="5"/>
                <c:pt idx="0">
                  <c:v>H30</c:v>
                </c:pt>
                <c:pt idx="1">
                  <c:v>R01</c:v>
                </c:pt>
                <c:pt idx="2">
                  <c:v>R02</c:v>
                </c:pt>
                <c:pt idx="3">
                  <c:v>R03</c:v>
                </c:pt>
                <c:pt idx="4">
                  <c:v>R04</c:v>
                </c:pt>
              </c:strCache>
            </c:strRef>
          </c:cat>
          <c:val>
            <c:numRef>
              <c:f>[2]データシート!$B$20:$F$20</c:f>
              <c:numCache>
                <c:formatCode>General</c:formatCode>
                <c:ptCount val="5"/>
                <c:pt idx="0">
                  <c:v>37.96</c:v>
                </c:pt>
                <c:pt idx="1">
                  <c:v>37.450000000000003</c:v>
                </c:pt>
                <c:pt idx="2">
                  <c:v>35.119999999999997</c:v>
                </c:pt>
                <c:pt idx="3">
                  <c:v>32.14</c:v>
                </c:pt>
                <c:pt idx="4">
                  <c:v>32.69</c:v>
                </c:pt>
              </c:numCache>
            </c:numRef>
          </c:val>
          <c:extLst xmlns:c16r2="http://schemas.microsoft.com/office/drawing/2015/06/chart">
            <c:ext xmlns:c16="http://schemas.microsoft.com/office/drawing/2014/chart" uri="{C3380CC4-5D6E-409C-BE32-E72D297353CC}">
              <c16:uniqueId val="{00000001-AE50-4F07-A20F-27AC381CC61D}"/>
            </c:ext>
          </c:extLst>
        </c:ser>
        <c:dLbls>
          <c:showLegendKey val="0"/>
          <c:showVal val="0"/>
          <c:showCatName val="0"/>
          <c:showSerName val="0"/>
          <c:showPercent val="0"/>
          <c:showBubbleSize val="0"/>
        </c:dLbls>
        <c:gapWidth val="250"/>
        <c:overlap val="100"/>
        <c:axId val="502475112"/>
        <c:axId val="502034440"/>
      </c:barChart>
      <c:lineChart>
        <c:grouping val="standard"/>
        <c:varyColors val="0"/>
        <c:ser>
          <c:idx val="2"/>
          <c:order val="2"/>
          <c:tx>
            <c:strRef>
              <c:f>[2]データシート!$A$21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[2]データシート!$B$18:$F$18</c:f>
              <c:strCache>
                <c:ptCount val="5"/>
                <c:pt idx="0">
                  <c:v>H30</c:v>
                </c:pt>
                <c:pt idx="1">
                  <c:v>R01</c:v>
                </c:pt>
                <c:pt idx="2">
                  <c:v>R02</c:v>
                </c:pt>
                <c:pt idx="3">
                  <c:v>R03</c:v>
                </c:pt>
                <c:pt idx="4">
                  <c:v>R04</c:v>
                </c:pt>
              </c:strCache>
            </c:strRef>
          </c:cat>
          <c:val>
            <c:numRef>
              <c:f>[2]データシート!$B$21:$F$21</c:f>
              <c:numCache>
                <c:formatCode>General</c:formatCode>
                <c:ptCount val="5"/>
                <c:pt idx="0">
                  <c:v>5.74</c:v>
                </c:pt>
                <c:pt idx="1">
                  <c:v>6.27</c:v>
                </c:pt>
                <c:pt idx="2">
                  <c:v>-0.56999999999999995</c:v>
                </c:pt>
                <c:pt idx="3">
                  <c:v>5.52</c:v>
                </c:pt>
                <c:pt idx="4">
                  <c:v>0.19</c:v>
                </c:pt>
              </c:numCache>
            </c:numRef>
          </c:val>
          <c:smooth val="0"/>
          <c:extLst xmlns:c16r2="http://schemas.microsoft.com/office/drawing/2015/06/chart">
            <c:ext xmlns:c16="http://schemas.microsoft.com/office/drawing/2014/chart" uri="{C3380CC4-5D6E-409C-BE32-E72D297353CC}">
              <c16:uniqueId val="{00000002-AE50-4F07-A20F-27AC381CC61D}"/>
            </c:ext>
          </c:extLst>
        </c:ser>
        <c:dLbls>
          <c:showLegendKey val="0"/>
          <c:showVal val="0"/>
          <c:showCatName val="0"/>
          <c:showSerName val="0"/>
          <c:showPercent val="0"/>
          <c:showBubbleSize val="0"/>
        </c:dLbls>
        <c:marker val="1"/>
        <c:smooth val="0"/>
        <c:axId val="502475112"/>
        <c:axId val="502034440"/>
      </c:lineChart>
      <c:catAx>
        <c:axId val="502475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034440"/>
        <c:crosses val="autoZero"/>
        <c:auto val="1"/>
        <c:lblAlgn val="ctr"/>
        <c:lblOffset val="100"/>
        <c:tickLblSkip val="1"/>
        <c:tickMarkSkip val="1"/>
        <c:noMultiLvlLbl val="0"/>
      </c:catAx>
      <c:valAx>
        <c:axId val="502034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475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[2]データシート!$A$27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8FD-4AC7-8552-9C59F05F9859}"/>
            </c:ext>
          </c:extLst>
        </c:ser>
        <c:ser>
          <c:idx val="1"/>
          <c:order val="1"/>
          <c:tx>
            <c:strRef>
              <c:f>[2]データシート!$A$28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8FD-4AC7-8552-9C59F05F9859}"/>
            </c:ext>
          </c:extLst>
        </c:ser>
        <c:ser>
          <c:idx val="2"/>
          <c:order val="2"/>
          <c:tx>
            <c:strRef>
              <c:f>[2]データシート!$A$29</c:f>
              <c:strCache>
                <c:ptCount val="1"/>
                <c:pt idx="0">
                  <c:v>#N/A</c:v>
                </c:pt>
              </c:strCache>
            </c:strRef>
          </c:tx>
          <c:spPr>
            <a:solidFill>
              <a:srgbClr val="00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8FD-4AC7-8552-9C59F05F9859}"/>
            </c:ext>
          </c:extLst>
        </c:ser>
        <c:ser>
          <c:idx val="3"/>
          <c:order val="3"/>
          <c:tx>
            <c:strRef>
              <c:f>[2]データシート!$A$30</c:f>
              <c:strCache>
                <c:ptCount val="1"/>
                <c:pt idx="0">
                  <c:v>住宅改修資金貸付事業特別会計</c:v>
                </c:pt>
              </c:strCache>
            </c:strRef>
          </c:tx>
          <c:spPr>
            <a:solidFill>
              <a:srgbClr val="800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8FD-4AC7-8552-9C59F05F9859}"/>
            </c:ext>
          </c:extLst>
        </c:ser>
        <c:ser>
          <c:idx val="4"/>
          <c:order val="4"/>
          <c:tx>
            <c:strRef>
              <c:f>[2]データシート!$A$31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[2]データシート!$B$31:$K$31</c:f>
              <c:numCache>
                <c:formatCode>General</c:formatCode>
                <c:ptCount val="10"/>
                <c:pt idx="0">
                  <c:v>#N/A</c:v>
                </c:pt>
                <c:pt idx="1">
                  <c:v>0.11</c:v>
                </c:pt>
                <c:pt idx="2">
                  <c:v>#N/A</c:v>
                </c:pt>
                <c:pt idx="3">
                  <c:v>0.12</c:v>
                </c:pt>
                <c:pt idx="4">
                  <c:v>#N/A</c:v>
                </c:pt>
                <c:pt idx="5">
                  <c:v>0.1</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4-B8FD-4AC7-8552-9C59F05F9859}"/>
            </c:ext>
          </c:extLst>
        </c:ser>
        <c:ser>
          <c:idx val="5"/>
          <c:order val="5"/>
          <c:tx>
            <c:strRef>
              <c:f>[2]データシート!$A$32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[2]データシート!$B$32:$K$32</c:f>
              <c:numCache>
                <c:formatCode>General</c:formatCode>
                <c:ptCount val="10"/>
                <c:pt idx="0">
                  <c:v>#N/A</c:v>
                </c:pt>
                <c:pt idx="1">
                  <c:v>0.81</c:v>
                </c:pt>
                <c:pt idx="2">
                  <c:v>#N/A</c:v>
                </c:pt>
                <c:pt idx="3">
                  <c:v>0.66</c:v>
                </c:pt>
                <c:pt idx="4">
                  <c:v>#N/A</c:v>
                </c:pt>
                <c:pt idx="5">
                  <c:v>0.5</c:v>
                </c:pt>
                <c:pt idx="6">
                  <c:v>#N/A</c:v>
                </c:pt>
                <c:pt idx="7">
                  <c:v>0.33</c:v>
                </c:pt>
                <c:pt idx="8">
                  <c:v>#N/A</c:v>
                </c:pt>
                <c:pt idx="9">
                  <c:v>0.24</c:v>
                </c:pt>
              </c:numCache>
            </c:numRef>
          </c:val>
          <c:extLst xmlns:c16r2="http://schemas.microsoft.com/office/drawing/2015/06/chart">
            <c:ext xmlns:c16="http://schemas.microsoft.com/office/drawing/2014/chart" uri="{C3380CC4-5D6E-409C-BE32-E72D297353CC}">
              <c16:uniqueId val="{00000005-B8FD-4AC7-8552-9C59F05F9859}"/>
            </c:ext>
          </c:extLst>
        </c:ser>
        <c:ser>
          <c:idx val="6"/>
          <c:order val="6"/>
          <c:tx>
            <c:strRef>
              <c:f>[2]データシート!$A$33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[2]データシート!$B$33:$K$33</c:f>
              <c:numCache>
                <c:formatCode>General</c:formatCode>
                <c:ptCount val="10"/>
                <c:pt idx="0">
                  <c:v>#N/A</c:v>
                </c:pt>
                <c:pt idx="1">
                  <c:v>0.68</c:v>
                </c:pt>
                <c:pt idx="2">
                  <c:v>#N/A</c:v>
                </c:pt>
                <c:pt idx="3">
                  <c:v>1.1599999999999999</c:v>
                </c:pt>
                <c:pt idx="4">
                  <c:v>#N/A</c:v>
                </c:pt>
                <c:pt idx="5">
                  <c:v>0.32</c:v>
                </c:pt>
                <c:pt idx="6">
                  <c:v>#N/A</c:v>
                </c:pt>
                <c:pt idx="7">
                  <c:v>1.03</c:v>
                </c:pt>
                <c:pt idx="8">
                  <c:v>#N/A</c:v>
                </c:pt>
                <c:pt idx="9">
                  <c:v>0.81</c:v>
                </c:pt>
              </c:numCache>
            </c:numRef>
          </c:val>
          <c:extLst xmlns:c16r2="http://schemas.microsoft.com/office/drawing/2015/06/chart">
            <c:ext xmlns:c16="http://schemas.microsoft.com/office/drawing/2014/chart" uri="{C3380CC4-5D6E-409C-BE32-E72D297353CC}">
              <c16:uniqueId val="{00000006-B8FD-4AC7-8552-9C59F05F9859}"/>
            </c:ext>
          </c:extLst>
        </c:ser>
        <c:ser>
          <c:idx val="7"/>
          <c:order val="7"/>
          <c:tx>
            <c:strRef>
              <c:f>[2]データシート!$A$34</c:f>
              <c:strCache>
                <c:ptCount val="1"/>
                <c:pt idx="0">
                  <c:v>生活排水処理事業特別会計</c:v>
                </c:pt>
              </c:strCache>
            </c:strRef>
          </c:tx>
          <c:spPr>
            <a:solidFill>
              <a:srgbClr val="008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[2]データシート!$B$34:$K$34</c:f>
              <c:numCache>
                <c:formatCode>General</c:formatCode>
                <c:ptCount val="10"/>
                <c:pt idx="0">
                  <c:v>#N/A</c:v>
                </c:pt>
                <c:pt idx="1">
                  <c:v>0</c:v>
                </c:pt>
                <c:pt idx="2">
                  <c:v>#N/A</c:v>
                </c:pt>
                <c:pt idx="3">
                  <c:v>0</c:v>
                </c:pt>
                <c:pt idx="4">
                  <c:v>#N/A</c:v>
                </c:pt>
                <c:pt idx="5">
                  <c:v>0</c:v>
                </c:pt>
                <c:pt idx="6">
                  <c:v>#N/A</c:v>
                </c:pt>
                <c:pt idx="7">
                  <c:v>0.12</c:v>
                </c:pt>
                <c:pt idx="8">
                  <c:v>#N/A</c:v>
                </c:pt>
                <c:pt idx="9">
                  <c:v>1.81</c:v>
                </c:pt>
              </c:numCache>
            </c:numRef>
          </c:val>
          <c:extLst xmlns:c16r2="http://schemas.microsoft.com/office/drawing/2015/06/chart">
            <c:ext xmlns:c16="http://schemas.microsoft.com/office/drawing/2014/chart" uri="{C3380CC4-5D6E-409C-BE32-E72D297353CC}">
              <c16:uniqueId val="{00000007-B8FD-4AC7-8552-9C59F05F9859}"/>
            </c:ext>
          </c:extLst>
        </c:ser>
        <c:ser>
          <c:idx val="8"/>
          <c:order val="8"/>
          <c:tx>
            <c:strRef>
              <c:f>[2]データシート!$A$35</c:f>
              <c:strCache>
                <c:ptCount val="1"/>
                <c:pt idx="0">
                  <c:v>水道事業会計</c:v>
                </c:pt>
              </c:strCache>
            </c:strRef>
          </c:tx>
          <c:spPr>
            <a:solidFill>
              <a:srgbClr val="00FF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[2]データシート!$B$35:$K$35</c:f>
              <c:numCache>
                <c:formatCode>General</c:formatCode>
                <c:ptCount val="10"/>
                <c:pt idx="0">
                  <c:v>#N/A</c:v>
                </c:pt>
                <c:pt idx="1">
                  <c:v>12.36</c:v>
                </c:pt>
                <c:pt idx="2">
                  <c:v>#N/A</c:v>
                </c:pt>
                <c:pt idx="3">
                  <c:v>11.53</c:v>
                </c:pt>
                <c:pt idx="4">
                  <c:v>#N/A</c:v>
                </c:pt>
                <c:pt idx="5">
                  <c:v>9.6199999999999992</c:v>
                </c:pt>
                <c:pt idx="6">
                  <c:v>#N/A</c:v>
                </c:pt>
                <c:pt idx="7">
                  <c:v>9.14</c:v>
                </c:pt>
                <c:pt idx="8">
                  <c:v>#N/A</c:v>
                </c:pt>
                <c:pt idx="9">
                  <c:v>9.49</c:v>
                </c:pt>
              </c:numCache>
            </c:numRef>
          </c:val>
          <c:extLst xmlns:c16r2="http://schemas.microsoft.com/office/drawing/2015/06/chart">
            <c:ext xmlns:c16="http://schemas.microsoft.com/office/drawing/2014/chart" uri="{C3380CC4-5D6E-409C-BE32-E72D297353CC}">
              <c16:uniqueId val="{00000008-B8FD-4AC7-8552-9C59F05F9859}"/>
            </c:ext>
          </c:extLst>
        </c:ser>
        <c:ser>
          <c:idx val="9"/>
          <c:order val="9"/>
          <c:tx>
            <c:strRef>
              <c:f>[2]データシート!$A$36</c:f>
              <c:strCache>
                <c:ptCount val="1"/>
                <c:pt idx="0">
                  <c:v>一般会計</c:v>
                </c:pt>
              </c:strCache>
            </c:strRef>
          </c:tx>
          <c:spPr>
            <a:solidFill>
              <a:srgbClr val="FF8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[2]データシート!$B$36:$K$36</c:f>
              <c:numCache>
                <c:formatCode>General</c:formatCode>
                <c:ptCount val="10"/>
                <c:pt idx="0">
                  <c:v>#N/A</c:v>
                </c:pt>
                <c:pt idx="1">
                  <c:v>10.39</c:v>
                </c:pt>
                <c:pt idx="2">
                  <c:v>#N/A</c:v>
                </c:pt>
                <c:pt idx="3">
                  <c:v>11.48</c:v>
                </c:pt>
                <c:pt idx="4">
                  <c:v>#N/A</c:v>
                </c:pt>
                <c:pt idx="5">
                  <c:v>11.04</c:v>
                </c:pt>
                <c:pt idx="6">
                  <c:v>#N/A</c:v>
                </c:pt>
                <c:pt idx="7">
                  <c:v>15.6</c:v>
                </c:pt>
                <c:pt idx="8">
                  <c:v>#N/A</c:v>
                </c:pt>
                <c:pt idx="9">
                  <c:v>11.93</c:v>
                </c:pt>
              </c:numCache>
            </c:numRef>
          </c:val>
          <c:extLst xmlns:c16r2="http://schemas.microsoft.com/office/drawing/2015/06/chart">
            <c:ext xmlns:c16="http://schemas.microsoft.com/office/drawing/2014/chart" uri="{C3380CC4-5D6E-409C-BE32-E72D297353CC}">
              <c16:uniqueId val="{00000009-B8FD-4AC7-8552-9C59F05F9859}"/>
            </c:ext>
          </c:extLst>
        </c:ser>
        <c:dLbls>
          <c:showLegendKey val="0"/>
          <c:showVal val="0"/>
          <c:showCatName val="0"/>
          <c:showSerName val="0"/>
          <c:showPercent val="0"/>
          <c:showBubbleSize val="0"/>
        </c:dLbls>
        <c:gapWidth val="150"/>
        <c:overlap val="100"/>
        <c:axId val="498498472"/>
        <c:axId val="498498856"/>
      </c:barChart>
      <c:catAx>
        <c:axId val="498498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498856"/>
        <c:crosses val="autoZero"/>
        <c:auto val="1"/>
        <c:lblAlgn val="ctr"/>
        <c:lblOffset val="100"/>
        <c:tickLblSkip val="1"/>
        <c:tickMarkSkip val="1"/>
        <c:noMultiLvlLbl val="0"/>
      </c:catAx>
      <c:valAx>
        <c:axId val="498498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98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[2]データシート!$B$42:$P$42</c:f>
              <c:numCache>
                <c:formatCode>General</c:formatCode>
                <c:ptCount val="15"/>
                <c:pt idx="2">
                  <c:v>330</c:v>
                </c:pt>
                <c:pt idx="5">
                  <c:v>331</c:v>
                </c:pt>
                <c:pt idx="8">
                  <c:v>350</c:v>
                </c:pt>
                <c:pt idx="11">
                  <c:v>367</c:v>
                </c:pt>
                <c:pt idx="14">
                  <c:v>367</c:v>
                </c:pt>
              </c:numCache>
            </c:numRef>
          </c:val>
          <c:extLst xmlns:c16r2="http://schemas.microsoft.com/office/drawing/2015/06/chart">
            <c:ext xmlns:c16="http://schemas.microsoft.com/office/drawing/2014/chart" uri="{C3380CC4-5D6E-409C-BE32-E72D297353CC}">
              <c16:uniqueId val="{00000000-BED4-43D1-AA3B-12A5FE740A6E}"/>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ED4-43D1-AA3B-12A5FE740A6E}"/>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ED4-43D1-AA3B-12A5FE740A6E}"/>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[2]データシート!$B$45:$P$45</c:f>
              <c:numCache>
                <c:formatCode>General</c:formatCode>
                <c:ptCount val="15"/>
                <c:pt idx="0">
                  <c:v>15</c:v>
                </c:pt>
                <c:pt idx="3">
                  <c:v>17</c:v>
                </c:pt>
                <c:pt idx="6">
                  <c:v>22</c:v>
                </c:pt>
                <c:pt idx="9">
                  <c:v>22</c:v>
                </c:pt>
                <c:pt idx="12">
                  <c:v>27</c:v>
                </c:pt>
              </c:numCache>
            </c:numRef>
          </c:val>
          <c:extLst xmlns:c16r2="http://schemas.microsoft.com/office/drawing/2015/06/chart">
            <c:ext xmlns:c16="http://schemas.microsoft.com/office/drawing/2014/chart" uri="{C3380CC4-5D6E-409C-BE32-E72D297353CC}">
              <c16:uniqueId val="{00000003-BED4-43D1-AA3B-12A5FE740A6E}"/>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[2]データシート!$B$46:$P$46</c:f>
              <c:numCache>
                <c:formatCode>General</c:formatCode>
                <c:ptCount val="15"/>
                <c:pt idx="0">
                  <c:v>44</c:v>
                </c:pt>
                <c:pt idx="3">
                  <c:v>48</c:v>
                </c:pt>
                <c:pt idx="6">
                  <c:v>49</c:v>
                </c:pt>
                <c:pt idx="9">
                  <c:v>51</c:v>
                </c:pt>
                <c:pt idx="12">
                  <c:v>52</c:v>
                </c:pt>
              </c:numCache>
            </c:numRef>
          </c:val>
          <c:extLst xmlns:c16r2="http://schemas.microsoft.com/office/drawing/2015/06/chart">
            <c:ext xmlns:c16="http://schemas.microsoft.com/office/drawing/2014/chart" uri="{C3380CC4-5D6E-409C-BE32-E72D297353CC}">
              <c16:uniqueId val="{00000004-BED4-43D1-AA3B-12A5FE740A6E}"/>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ED4-43D1-AA3B-12A5FE740A6E}"/>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ED4-43D1-AA3B-12A5FE740A6E}"/>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[2]データシート!$B$49:$P$49</c:f>
              <c:numCache>
                <c:formatCode>General</c:formatCode>
                <c:ptCount val="15"/>
                <c:pt idx="0">
                  <c:v>367</c:v>
                </c:pt>
                <c:pt idx="3">
                  <c:v>364</c:v>
                </c:pt>
                <c:pt idx="6">
                  <c:v>367</c:v>
                </c:pt>
                <c:pt idx="9">
                  <c:v>386</c:v>
                </c:pt>
                <c:pt idx="12">
                  <c:v>410</c:v>
                </c:pt>
              </c:numCache>
            </c:numRef>
          </c:val>
          <c:extLst xmlns:c16r2="http://schemas.microsoft.com/office/drawing/2015/06/chart">
            <c:ext xmlns:c16="http://schemas.microsoft.com/office/drawing/2014/chart" uri="{C3380CC4-5D6E-409C-BE32-E72D297353CC}">
              <c16:uniqueId val="{00000007-BED4-43D1-AA3B-12A5FE740A6E}"/>
            </c:ext>
          </c:extLst>
        </c:ser>
        <c:dLbls>
          <c:showLegendKey val="0"/>
          <c:showVal val="0"/>
          <c:showCatName val="0"/>
          <c:showSerName val="0"/>
          <c:showPercent val="0"/>
          <c:showBubbleSize val="0"/>
        </c:dLbls>
        <c:gapWidth val="100"/>
        <c:overlap val="100"/>
        <c:axId val="496476456"/>
        <c:axId val="496474888"/>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[2]データシート!$B$50:$P$50</c:f>
              <c:numCache>
                <c:formatCode>General</c:formatCode>
                <c:ptCount val="15"/>
                <c:pt idx="0">
                  <c:v>#N/A</c:v>
                </c:pt>
                <c:pt idx="1">
                  <c:v>96</c:v>
                </c:pt>
                <c:pt idx="2">
                  <c:v>#N/A</c:v>
                </c:pt>
                <c:pt idx="3">
                  <c:v>#N/A</c:v>
                </c:pt>
                <c:pt idx="4">
                  <c:v>98</c:v>
                </c:pt>
                <c:pt idx="5">
                  <c:v>#N/A</c:v>
                </c:pt>
                <c:pt idx="6">
                  <c:v>#N/A</c:v>
                </c:pt>
                <c:pt idx="7">
                  <c:v>88</c:v>
                </c:pt>
                <c:pt idx="8">
                  <c:v>#N/A</c:v>
                </c:pt>
                <c:pt idx="9">
                  <c:v>#N/A</c:v>
                </c:pt>
                <c:pt idx="10">
                  <c:v>92</c:v>
                </c:pt>
                <c:pt idx="11">
                  <c:v>#N/A</c:v>
                </c:pt>
                <c:pt idx="12">
                  <c:v>#N/A</c:v>
                </c:pt>
                <c:pt idx="13">
                  <c:v>122</c:v>
                </c:pt>
                <c:pt idx="14">
                  <c:v>#N/A</c:v>
                </c:pt>
              </c:numCache>
            </c:numRef>
          </c:val>
          <c:smooth val="0"/>
          <c:extLst xmlns:c16r2="http://schemas.microsoft.com/office/drawing/2015/06/chart">
            <c:ext xmlns:c16="http://schemas.microsoft.com/office/drawing/2014/chart" uri="{C3380CC4-5D6E-409C-BE32-E72D297353CC}">
              <c16:uniqueId val="{00000008-BED4-43D1-AA3B-12A5FE740A6E}"/>
            </c:ext>
          </c:extLst>
        </c:ser>
        <c:dLbls>
          <c:showLegendKey val="0"/>
          <c:showVal val="0"/>
          <c:showCatName val="0"/>
          <c:showSerName val="0"/>
          <c:showPercent val="0"/>
          <c:showBubbleSize val="0"/>
        </c:dLbls>
        <c:marker val="1"/>
        <c:smooth val="0"/>
        <c:axId val="496476456"/>
        <c:axId val="496474888"/>
      </c:lineChart>
      <c:catAx>
        <c:axId val="49647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474888"/>
        <c:crosses val="autoZero"/>
        <c:auto val="1"/>
        <c:lblAlgn val="ctr"/>
        <c:lblOffset val="100"/>
        <c:tickLblSkip val="1"/>
        <c:tickMarkSkip val="1"/>
        <c:noMultiLvlLbl val="0"/>
      </c:catAx>
      <c:valAx>
        <c:axId val="496474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7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[2]データシート!$A$56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[2]データシート!$B$56:$P$56</c:f>
              <c:numCache>
                <c:formatCode>General</c:formatCode>
                <c:ptCount val="15"/>
                <c:pt idx="2">
                  <c:v>3671</c:v>
                </c:pt>
                <c:pt idx="5">
                  <c:v>3628</c:v>
                </c:pt>
                <c:pt idx="8">
                  <c:v>5049</c:v>
                </c:pt>
                <c:pt idx="11">
                  <c:v>5355</c:v>
                </c:pt>
                <c:pt idx="14">
                  <c:v>5340</c:v>
                </c:pt>
              </c:numCache>
            </c:numRef>
          </c:val>
          <c:extLst xmlns:c16r2="http://schemas.microsoft.com/office/drawing/2015/06/chart">
            <c:ext xmlns:c16="http://schemas.microsoft.com/office/drawing/2014/chart" uri="{C3380CC4-5D6E-409C-BE32-E72D297353CC}">
              <c16:uniqueId val="{00000000-5163-469C-B384-276A61D2673F}"/>
            </c:ext>
          </c:extLst>
        </c:ser>
        <c:ser>
          <c:idx val="1"/>
          <c:order val="1"/>
          <c:tx>
            <c:strRef>
              <c:f>[2]データシート!$A$57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[2]データシート!$B$57:$P$57</c:f>
              <c:numCache>
                <c:formatCode>General</c:formatCode>
                <c:ptCount val="15"/>
                <c:pt idx="2">
                  <c:v>134</c:v>
                </c:pt>
                <c:pt idx="5">
                  <c:v>122</c:v>
                </c:pt>
                <c:pt idx="8">
                  <c:v>269</c:v>
                </c:pt>
                <c:pt idx="11">
                  <c:v>365</c:v>
                </c:pt>
                <c:pt idx="14">
                  <c:v>424</c:v>
                </c:pt>
              </c:numCache>
            </c:numRef>
          </c:val>
          <c:extLst xmlns:c16r2="http://schemas.microsoft.com/office/drawing/2015/06/chart">
            <c:ext xmlns:c16="http://schemas.microsoft.com/office/drawing/2014/chart" uri="{C3380CC4-5D6E-409C-BE32-E72D297353CC}">
              <c16:uniqueId val="{00000001-5163-469C-B384-276A61D2673F}"/>
            </c:ext>
          </c:extLst>
        </c:ser>
        <c:ser>
          <c:idx val="2"/>
          <c:order val="2"/>
          <c:tx>
            <c:strRef>
              <c:f>[2]データシート!$A$58</c:f>
              <c:strCache>
                <c:ptCount val="1"/>
                <c:pt idx="0">
                  <c:v>充当可能基金</c:v>
                </c:pt>
              </c:strCache>
            </c:strRef>
          </c:tx>
          <c:spPr>
            <a:solidFill>
              <a:srgbClr val="FF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[2]データシート!$B$58:$P$58</c:f>
              <c:numCache>
                <c:formatCode>General</c:formatCode>
                <c:ptCount val="15"/>
                <c:pt idx="2">
                  <c:v>4111</c:v>
                </c:pt>
                <c:pt idx="5">
                  <c:v>4019</c:v>
                </c:pt>
                <c:pt idx="8">
                  <c:v>4007</c:v>
                </c:pt>
                <c:pt idx="11">
                  <c:v>4349</c:v>
                </c:pt>
                <c:pt idx="14">
                  <c:v>4428</c:v>
                </c:pt>
              </c:numCache>
            </c:numRef>
          </c:val>
          <c:extLst xmlns:c16r2="http://schemas.microsoft.com/office/drawing/2015/06/chart">
            <c:ext xmlns:c16="http://schemas.microsoft.com/office/drawing/2014/chart" uri="{C3380CC4-5D6E-409C-BE32-E72D297353CC}">
              <c16:uniqueId val="{00000002-5163-469C-B384-276A61D2673F}"/>
            </c:ext>
          </c:extLst>
        </c:ser>
        <c:ser>
          <c:idx val="3"/>
          <c:order val="3"/>
          <c:tx>
            <c:strRef>
              <c:f>[2]データシート!$A$59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163-469C-B384-276A61D2673F}"/>
            </c:ext>
          </c:extLst>
        </c:ser>
        <c:ser>
          <c:idx val="4"/>
          <c:order val="4"/>
          <c:tx>
            <c:strRef>
              <c:f>[2]データシート!$A$60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163-469C-B384-276A61D2673F}"/>
            </c:ext>
          </c:extLst>
        </c:ser>
        <c:ser>
          <c:idx val="5"/>
          <c:order val="5"/>
          <c:tx>
            <c:strRef>
              <c:f>[2]データシート!$A$61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63-469C-B384-276A61D2673F}"/>
            </c:ext>
          </c:extLst>
        </c:ser>
        <c:ser>
          <c:idx val="6"/>
          <c:order val="6"/>
          <c:tx>
            <c:strRef>
              <c:f>[2]データシート!$A$62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[2]データシート!$B$62:$P$62</c:f>
              <c:numCache>
                <c:formatCode>General</c:formatCode>
                <c:ptCount val="15"/>
                <c:pt idx="0">
                  <c:v>1068</c:v>
                </c:pt>
                <c:pt idx="3">
                  <c:v>1057</c:v>
                </c:pt>
                <c:pt idx="6">
                  <c:v>1021</c:v>
                </c:pt>
                <c:pt idx="9">
                  <c:v>1001</c:v>
                </c:pt>
                <c:pt idx="12">
                  <c:v>1004</c:v>
                </c:pt>
              </c:numCache>
            </c:numRef>
          </c:val>
          <c:extLst xmlns:c16r2="http://schemas.microsoft.com/office/drawing/2015/06/chart">
            <c:ext xmlns:c16="http://schemas.microsoft.com/office/drawing/2014/chart" uri="{C3380CC4-5D6E-409C-BE32-E72D297353CC}">
              <c16:uniqueId val="{00000006-5163-469C-B384-276A61D2673F}"/>
            </c:ext>
          </c:extLst>
        </c:ser>
        <c:ser>
          <c:idx val="7"/>
          <c:order val="7"/>
          <c:tx>
            <c:strRef>
              <c:f>[2]データシート!$A$63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[2]データシート!$B$63:$P$63</c:f>
              <c:numCache>
                <c:formatCode>General</c:formatCode>
                <c:ptCount val="15"/>
                <c:pt idx="0">
                  <c:v>102</c:v>
                </c:pt>
                <c:pt idx="3">
                  <c:v>128</c:v>
                </c:pt>
                <c:pt idx="6">
                  <c:v>157</c:v>
                </c:pt>
                <c:pt idx="9">
                  <c:v>135</c:v>
                </c:pt>
                <c:pt idx="12">
                  <c:v>113</c:v>
                </c:pt>
              </c:numCache>
            </c:numRef>
          </c:val>
          <c:extLst xmlns:c16r2="http://schemas.microsoft.com/office/drawing/2015/06/chart">
            <c:ext xmlns:c16="http://schemas.microsoft.com/office/drawing/2014/chart" uri="{C3380CC4-5D6E-409C-BE32-E72D297353CC}">
              <c16:uniqueId val="{00000007-5163-469C-B384-276A61D2673F}"/>
            </c:ext>
          </c:extLst>
        </c:ser>
        <c:ser>
          <c:idx val="8"/>
          <c:order val="8"/>
          <c:tx>
            <c:strRef>
              <c:f>[2]データシート!$A$64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[2]データシート!$B$64:$P$64</c:f>
              <c:numCache>
                <c:formatCode>General</c:formatCode>
                <c:ptCount val="15"/>
                <c:pt idx="0">
                  <c:v>811</c:v>
                </c:pt>
                <c:pt idx="3">
                  <c:v>804</c:v>
                </c:pt>
                <c:pt idx="6">
                  <c:v>798</c:v>
                </c:pt>
                <c:pt idx="9">
                  <c:v>789</c:v>
                </c:pt>
                <c:pt idx="12">
                  <c:v>770</c:v>
                </c:pt>
              </c:numCache>
            </c:numRef>
          </c:val>
          <c:extLst xmlns:c16r2="http://schemas.microsoft.com/office/drawing/2015/06/chart">
            <c:ext xmlns:c16="http://schemas.microsoft.com/office/drawing/2014/chart" uri="{C3380CC4-5D6E-409C-BE32-E72D297353CC}">
              <c16:uniqueId val="{00000008-5163-469C-B384-276A61D2673F}"/>
            </c:ext>
          </c:extLst>
        </c:ser>
        <c:ser>
          <c:idx val="9"/>
          <c:order val="9"/>
          <c:tx>
            <c:strRef>
              <c:f>[2]データシート!$A$65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163-469C-B384-276A61D2673F}"/>
            </c:ext>
          </c:extLst>
        </c:ser>
        <c:ser>
          <c:idx val="10"/>
          <c:order val="10"/>
          <c:tx>
            <c:strRef>
              <c:f>[2]データシート!$A$66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[2]データシート!$B$66:$P$66</c:f>
              <c:numCache>
                <c:formatCode>General</c:formatCode>
                <c:ptCount val="15"/>
                <c:pt idx="0">
                  <c:v>4401</c:v>
                </c:pt>
                <c:pt idx="3">
                  <c:v>4513</c:v>
                </c:pt>
                <c:pt idx="6">
                  <c:v>6466</c:v>
                </c:pt>
                <c:pt idx="9">
                  <c:v>6912</c:v>
                </c:pt>
                <c:pt idx="12">
                  <c:v>6757</c:v>
                </c:pt>
              </c:numCache>
            </c:numRef>
          </c:val>
          <c:extLst xmlns:c16r2="http://schemas.microsoft.com/office/drawing/2015/06/chart">
            <c:ext xmlns:c16="http://schemas.microsoft.com/office/drawing/2014/chart" uri="{C3380CC4-5D6E-409C-BE32-E72D297353CC}">
              <c16:uniqueId val="{0000000A-5163-469C-B384-276A61D2673F}"/>
            </c:ext>
          </c:extLst>
        </c:ser>
        <c:dLbls>
          <c:showLegendKey val="0"/>
          <c:showVal val="0"/>
          <c:showCatName val="0"/>
          <c:showSerName val="0"/>
          <c:showPercent val="0"/>
          <c:showBubbleSize val="0"/>
        </c:dLbls>
        <c:gapWidth val="100"/>
        <c:overlap val="100"/>
        <c:axId val="496478024"/>
        <c:axId val="496476848"/>
      </c:barChart>
      <c:lineChart>
        <c:grouping val="standard"/>
        <c:varyColors val="0"/>
        <c:ser>
          <c:idx val="11"/>
          <c:order val="11"/>
          <c:tx>
            <c:strRef>
              <c:f>[2]データシート!$A$67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[2]データシート!$B$67:$P$67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163-469C-B384-276A61D2673F}"/>
            </c:ext>
          </c:extLst>
        </c:ser>
        <c:dLbls>
          <c:showLegendKey val="0"/>
          <c:showVal val="0"/>
          <c:showCatName val="0"/>
          <c:showSerName val="0"/>
          <c:showPercent val="0"/>
          <c:showBubbleSize val="0"/>
        </c:dLbls>
        <c:marker val="1"/>
        <c:smooth val="0"/>
        <c:axId val="496478024"/>
        <c:axId val="496476848"/>
      </c:lineChart>
      <c:catAx>
        <c:axId val="496478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476848"/>
        <c:crosses val="autoZero"/>
        <c:auto val="1"/>
        <c:lblAlgn val="ctr"/>
        <c:lblOffset val="100"/>
        <c:tickLblSkip val="1"/>
        <c:tickMarkSkip val="1"/>
        <c:noMultiLvlLbl val="0"/>
      </c:catAx>
      <c:valAx>
        <c:axId val="496476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478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R02</c:v>
                </c:pt>
                <c:pt idx="1">
                  <c:v>R03</c:v>
                </c:pt>
                <c:pt idx="2">
                  <c:v>R04</c:v>
                </c:pt>
              </c:strCache>
            </c:strRef>
          </c:cat>
          <c:val>
            <c:numRef>
              <c:f>[2]データシート!$B$72:$D$72</c:f>
              <c:numCache>
                <c:formatCode>General</c:formatCode>
                <c:ptCount val="3"/>
                <c:pt idx="0">
                  <c:v>1140</c:v>
                </c:pt>
                <c:pt idx="1">
                  <c:v>1140</c:v>
                </c:pt>
                <c:pt idx="2">
                  <c:v>1140</c:v>
                </c:pt>
              </c:numCache>
            </c:numRef>
          </c:val>
          <c:extLst xmlns:c16r2="http://schemas.microsoft.com/office/drawing/2015/06/chart">
            <c:ext xmlns:c16="http://schemas.microsoft.com/office/drawing/2014/chart" uri="{C3380CC4-5D6E-409C-BE32-E72D297353CC}">
              <c16:uniqueId val="{00000000-EBF9-4323-B928-89A9536ECB46}"/>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R02</c:v>
                </c:pt>
                <c:pt idx="1">
                  <c:v>R03</c:v>
                </c:pt>
                <c:pt idx="2">
                  <c:v>R04</c:v>
                </c:pt>
              </c:strCache>
            </c:strRef>
          </c:cat>
          <c:val>
            <c:numRef>
              <c:f>[2]データシート!$B$73:$D$73</c:f>
              <c:numCache>
                <c:formatCode>General</c:formatCode>
                <c:ptCount val="3"/>
                <c:pt idx="0">
                  <c:v>657</c:v>
                </c:pt>
                <c:pt idx="1">
                  <c:v>704</c:v>
                </c:pt>
                <c:pt idx="2">
                  <c:v>934</c:v>
                </c:pt>
              </c:numCache>
            </c:numRef>
          </c:val>
          <c:extLst xmlns:c16r2="http://schemas.microsoft.com/office/drawing/2015/06/chart">
            <c:ext xmlns:c16="http://schemas.microsoft.com/office/drawing/2014/chart" uri="{C3380CC4-5D6E-409C-BE32-E72D297353CC}">
              <c16:uniqueId val="{00000001-EBF9-4323-B928-89A9536ECB46}"/>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R02</c:v>
                </c:pt>
                <c:pt idx="1">
                  <c:v>R03</c:v>
                </c:pt>
                <c:pt idx="2">
                  <c:v>R04</c:v>
                </c:pt>
              </c:strCache>
            </c:strRef>
          </c:cat>
          <c:val>
            <c:numRef>
              <c:f>[2]データシート!$B$74:$D$74</c:f>
              <c:numCache>
                <c:formatCode>General</c:formatCode>
                <c:ptCount val="3"/>
                <c:pt idx="0">
                  <c:v>2213</c:v>
                </c:pt>
                <c:pt idx="1">
                  <c:v>2508</c:v>
                </c:pt>
                <c:pt idx="2">
                  <c:v>2360</c:v>
                </c:pt>
              </c:numCache>
            </c:numRef>
          </c:val>
          <c:extLst xmlns:c16r2="http://schemas.microsoft.com/office/drawing/2015/06/chart">
            <c:ext xmlns:c16="http://schemas.microsoft.com/office/drawing/2014/chart" uri="{C3380CC4-5D6E-409C-BE32-E72D297353CC}">
              <c16:uniqueId val="{00000002-EBF9-4323-B928-89A9536ECB46}"/>
            </c:ext>
          </c:extLst>
        </c:ser>
        <c:dLbls>
          <c:showLegendKey val="0"/>
          <c:showVal val="0"/>
          <c:showCatName val="0"/>
          <c:showSerName val="0"/>
          <c:showPercent val="0"/>
          <c:showBubbleSize val="0"/>
        </c:dLbls>
        <c:gapWidth val="120"/>
        <c:overlap val="100"/>
        <c:axId val="496477632"/>
        <c:axId val="496475672"/>
      </c:barChart>
      <c:catAx>
        <c:axId val="49647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475672"/>
        <c:crosses val="autoZero"/>
        <c:auto val="1"/>
        <c:lblAlgn val="ctr"/>
        <c:lblOffset val="100"/>
        <c:tickLblSkip val="1"/>
        <c:tickMarkSkip val="1"/>
        <c:noMultiLvlLbl val="0"/>
      </c:catAx>
      <c:valAx>
        <c:axId val="496475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477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133-4422-BA6E-6E411FABCD99}"/>
                </c:ext>
                <c:ext xmlns:c15="http://schemas.microsoft.com/office/drawing/2012/chart" uri="{CE6537A1-D6FC-4f65-9D91-7224C49458BB}">
                  <c15:dlblFieldTable>
                    <c15:dlblFTEntry>
                      <c15:txfldGUID>{37AAEBA8-8714-491B-AA2B-6649515CF97D}</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133-4422-BA6E-6E411FABCD99}"/>
                </c:ext>
                <c:ext xmlns:c15="http://schemas.microsoft.com/office/drawing/2012/chart" uri="{CE6537A1-D6FC-4f65-9D91-7224C49458BB}">
                  <c15:dlblFieldTable>
                    <c15:dlblFTEntry>
                      <c15:txfldGUID>{23E9CD0E-5944-4A9F-8BA8-E830F4184787}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133-4422-BA6E-6E411FABCD99}"/>
                </c:ext>
                <c:ext xmlns:c15="http://schemas.microsoft.com/office/drawing/2012/chart" uri="{CE6537A1-D6FC-4f65-9D91-7224C49458BB}">
                  <c15:dlblFieldTable>
                    <c15:dlblFTEntry>
                      <c15:txfldGUID>{F17966F3-A4B8-4B60-B338-791301D900D1}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133-4422-BA6E-6E411FABCD99}"/>
                </c:ext>
                <c:ext xmlns:c15="http://schemas.microsoft.com/office/drawing/2012/chart" uri="{CE6537A1-D6FC-4f65-9D91-7224C49458BB}">
                  <c15:dlblFieldTable>
                    <c15:dlblFTEntry>
                      <c15:txfldGUID>{FE2E7F6F-3F87-4543-9DF6-6A15EEF5FCC1}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133-4422-BA6E-6E411FABCD99}"/>
                </c:ext>
                <c:ext xmlns:c15="http://schemas.microsoft.com/office/drawing/2012/chart" uri="{CE6537A1-D6FC-4f65-9D91-7224C49458BB}">
                  <c15:dlblFieldTable>
                    <c15:dlblFTEntry>
                      <c15:txfldGUID>{C69D8E11-50AD-46AA-AB79-F7E992B24986}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133-4422-BA6E-6E411FABCD99}"/>
                </c:ext>
                <c:ext xmlns:c15="http://schemas.microsoft.com/office/drawing/2012/chart" uri="{CE6537A1-D6FC-4f65-9D91-7224C49458BB}">
                  <c15:dlblFieldTable>
                    <c15:dlblFTEntry>
                      <c15:txfldGUID>{2C702445-7DB6-4325-BF69-142534BC7C9A}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133-4422-BA6E-6E411FABCD99}"/>
                </c:ext>
                <c:ext xmlns:c15="http://schemas.microsoft.com/office/drawing/2012/chart" uri="{CE6537A1-D6FC-4f65-9D91-7224C49458BB}">
                  <c15:dlblFieldTable>
                    <c15:dlblFTEntry>
                      <c15:txfldGUID>{00BC246B-319F-40A8-B7FB-656400A61F3B}</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133-4422-BA6E-6E411FABCD99}"/>
                </c:ext>
                <c:ext xmlns:c15="http://schemas.microsoft.com/office/drawing/2012/chart" uri="{CE6537A1-D6FC-4f65-9D91-7224C49458BB}">
                  <c15:dlblFieldTable>
                    <c15:dlblFTEntry>
                      <c15:txfldGUID>{7EF4A523-8E6B-4882-98EF-46855EBE839D}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133-4422-BA6E-6E411FABCD99}"/>
                </c:ext>
                <c:ext xmlns:c15="http://schemas.microsoft.com/office/drawing/2012/chart" uri="{CE6537A1-D6FC-4f65-9D91-7224C49458BB}">
                  <c15:dlblFieldTable>
                    <c15:dlblFTEntry>
                      <c15:txfldGUID>{4AA49DF7-30DE-4879-9DCF-CC1A7A87C7A3}</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68.900000000000006</c:v>
                </c:pt>
                <c:pt idx="8">
                  <c:v>70.7</c:v>
                </c:pt>
                <c:pt idx="16">
                  <c:v>71.599999999999994</c:v>
                </c:pt>
                <c:pt idx="24">
                  <c:v>58.3</c:v>
                </c:pt>
                <c:pt idx="32">
                  <c:v>58.7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133-4422-BA6E-6E411FABCD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133-4422-BA6E-6E411FABCD99}"/>
                </c:ext>
                <c:ext xmlns:c15="http://schemas.microsoft.com/office/drawing/2012/chart" uri="{CE6537A1-D6FC-4f65-9D91-7224C49458BB}">
                  <c15:dlblFieldTable>
                    <c15:dlblFTEntry>
                      <c15:txfldGUID>{5EAAF6D1-500D-4D47-9116-9A2726551EEF}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133-4422-BA6E-6E411FABCD99}"/>
                </c:ext>
                <c:ext xmlns:c15="http://schemas.microsoft.com/office/drawing/2012/chart" uri="{CE6537A1-D6FC-4f65-9D91-7224C49458BB}">
                  <c15:dlblFieldTable>
                    <c15:dlblFTEntry>
                      <c15:txfldGUID>{7F0C6E3E-8EF4-4F85-9F21-1A5F5CD24A6C}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133-4422-BA6E-6E411FABCD99}"/>
                </c:ext>
                <c:ext xmlns:c15="http://schemas.microsoft.com/office/drawing/2012/chart" uri="{CE6537A1-D6FC-4f65-9D91-7224C49458BB}">
                  <c15:dlblFieldTable>
                    <c15:dlblFTEntry>
                      <c15:txfldGUID>{274A162E-B6BE-4448-A24A-FFC31D61C347}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133-4422-BA6E-6E411FABCD99}"/>
                </c:ext>
                <c:ext xmlns:c15="http://schemas.microsoft.com/office/drawing/2012/chart" uri="{CE6537A1-D6FC-4f65-9D91-7224C49458BB}">
                  <c15:dlblFieldTable>
                    <c15:dlblFTEntry>
                      <c15:txfldGUID>{38C2B666-49D2-466F-A2F1-7044BD8BFB4D}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133-4422-BA6E-6E411FABCD99}"/>
                </c:ext>
                <c:ext xmlns:c15="http://schemas.microsoft.com/office/drawing/2012/chart" uri="{CE6537A1-D6FC-4f65-9D91-7224C49458BB}">
                  <c15:dlblFieldTable>
                    <c15:dlblFTEntry>
                      <c15:txfldGUID>{DE728C10-7BD9-4D79-806C-AFF14A7E37D9}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133-4422-BA6E-6E411FABCD99}"/>
                </c:ext>
                <c:ext xmlns:c15="http://schemas.microsoft.com/office/drawing/2012/chart" uri="{CE6537A1-D6FC-4f65-9D91-7224C49458BB}">
                  <c15:dlblFieldTable>
                    <c15:dlblFTEntry>
                      <c15:txfldGUID>{7789FFB4-5B23-47B8-8579-6151E8DFD028}</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133-4422-BA6E-6E411FABCD99}"/>
                </c:ext>
                <c:ext xmlns:c15="http://schemas.microsoft.com/office/drawing/2012/chart" uri="{CE6537A1-D6FC-4f65-9D91-7224C49458BB}">
                  <c15:dlblFieldTable>
                    <c15:dlblFTEntry>
                      <c15:txfldGUID>{AAC632F3-A3D1-4F2E-A055-D25B9302B5BC}</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133-4422-BA6E-6E411FABCD99}"/>
                </c:ext>
                <c:ext xmlns:c15="http://schemas.microsoft.com/office/drawing/2012/chart" uri="{CE6537A1-D6FC-4f65-9D91-7224C49458BB}">
                  <c15:dlblFieldTable>
                    <c15:dlblFTEntry>
                      <c15:txfldGUID>{3398FA24-0F92-4AC9-9F99-6C9E10D4148A}</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133-4422-BA6E-6E411FABCD99}"/>
                </c:ext>
                <c:ext xmlns:c15="http://schemas.microsoft.com/office/drawing/2012/chart" uri="{CE6537A1-D6FC-4f65-9D91-7224C49458BB}">
                  <c15:dlblFieldTable>
                    <c15:dlblFTEntry>
                      <c15:txfldGUID>{E1E12F2C-A009-4C87-88EA-A21242009A86}</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xmlns:c16r2="http://schemas.microsoft.com/office/drawing/2015/06/chart">
            <c:ext xmlns:c16="http://schemas.microsoft.com/office/drawing/2014/chart" uri="{C3380CC4-5D6E-409C-BE32-E72D297353CC}">
              <c16:uniqueId val="{00000013-3133-4422-BA6E-6E411FABCD99}"/>
            </c:ext>
          </c:extLst>
        </c:ser>
        <c:dLbls>
          <c:showLegendKey val="0"/>
          <c:showVal val="1"/>
          <c:showCatName val="0"/>
          <c:showSerName val="0"/>
          <c:showPercent val="0"/>
          <c:showBubbleSize val="0"/>
        </c:dLbls>
        <c:axId val="507775688"/>
        <c:axId val="507775296"/>
      </c:scatterChart>
      <c:valAx>
        <c:axId val="507775688"/>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775296"/>
        <c:crosses val="autoZero"/>
        <c:crossBetween val="midCat"/>
      </c:valAx>
      <c:valAx>
        <c:axId val="50777529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77756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B22-45E6-9F7F-61999E73DDAF}"/>
                </c:ext>
                <c:ext xmlns:c15="http://schemas.microsoft.com/office/drawing/2012/chart" uri="{CE6537A1-D6FC-4f65-9D91-7224C49458BB}">
                  <c15:dlblFieldTable>
                    <c15:dlblFTEntry>
                      <c15:txfldGUID>{55D3D10A-85FF-44DC-8926-B5BF5F05F4B2}</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B22-45E6-9F7F-61999E73DDAF}"/>
                </c:ext>
                <c:ext xmlns:c15="http://schemas.microsoft.com/office/drawing/2012/chart" uri="{CE6537A1-D6FC-4f65-9D91-7224C49458BB}">
                  <c15:dlblFieldTable>
                    <c15:dlblFTEntry>
                      <c15:txfldGUID>{C347033F-A472-4459-A22A-325BAA80CB88}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B22-45E6-9F7F-61999E73DDAF}"/>
                </c:ext>
                <c:ext xmlns:c15="http://schemas.microsoft.com/office/drawing/2012/chart" uri="{CE6537A1-D6FC-4f65-9D91-7224C49458BB}">
                  <c15:dlblFieldTable>
                    <c15:dlblFTEntry>
                      <c15:txfldGUID>{816DBBB3-713D-4AED-973F-D72838F1A461}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B22-45E6-9F7F-61999E73DDAF}"/>
                </c:ext>
                <c:ext xmlns:c15="http://schemas.microsoft.com/office/drawing/2012/chart" uri="{CE6537A1-D6FC-4f65-9D91-7224C49458BB}">
                  <c15:dlblFieldTable>
                    <c15:dlblFTEntry>
                      <c15:txfldGUID>{D402BB79-5E55-404D-9ABA-5365F50BAE18}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B22-45E6-9F7F-61999E73DDAF}"/>
                </c:ext>
                <c:ext xmlns:c15="http://schemas.microsoft.com/office/drawing/2012/chart" uri="{CE6537A1-D6FC-4f65-9D91-7224C49458BB}">
                  <c15:dlblFieldTable>
                    <c15:dlblFTEntry>
                      <c15:txfldGUID>{42A46953-589F-40A0-8D81-456B17C3B165}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B22-45E6-9F7F-61999E73DDAF}"/>
                </c:ext>
                <c:ext xmlns:c15="http://schemas.microsoft.com/office/drawing/2012/chart" uri="{CE6537A1-D6FC-4f65-9D91-7224C49458BB}">
                  <c15:dlblFieldTable>
                    <c15:dlblFTEntry>
                      <c15:txfldGUID>{249537BA-B381-4226-AB11-4AE311B97207}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B22-45E6-9F7F-61999E73DDAF}"/>
                </c:ext>
                <c:ext xmlns:c15="http://schemas.microsoft.com/office/drawing/2012/chart" uri="{CE6537A1-D6FC-4f65-9D91-7224C49458BB}">
                  <c15:dlblFieldTable>
                    <c15:dlblFTEntry>
                      <c15:txfldGUID>{D1144098-3B71-45CE-914C-1AA331878F9B}</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B22-45E6-9F7F-61999E73DDAF}"/>
                </c:ext>
                <c:ext xmlns:c15="http://schemas.microsoft.com/office/drawing/2012/chart" uri="{CE6537A1-D6FC-4f65-9D91-7224C49458BB}">
                  <c15:dlblFieldTable>
                    <c15:dlblFTEntry>
                      <c15:txfldGUID>{BA9BB190-53D6-4725-A514-76E0790483C4}</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B22-45E6-9F7F-61999E73DDAF}"/>
                </c:ext>
                <c:ext xmlns:c15="http://schemas.microsoft.com/office/drawing/2012/chart" uri="{CE6537A1-D6FC-4f65-9D91-7224C49458BB}">
                  <c15:dlblFieldTable>
                    <c15:dlblFTEntry>
                      <c15:txfldGUID>{5D672107-3294-43D0-B58F-8B2465FF3725}</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3.6</c:v>
                </c:pt>
                <c:pt idx="16">
                  <c:v>3.3</c:v>
                </c:pt>
                <c:pt idx="24">
                  <c:v>3.1</c:v>
                </c:pt>
                <c:pt idx="32">
                  <c:v>3.2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B22-45E6-9F7F-61999E73DD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B22-45E6-9F7F-61999E73DDAF}"/>
                </c:ext>
                <c:ext xmlns:c15="http://schemas.microsoft.com/office/drawing/2012/chart" uri="{CE6537A1-D6FC-4f65-9D91-7224C49458BB}">
                  <c15:dlblFieldTable>
                    <c15:dlblFTEntry>
                      <c15:txfldGUID>{14AB7C0D-18F1-4A1A-8901-ECC29A9E2A9D}</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B22-45E6-9F7F-61999E73DDAF}"/>
                </c:ext>
                <c:ext xmlns:c15="http://schemas.microsoft.com/office/drawing/2012/chart" uri="{CE6537A1-D6FC-4f65-9D91-7224C49458BB}">
                  <c15:dlblFieldTable>
                    <c15:dlblFTEntry>
                      <c15:txfldGUID>{60D35207-EC0D-45A2-A070-271F558C2202}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B22-45E6-9F7F-61999E73DDAF}"/>
                </c:ext>
                <c:ext xmlns:c15="http://schemas.microsoft.com/office/drawing/2012/chart" uri="{CE6537A1-D6FC-4f65-9D91-7224C49458BB}">
                  <c15:dlblFieldTable>
                    <c15:dlblFTEntry>
                      <c15:txfldGUID>{3EE40C13-42EF-47BB-827E-74419354EDD9}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B22-45E6-9F7F-61999E73DDAF}"/>
                </c:ext>
                <c:ext xmlns:c15="http://schemas.microsoft.com/office/drawing/2012/chart" uri="{CE6537A1-D6FC-4f65-9D91-7224C49458BB}">
                  <c15:dlblFieldTable>
                    <c15:dlblFTEntry>
                      <c15:txfldGUID>{1F2F6115-ED2C-4C88-A10E-9B64956A680A}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B22-45E6-9F7F-61999E73DDAF}"/>
                </c:ext>
                <c:ext xmlns:c15="http://schemas.microsoft.com/office/drawing/2012/chart" uri="{CE6537A1-D6FC-4f65-9D91-7224C49458BB}">
                  <c15:dlblFieldTable>
                    <c15:dlblFTEntry>
                      <c15:txfldGUID>{61106C6F-94EA-4184-995A-810489FAE19A}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B22-45E6-9F7F-61999E73DDAF}"/>
                </c:ext>
                <c:ext xmlns:c15="http://schemas.microsoft.com/office/drawing/2012/chart" uri="{CE6537A1-D6FC-4f65-9D91-7224C49458BB}">
                  <c15:dlblFieldTable>
                    <c15:dlblFTEntry>
                      <c15:txfldGUID>{B5AC6EDA-7FB1-45B3-9107-24AAB2B60F4A}</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B22-45E6-9F7F-61999E73DDAF}"/>
                </c:ext>
                <c:ext xmlns:c15="http://schemas.microsoft.com/office/drawing/2012/chart" uri="{CE6537A1-D6FC-4f65-9D91-7224C49458BB}">
                  <c15:dlblFieldTable>
                    <c15:dlblFTEntry>
                      <c15:txfldGUID>{71DE9D07-44DC-4A7E-ADC0-A04DBAD9AE94}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B22-45E6-9F7F-61999E73DDAF}"/>
                </c:ext>
                <c:ext xmlns:c15="http://schemas.microsoft.com/office/drawing/2012/chart" uri="{CE6537A1-D6FC-4f65-9D91-7224C49458BB}">
                  <c15:dlblFieldTable>
                    <c15:dlblFTEntry>
                      <c15:txfldGUID>{500CE362-81A9-426C-BBC1-829CA3821929}</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B22-45E6-9F7F-61999E73DDAF}"/>
                </c:ext>
                <c:ext xmlns:c15="http://schemas.microsoft.com/office/drawing/2012/chart" uri="{CE6537A1-D6FC-4f65-9D91-7224C49458BB}">
                  <c15:dlblFieldTable>
                    <c15:dlblFTEntry>
                      <c15:txfldGUID>{98F993D0-012C-4248-9C0B-1D1847D7416D}</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xmlns:c16r2="http://schemas.microsoft.com/office/drawing/2015/06/chart">
            <c:ext xmlns:c16="http://schemas.microsoft.com/office/drawing/2014/chart" uri="{C3380CC4-5D6E-409C-BE32-E72D297353CC}">
              <c16:uniqueId val="{00000013-AB22-45E6-9F7F-61999E73DDAF}"/>
            </c:ext>
          </c:extLst>
        </c:ser>
        <c:dLbls>
          <c:showLegendKey val="0"/>
          <c:showVal val="1"/>
          <c:showCatName val="0"/>
          <c:showSerName val="0"/>
          <c:showPercent val="0"/>
          <c:showBubbleSize val="0"/>
        </c:dLbls>
        <c:axId val="507776864"/>
        <c:axId val="507781568"/>
      </c:scatterChart>
      <c:valAx>
        <c:axId val="507776864"/>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781568"/>
        <c:crosses val="autoZero"/>
        <c:crossBetween val="midCat"/>
      </c:valAx>
      <c:valAx>
        <c:axId val="50778156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777686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年平均３．２％と前年度から０．１ポイント増加したが、依然として低い水準を保っている。本町は公営住宅建設事業債以外は原則的に交付税算入がある地方債のみを借り入れており、同比率が低く抑えられてきた。しかし、学校再編事業により多額の過疎対策事業債を発行したこと、また各種公共施設の長寿命化事業、学校跡地利活用のための事業等についての借入が予定されていることから、今後は実質公債費比率の急激な上昇と高止まりが見込まれるため、これまで以上に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今後満期一括償還の予定はない。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将来負担比率については充当可能基金や基準財政需要額算入見込額の合計が将来負担額を超えていることから、将来負担比率は「数値なし」となっている。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後年度負担に備え、計画的な基金の積み立てを行ってきたことにより、充当可能基金が多いこと、また、交付税算入のある地方債を厳選して借り入れてきたことにより、基準財政需要額算入見込額が多額であること、以上の理由により、将来負担額を上回る充当可能財源を確保し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しかし、近年大規模事業が続いていることから、地方債発行が急増し、基金残高が減少する傾向にあり、将来負担比率の上昇が見込まれるため、今後ともより一層の財政健全化に努める必要がある。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全般的に、後年度負担に備え、運用益や剰余金の範囲で積み立てた。なお、ふるさとづくり基金については、ふるさと納税収入９０百万円を積み立てている。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主な取崩については、減債基金で繰上償還に１４４百万円、地域振興基金で住宅計画費一般事業に１３１百万円充当した。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大型建設事業が続くため、地方債発行とのバランスを取りながら、目的基金の取り崩しを行っていく。また、計画的な繰上償還のため、減債基金及び財政調整基金を一定程度取り崩す予定としている。中長期的な視点からは基金残高が大きく減少していく予定であるため、今後とも経費節減や事務事業の見直しに努め、可能な限り積極的な積み立て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地域振興基金については、基本的に町が行う地域振興事業のうち施設整備を目的としている。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特定農業施設管理基金については、臨時石炭鉱害復旧法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に基づく鉱害復旧事業で設置し、町が管理する井堰及び揚水機の維持管理を目的としている。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地域福祉基金については、高齢者の保健福祉の増進を図ることを目的としている。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事務ＯＡ化基金については、事務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OA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化を実施することにより、事務を円滑かつ効率的に行うことを目的としている。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自ら考え自ら実践する地域づくり事業」を円滑に推進することを目的としている。現在の運用では主にふるさと納税等の寄附金を積み立て、目的に応じた事業の財源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地域振興基金は、住宅計画費一般事業、学校再編事業等により２０４百万円取り崩したため減少した。事務</a:t>
          </a:r>
          <a:r>
            <a:rPr kumimoji="1" lang="az-Cyrl-AZ" altLang="ja-JP" sz="1300">
              <a:solidFill>
                <a:schemeClr val="dk1"/>
              </a:solidFill>
              <a:effectLst/>
              <a:latin typeface="ＭＳ ゴシック" panose="020B0609070205080204" pitchFamily="49" charset="-128"/>
              <a:ea typeface="ＭＳ ゴシック" panose="020B0609070205080204" pitchFamily="49" charset="-128"/>
              <a:cs typeface="+mn-cs"/>
            </a:rPr>
            <a:t>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Ａ化基金については、システムリプレース事業で１５百万円取り崩したが、後年度の財政需要に備え剰余金等を３０百万円積み立てたため、増加している。ふるさとづくり基金は、ふるさと納税収入９０百万円を積み立て、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町営住宅更新や公共施設長寿命化対策などに充てるため、減少は避けられない。また、事務ＯＡ化基金は、システム更新予定を把握し、必要額の積み立てを行っていく。ふるさとづくり基金はふるさと納税を積立てており、積立額に応じ、政策的事業を展開している。今後もふるさと納税収入の確保に取り組んでいく。その他の基金については、充当事業を厳選し、目的に沿った活用を行い、特に果実運用型基金については、基金の元本を減少させないよう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運用益０．２百万円を積み立て、微増となった。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３０％超に相当する額であることから、過剰な基金積立額であるという懸念もあるが、今後の公債費急増のほか、ごみ処理等施設建設負担金に対応するための財源として想定しており、今後取り崩さざるを得ない状況である。しかしながら、長期的には５億円以下にならない運用を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繰上償還のため１４４百万円取り崩したが、運用益及び剰余金を３７４百万円積み立てたため、残高９３４百万円、前年比２３０百万円の増となった。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公債費の急増に備え、財源確保対策として、計画的な繰上償還を予定していることから、今後とも必要額を積み立てていく。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58.7</a:t>
          </a:r>
          <a:r>
            <a:rPr kumimoji="1" lang="ja-JP" altLang="en-US" sz="1100">
              <a:latin typeface="ＭＳ Ｐゴシック" panose="020B0600070205080204" pitchFamily="50" charset="-128"/>
              <a:ea typeface="ＭＳ Ｐゴシック" panose="020B0600070205080204" pitchFamily="50" charset="-128"/>
            </a:rPr>
            <a:t>％であり、前年度とほぼ同じ水準となった。全国平均▲</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ポイント、福岡県平均▲</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ポイントとそれぞれ下回っている状況である。これは、学校再編事業に伴う義務教育学校建設により、令和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有形固定資産が大幅に増加したことと、同事業による施設の除却があったこと等に伴い、減価償却累計額が減少したことが主な要因である。しかし、その他施設の老朽化は今後とも進行していくため、長寿命化工事や不要となった施設の解体を進めていくよ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5" name="直線コネクタ 74"/>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6" name="有形固定資産減価償却率最小値テキスト"/>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7" name="直線コネクタ 76"/>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8" name="有形固定資産減価償却率最大値テキスト"/>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9" name="直線コネクタ 78"/>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80"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フローチャート: 判断 80"/>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43286</xdr:rowOff>
    </xdr:from>
    <xdr:to>
      <xdr:col>23</xdr:col>
      <xdr:colOff>136525</xdr:colOff>
      <xdr:row>30</xdr:row>
      <xdr:rowOff>144886</xdr:rowOff>
    </xdr:to>
    <xdr:sp macro="" textlink="">
      <xdr:nvSpPr>
        <xdr:cNvPr id="91" name="楕円 90"/>
        <xdr:cNvSpPr/>
      </xdr:nvSpPr>
      <xdr:spPr>
        <a:xfrm>
          <a:off x="4711700" y="59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66163</xdr:rowOff>
    </xdr:from>
    <xdr:ext cx="405111" cy="259045"/>
    <xdr:sp macro="" textlink="">
      <xdr:nvSpPr>
        <xdr:cNvPr id="92" name="有形固定資産減価償却率該当値テキスト"/>
        <xdr:cNvSpPr txBox="1"/>
      </xdr:nvSpPr>
      <xdr:spPr>
        <a:xfrm>
          <a:off x="4813300" y="5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36089</xdr:rowOff>
    </xdr:from>
    <xdr:to>
      <xdr:col>19</xdr:col>
      <xdr:colOff>187325</xdr:colOff>
      <xdr:row>30</xdr:row>
      <xdr:rowOff>137689</xdr:rowOff>
    </xdr:to>
    <xdr:sp macro="" textlink="">
      <xdr:nvSpPr>
        <xdr:cNvPr id="93" name="楕円 92"/>
        <xdr:cNvSpPr/>
      </xdr:nvSpPr>
      <xdr:spPr>
        <a:xfrm>
          <a:off x="40005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86889</xdr:rowOff>
    </xdr:from>
    <xdr:to>
      <xdr:col>23</xdr:col>
      <xdr:colOff>85725</xdr:colOff>
      <xdr:row>30</xdr:row>
      <xdr:rowOff>94086</xdr:rowOff>
    </xdr:to>
    <xdr:cxnSp macro="">
      <xdr:nvCxnSpPr>
        <xdr:cNvPr id="94" name="直線コネクタ 93"/>
        <xdr:cNvCxnSpPr/>
      </xdr:nvCxnSpPr>
      <xdr:spPr>
        <a:xfrm>
          <a:off x="4051300" y="6001914"/>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95" name="楕円 94"/>
        <xdr:cNvSpPr/>
      </xdr:nvSpPr>
      <xdr:spPr>
        <a:xfrm>
          <a:off x="3238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86889</xdr:rowOff>
    </xdr:from>
    <xdr:to>
      <xdr:col>19</xdr:col>
      <xdr:colOff>136525</xdr:colOff>
      <xdr:row>31</xdr:row>
      <xdr:rowOff>154728</xdr:rowOff>
    </xdr:to>
    <xdr:cxnSp macro="">
      <xdr:nvCxnSpPr>
        <xdr:cNvPr id="96" name="直線コネクタ 95"/>
        <xdr:cNvCxnSpPr/>
      </xdr:nvCxnSpPr>
      <xdr:spPr>
        <a:xfrm flipV="1">
          <a:off x="3289300" y="6001914"/>
          <a:ext cx="762000" cy="23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87736</xdr:rowOff>
    </xdr:from>
    <xdr:to>
      <xdr:col>11</xdr:col>
      <xdr:colOff>187325</xdr:colOff>
      <xdr:row>32</xdr:row>
      <xdr:rowOff>17886</xdr:rowOff>
    </xdr:to>
    <xdr:sp macro="" textlink="">
      <xdr:nvSpPr>
        <xdr:cNvPr id="97" name="楕円 96"/>
        <xdr:cNvSpPr/>
      </xdr:nvSpPr>
      <xdr:spPr>
        <a:xfrm>
          <a:off x="2476500" y="6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138536</xdr:rowOff>
    </xdr:from>
    <xdr:to>
      <xdr:col>15</xdr:col>
      <xdr:colOff>136525</xdr:colOff>
      <xdr:row>31</xdr:row>
      <xdr:rowOff>154728</xdr:rowOff>
    </xdr:to>
    <xdr:cxnSp macro="">
      <xdr:nvCxnSpPr>
        <xdr:cNvPr id="98" name="直線コネクタ 97"/>
        <xdr:cNvCxnSpPr/>
      </xdr:nvCxnSpPr>
      <xdr:spPr>
        <a:xfrm>
          <a:off x="2527300" y="622501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55351</xdr:rowOff>
    </xdr:from>
    <xdr:to>
      <xdr:col>7</xdr:col>
      <xdr:colOff>187325</xdr:colOff>
      <xdr:row>31</xdr:row>
      <xdr:rowOff>156951</xdr:rowOff>
    </xdr:to>
    <xdr:sp macro="" textlink="">
      <xdr:nvSpPr>
        <xdr:cNvPr id="99" name="楕円 98"/>
        <xdr:cNvSpPr/>
      </xdr:nvSpPr>
      <xdr:spPr>
        <a:xfrm>
          <a:off x="17145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106151</xdr:rowOff>
    </xdr:from>
    <xdr:to>
      <xdr:col>11</xdr:col>
      <xdr:colOff>136525</xdr:colOff>
      <xdr:row>31</xdr:row>
      <xdr:rowOff>138536</xdr:rowOff>
    </xdr:to>
    <xdr:cxnSp macro="">
      <xdr:nvCxnSpPr>
        <xdr:cNvPr id="100" name="直線コネクタ 99"/>
        <xdr:cNvCxnSpPr/>
      </xdr:nvCxnSpPr>
      <xdr:spPr>
        <a:xfrm>
          <a:off x="1765300" y="619262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154216</xdr:rowOff>
    </xdr:from>
    <xdr:ext cx="405111" cy="259045"/>
    <xdr:sp macro="" textlink="">
      <xdr:nvSpPr>
        <xdr:cNvPr id="105" name="n_1mainValue有形固定資産減価償却率"/>
        <xdr:cNvSpPr txBox="1"/>
      </xdr:nvSpPr>
      <xdr:spPr>
        <a:xfrm>
          <a:off x="38360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106" name="n_2mainValue有形固定資産減価償却率"/>
        <xdr:cNvSpPr txBox="1"/>
      </xdr:nvSpPr>
      <xdr:spPr>
        <a:xfrm>
          <a:off x="3086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9013</xdr:rowOff>
    </xdr:from>
    <xdr:ext cx="405111" cy="259045"/>
    <xdr:sp macro="" textlink="">
      <xdr:nvSpPr>
        <xdr:cNvPr id="107" name="n_3mainValue有形固定資産減価償却率"/>
        <xdr:cNvSpPr txBox="1"/>
      </xdr:nvSpPr>
      <xdr:spPr>
        <a:xfrm>
          <a:off x="2324744" y="6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148078</xdr:rowOff>
    </xdr:from>
    <xdr:ext cx="405111" cy="259045"/>
    <xdr:sp macro="" textlink="">
      <xdr:nvSpPr>
        <xdr:cNvPr id="108" name="n_4mainValue有形固定資産減価償却率"/>
        <xdr:cNvSpPr txBox="1"/>
      </xdr:nvSpPr>
      <xdr:spPr>
        <a:xfrm>
          <a:off x="1562744" y="623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468.2</a:t>
          </a:r>
          <a:r>
            <a:rPr kumimoji="1" lang="ja-JP" altLang="en-US" sz="1100">
              <a:latin typeface="ＭＳ Ｐゴシック" panose="020B0600070205080204" pitchFamily="50" charset="-128"/>
              <a:ea typeface="ＭＳ Ｐゴシック" panose="020B0600070205080204" pitchFamily="50" charset="-128"/>
            </a:rPr>
            <a:t>％であり、前年度と比較して</a:t>
          </a:r>
          <a:r>
            <a:rPr kumimoji="1" lang="en-US" altLang="ja-JP" sz="1100">
              <a:latin typeface="ＭＳ Ｐゴシック" panose="020B0600070205080204" pitchFamily="50" charset="-128"/>
              <a:ea typeface="ＭＳ Ｐゴシック" panose="020B0600070205080204" pitchFamily="50" charset="-128"/>
            </a:rPr>
            <a:t>53.3</a:t>
          </a:r>
          <a:r>
            <a:rPr kumimoji="1" lang="ja-JP" altLang="en-US" sz="1100">
              <a:latin typeface="ＭＳ Ｐゴシック" panose="020B0600070205080204" pitchFamily="50" charset="-128"/>
              <a:ea typeface="ＭＳ Ｐゴシック" panose="020B0600070205080204" pitchFamily="50" charset="-128"/>
            </a:rPr>
            <a:t>ポイント増加した。これは、経常経費充当財源が増加したことにより、分母の額が減少したことが主な要因である。なお、全国平均▲</a:t>
          </a:r>
          <a:r>
            <a:rPr kumimoji="1" lang="en-US" altLang="ja-JP" sz="1100">
              <a:latin typeface="ＭＳ Ｐゴシック" panose="020B0600070205080204" pitchFamily="50" charset="-128"/>
              <a:ea typeface="ＭＳ Ｐゴシック" panose="020B0600070205080204" pitchFamily="50" charset="-128"/>
            </a:rPr>
            <a:t>46.2</a:t>
          </a:r>
          <a:r>
            <a:rPr kumimoji="1" lang="ja-JP" altLang="en-US" sz="1100">
              <a:latin typeface="ＭＳ Ｐゴシック" panose="020B0600070205080204" pitchFamily="50" charset="-128"/>
              <a:ea typeface="ＭＳ Ｐゴシック" panose="020B0600070205080204" pitchFamily="50" charset="-128"/>
            </a:rPr>
            <a:t>ポイント、福岡県平均▲</a:t>
          </a:r>
          <a:r>
            <a:rPr kumimoji="1" lang="en-US" altLang="ja-JP" sz="1100">
              <a:latin typeface="ＭＳ Ｐゴシック" panose="020B0600070205080204" pitchFamily="50" charset="-128"/>
              <a:ea typeface="ＭＳ Ｐゴシック" panose="020B0600070205080204" pitchFamily="50" charset="-128"/>
            </a:rPr>
            <a:t>251.8</a:t>
          </a:r>
          <a:r>
            <a:rPr kumimoji="1" lang="ja-JP" altLang="en-US" sz="1100">
              <a:latin typeface="ＭＳ Ｐゴシック" panose="020B0600070205080204" pitchFamily="50" charset="-128"/>
              <a:ea typeface="ＭＳ Ｐゴシック" panose="020B0600070205080204" pitchFamily="50" charset="-128"/>
            </a:rPr>
            <a:t>ポイントと、依然低い水準である。しかし、今後とも公共施設等の長寿命化事業による町債発行が続くことにより、数値の悪化が見込まれるため、世代間の負担のバランスに留意しながら、健全かつ持続可能な財政運営を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9" name="直線コネクタ 138"/>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40" name="債務償還比率最小値テキスト"/>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41" name="直線コネクタ 140"/>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44" name="債務償還比率平均値テキスト"/>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5" name="フローチャート: 判断 144"/>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6" name="フローチャート: 判断 145"/>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7" name="フローチャート: 判断 146"/>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8" name="フローチャート: 判断 147"/>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9" name="フローチャート: 判断 148"/>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17635</xdr:rowOff>
    </xdr:from>
    <xdr:to>
      <xdr:col>76</xdr:col>
      <xdr:colOff>73025</xdr:colOff>
      <xdr:row>30</xdr:row>
      <xdr:rowOff>119235</xdr:rowOff>
    </xdr:to>
    <xdr:sp macro="" textlink="">
      <xdr:nvSpPr>
        <xdr:cNvPr id="155" name="楕円 154"/>
        <xdr:cNvSpPr/>
      </xdr:nvSpPr>
      <xdr:spPr>
        <a:xfrm>
          <a:off x="14744700" y="59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167512</xdr:rowOff>
    </xdr:from>
    <xdr:ext cx="469744" cy="259045"/>
    <xdr:sp macro="" textlink="">
      <xdr:nvSpPr>
        <xdr:cNvPr id="156" name="債務償還比率該当値テキスト"/>
        <xdr:cNvSpPr txBox="1"/>
      </xdr:nvSpPr>
      <xdr:spPr>
        <a:xfrm>
          <a:off x="14846300" y="591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106889</xdr:rowOff>
    </xdr:from>
    <xdr:to>
      <xdr:col>72</xdr:col>
      <xdr:colOff>123825</xdr:colOff>
      <xdr:row>30</xdr:row>
      <xdr:rowOff>37039</xdr:rowOff>
    </xdr:to>
    <xdr:sp macro="" textlink="">
      <xdr:nvSpPr>
        <xdr:cNvPr id="157" name="楕円 156"/>
        <xdr:cNvSpPr/>
      </xdr:nvSpPr>
      <xdr:spPr>
        <a:xfrm>
          <a:off x="14033500" y="58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157689</xdr:rowOff>
    </xdr:from>
    <xdr:to>
      <xdr:col>76</xdr:col>
      <xdr:colOff>22225</xdr:colOff>
      <xdr:row>30</xdr:row>
      <xdr:rowOff>68435</xdr:rowOff>
    </xdr:to>
    <xdr:cxnSp macro="">
      <xdr:nvCxnSpPr>
        <xdr:cNvPr id="158" name="直線コネクタ 157"/>
        <xdr:cNvCxnSpPr/>
      </xdr:nvCxnSpPr>
      <xdr:spPr>
        <a:xfrm>
          <a:off x="14084300" y="5901264"/>
          <a:ext cx="711200" cy="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18442</xdr:rowOff>
    </xdr:from>
    <xdr:to>
      <xdr:col>68</xdr:col>
      <xdr:colOff>123825</xdr:colOff>
      <xdr:row>31</xdr:row>
      <xdr:rowOff>120042</xdr:rowOff>
    </xdr:to>
    <xdr:sp macro="" textlink="">
      <xdr:nvSpPr>
        <xdr:cNvPr id="159" name="楕円 158"/>
        <xdr:cNvSpPr/>
      </xdr:nvSpPr>
      <xdr:spPr>
        <a:xfrm>
          <a:off x="13271500" y="61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157689</xdr:rowOff>
    </xdr:from>
    <xdr:to>
      <xdr:col>72</xdr:col>
      <xdr:colOff>73025</xdr:colOff>
      <xdr:row>31</xdr:row>
      <xdr:rowOff>69242</xdr:rowOff>
    </xdr:to>
    <xdr:cxnSp macro="">
      <xdr:nvCxnSpPr>
        <xdr:cNvPr id="160" name="直線コネクタ 159"/>
        <xdr:cNvCxnSpPr/>
      </xdr:nvCxnSpPr>
      <xdr:spPr>
        <a:xfrm flipV="1">
          <a:off x="13322300" y="5901264"/>
          <a:ext cx="762000" cy="25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158977</xdr:rowOff>
    </xdr:from>
    <xdr:to>
      <xdr:col>64</xdr:col>
      <xdr:colOff>123825</xdr:colOff>
      <xdr:row>29</xdr:row>
      <xdr:rowOff>89127</xdr:rowOff>
    </xdr:to>
    <xdr:sp macro="" textlink="">
      <xdr:nvSpPr>
        <xdr:cNvPr id="161" name="楕円 160"/>
        <xdr:cNvSpPr/>
      </xdr:nvSpPr>
      <xdr:spPr>
        <a:xfrm>
          <a:off x="12509500" y="57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38327</xdr:rowOff>
    </xdr:from>
    <xdr:to>
      <xdr:col>68</xdr:col>
      <xdr:colOff>73025</xdr:colOff>
      <xdr:row>31</xdr:row>
      <xdr:rowOff>69242</xdr:rowOff>
    </xdr:to>
    <xdr:cxnSp macro="">
      <xdr:nvCxnSpPr>
        <xdr:cNvPr id="162" name="直線コネクタ 161"/>
        <xdr:cNvCxnSpPr/>
      </xdr:nvCxnSpPr>
      <xdr:spPr>
        <a:xfrm>
          <a:off x="12560300" y="5781902"/>
          <a:ext cx="762000" cy="3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150957</xdr:rowOff>
    </xdr:from>
    <xdr:to>
      <xdr:col>60</xdr:col>
      <xdr:colOff>123825</xdr:colOff>
      <xdr:row>29</xdr:row>
      <xdr:rowOff>81107</xdr:rowOff>
    </xdr:to>
    <xdr:sp macro="" textlink="">
      <xdr:nvSpPr>
        <xdr:cNvPr id="163" name="楕円 162"/>
        <xdr:cNvSpPr/>
      </xdr:nvSpPr>
      <xdr:spPr>
        <a:xfrm>
          <a:off x="11747500" y="572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30307</xdr:rowOff>
    </xdr:from>
    <xdr:to>
      <xdr:col>64</xdr:col>
      <xdr:colOff>73025</xdr:colOff>
      <xdr:row>29</xdr:row>
      <xdr:rowOff>38327</xdr:rowOff>
    </xdr:to>
    <xdr:cxnSp macro="">
      <xdr:nvCxnSpPr>
        <xdr:cNvPr id="164" name="直線コネクタ 163"/>
        <xdr:cNvCxnSpPr/>
      </xdr:nvCxnSpPr>
      <xdr:spPr>
        <a:xfrm>
          <a:off x="11798300" y="5773882"/>
          <a:ext cx="762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5" name="n_1aveValue債務償還比率"/>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66" name="n_2aveValue債務償還比率"/>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7" name="n_3aveValue債務償還比率"/>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8" name="n_4aveValue債務償還比率"/>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53566</xdr:rowOff>
    </xdr:from>
    <xdr:ext cx="469744" cy="259045"/>
    <xdr:sp macro="" textlink="">
      <xdr:nvSpPr>
        <xdr:cNvPr id="169" name="n_1mainValue債務償還比率"/>
        <xdr:cNvSpPr txBox="1"/>
      </xdr:nvSpPr>
      <xdr:spPr>
        <a:xfrm>
          <a:off x="13836727" y="562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111169</xdr:rowOff>
    </xdr:from>
    <xdr:ext cx="469744" cy="259045"/>
    <xdr:sp macro="" textlink="">
      <xdr:nvSpPr>
        <xdr:cNvPr id="170" name="n_2mainValue債務償還比率"/>
        <xdr:cNvSpPr txBox="1"/>
      </xdr:nvSpPr>
      <xdr:spPr>
        <a:xfrm>
          <a:off x="13087427" y="6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105654</xdr:rowOff>
    </xdr:from>
    <xdr:ext cx="469744" cy="259045"/>
    <xdr:sp macro="" textlink="">
      <xdr:nvSpPr>
        <xdr:cNvPr id="171" name="n_3mainValue債務償還比率"/>
        <xdr:cNvSpPr txBox="1"/>
      </xdr:nvSpPr>
      <xdr:spPr>
        <a:xfrm>
          <a:off x="12325427" y="550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97634</xdr:rowOff>
    </xdr:from>
    <xdr:ext cx="469744" cy="259045"/>
    <xdr:sp macro="" textlink="">
      <xdr:nvSpPr>
        <xdr:cNvPr id="172" name="n_4mainValue債務償還比率"/>
        <xdr:cNvSpPr txBox="1"/>
      </xdr:nvSpPr>
      <xdr:spPr>
        <a:xfrm>
          <a:off x="11563427" y="549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xdr:rowOff>
    </xdr:from>
    <xdr:to>
      <xdr:col>24</xdr:col>
      <xdr:colOff>114300</xdr:colOff>
      <xdr:row>39</xdr:row>
      <xdr:rowOff>117856</xdr:rowOff>
    </xdr:to>
    <xdr:sp macro="" textlink="">
      <xdr:nvSpPr>
        <xdr:cNvPr id="71" name="楕円 70"/>
        <xdr:cNvSpPr/>
      </xdr:nvSpPr>
      <xdr:spPr>
        <a:xfrm>
          <a:off x="45847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166133</xdr:rowOff>
    </xdr:from>
    <xdr:ext cx="405111" cy="259045"/>
    <xdr:sp macro="" textlink="">
      <xdr:nvSpPr>
        <xdr:cNvPr id="72" name="【道路】&#10;有形固定資産減価償却率該当値テキスト"/>
        <xdr:cNvSpPr txBox="1"/>
      </xdr:nvSpPr>
      <xdr:spPr>
        <a:xfrm>
          <a:off x="4673600"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114554</xdr:rowOff>
    </xdr:from>
    <xdr:to>
      <xdr:col>20</xdr:col>
      <xdr:colOff>38100</xdr:colOff>
      <xdr:row>40</xdr:row>
      <xdr:rowOff>44704</xdr:rowOff>
    </xdr:to>
    <xdr:sp macro="" textlink="">
      <xdr:nvSpPr>
        <xdr:cNvPr id="73" name="楕円 72"/>
        <xdr:cNvSpPr/>
      </xdr:nvSpPr>
      <xdr:spPr>
        <a:xfrm>
          <a:off x="3746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67056</xdr:rowOff>
    </xdr:from>
    <xdr:to>
      <xdr:col>24</xdr:col>
      <xdr:colOff>63500</xdr:colOff>
      <xdr:row>39</xdr:row>
      <xdr:rowOff>165354</xdr:rowOff>
    </xdr:to>
    <xdr:cxnSp macro="">
      <xdr:nvCxnSpPr>
        <xdr:cNvPr id="74" name="直線コネクタ 73"/>
        <xdr:cNvCxnSpPr/>
      </xdr:nvCxnSpPr>
      <xdr:spPr>
        <a:xfrm flipV="1">
          <a:off x="3797300" y="6753606"/>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107696</xdr:rowOff>
    </xdr:from>
    <xdr:to>
      <xdr:col>15</xdr:col>
      <xdr:colOff>101600</xdr:colOff>
      <xdr:row>40</xdr:row>
      <xdr:rowOff>37846</xdr:rowOff>
    </xdr:to>
    <xdr:sp macro="" textlink="">
      <xdr:nvSpPr>
        <xdr:cNvPr id="75" name="楕円 74"/>
        <xdr:cNvSpPr/>
      </xdr:nvSpPr>
      <xdr:spPr>
        <a:xfrm>
          <a:off x="2857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158496</xdr:rowOff>
    </xdr:from>
    <xdr:to>
      <xdr:col>19</xdr:col>
      <xdr:colOff>177800</xdr:colOff>
      <xdr:row>39</xdr:row>
      <xdr:rowOff>165354</xdr:rowOff>
    </xdr:to>
    <xdr:cxnSp macro="">
      <xdr:nvCxnSpPr>
        <xdr:cNvPr id="76" name="直線コネクタ 75"/>
        <xdr:cNvCxnSpPr/>
      </xdr:nvCxnSpPr>
      <xdr:spPr>
        <a:xfrm>
          <a:off x="2908300" y="684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107696</xdr:rowOff>
    </xdr:from>
    <xdr:to>
      <xdr:col>10</xdr:col>
      <xdr:colOff>165100</xdr:colOff>
      <xdr:row>40</xdr:row>
      <xdr:rowOff>37846</xdr:rowOff>
    </xdr:to>
    <xdr:sp macro="" textlink="">
      <xdr:nvSpPr>
        <xdr:cNvPr id="77" name="楕円 76"/>
        <xdr:cNvSpPr/>
      </xdr:nvSpPr>
      <xdr:spPr>
        <a:xfrm>
          <a:off x="1968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158496</xdr:rowOff>
    </xdr:from>
    <xdr:to>
      <xdr:col>15</xdr:col>
      <xdr:colOff>50800</xdr:colOff>
      <xdr:row>39</xdr:row>
      <xdr:rowOff>158496</xdr:rowOff>
    </xdr:to>
    <xdr:cxnSp macro="">
      <xdr:nvCxnSpPr>
        <xdr:cNvPr id="78" name="直線コネクタ 77"/>
        <xdr:cNvCxnSpPr/>
      </xdr:nvCxnSpPr>
      <xdr:spPr>
        <a:xfrm>
          <a:off x="2019300" y="6845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71120</xdr:rowOff>
    </xdr:from>
    <xdr:to>
      <xdr:col>6</xdr:col>
      <xdr:colOff>38100</xdr:colOff>
      <xdr:row>40</xdr:row>
      <xdr:rowOff>1270</xdr:rowOff>
    </xdr:to>
    <xdr:sp macro="" textlink="">
      <xdr:nvSpPr>
        <xdr:cNvPr id="79" name="楕円 78"/>
        <xdr:cNvSpPr/>
      </xdr:nvSpPr>
      <xdr:spPr>
        <a:xfrm>
          <a:off x="1079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121920</xdr:rowOff>
    </xdr:from>
    <xdr:to>
      <xdr:col>10</xdr:col>
      <xdr:colOff>114300</xdr:colOff>
      <xdr:row>39</xdr:row>
      <xdr:rowOff>158496</xdr:rowOff>
    </xdr:to>
    <xdr:cxnSp macro="">
      <xdr:nvCxnSpPr>
        <xdr:cNvPr id="80" name="直線コネクタ 79"/>
        <xdr:cNvCxnSpPr/>
      </xdr:nvCxnSpPr>
      <xdr:spPr>
        <a:xfrm>
          <a:off x="1130300" y="68084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35831</xdr:rowOff>
    </xdr:from>
    <xdr:ext cx="405111" cy="259045"/>
    <xdr:sp macro="" textlink="">
      <xdr:nvSpPr>
        <xdr:cNvPr id="85" name="n_1mainValue【道路】&#10;有形固定資産減価償却率"/>
        <xdr:cNvSpPr txBox="1"/>
      </xdr:nvSpPr>
      <xdr:spPr>
        <a:xfrm>
          <a:off x="3582044"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28973</xdr:rowOff>
    </xdr:from>
    <xdr:ext cx="405111" cy="259045"/>
    <xdr:sp macro="" textlink="">
      <xdr:nvSpPr>
        <xdr:cNvPr id="86" name="n_2mainValue【道路】&#10;有形固定資産減価償却率"/>
        <xdr:cNvSpPr txBox="1"/>
      </xdr:nvSpPr>
      <xdr:spPr>
        <a:xfrm>
          <a:off x="2705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28973</xdr:rowOff>
    </xdr:from>
    <xdr:ext cx="405111" cy="259045"/>
    <xdr:sp macro="" textlink="">
      <xdr:nvSpPr>
        <xdr:cNvPr id="87" name="n_3mainValue【道路】&#10;有形固定資産減価償却率"/>
        <xdr:cNvSpPr txBox="1"/>
      </xdr:nvSpPr>
      <xdr:spPr>
        <a:xfrm>
          <a:off x="18167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163847</xdr:rowOff>
    </xdr:from>
    <xdr:ext cx="405111" cy="259045"/>
    <xdr:sp macro="" textlink="">
      <xdr:nvSpPr>
        <xdr:cNvPr id="88" name="n_4mainValue【道路】&#10;有形固定資産減価償却率"/>
        <xdr:cNvSpPr txBox="1"/>
      </xdr:nvSpPr>
      <xdr:spPr>
        <a:xfrm>
          <a:off x="927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26448</xdr:rowOff>
    </xdr:from>
    <xdr:to>
      <xdr:col>55</xdr:col>
      <xdr:colOff>50800</xdr:colOff>
      <xdr:row>40</xdr:row>
      <xdr:rowOff>128048</xdr:rowOff>
    </xdr:to>
    <xdr:sp macro="" textlink="">
      <xdr:nvSpPr>
        <xdr:cNvPr id="128" name="楕円 127"/>
        <xdr:cNvSpPr/>
      </xdr:nvSpPr>
      <xdr:spPr>
        <a:xfrm>
          <a:off x="10426700" y="68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4875</xdr:rowOff>
    </xdr:from>
    <xdr:ext cx="534377" cy="259045"/>
    <xdr:sp macro="" textlink="">
      <xdr:nvSpPr>
        <xdr:cNvPr id="129" name="【道路】&#10;一人当たり延長該当値テキスト"/>
        <xdr:cNvSpPr txBox="1"/>
      </xdr:nvSpPr>
      <xdr:spPr>
        <a:xfrm>
          <a:off x="10515600" y="68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34106</xdr:rowOff>
    </xdr:from>
    <xdr:to>
      <xdr:col>50</xdr:col>
      <xdr:colOff>165100</xdr:colOff>
      <xdr:row>40</xdr:row>
      <xdr:rowOff>135706</xdr:rowOff>
    </xdr:to>
    <xdr:sp macro="" textlink="">
      <xdr:nvSpPr>
        <xdr:cNvPr id="130" name="楕円 129"/>
        <xdr:cNvSpPr/>
      </xdr:nvSpPr>
      <xdr:spPr>
        <a:xfrm>
          <a:off x="9588500" y="689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77248</xdr:rowOff>
    </xdr:from>
    <xdr:to>
      <xdr:col>55</xdr:col>
      <xdr:colOff>0</xdr:colOff>
      <xdr:row>40</xdr:row>
      <xdr:rowOff>84906</xdr:rowOff>
    </xdr:to>
    <xdr:cxnSp macro="">
      <xdr:nvCxnSpPr>
        <xdr:cNvPr id="131" name="直線コネクタ 130"/>
        <xdr:cNvCxnSpPr/>
      </xdr:nvCxnSpPr>
      <xdr:spPr>
        <a:xfrm flipV="1">
          <a:off x="9639300" y="6935248"/>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38888</xdr:rowOff>
    </xdr:from>
    <xdr:to>
      <xdr:col>46</xdr:col>
      <xdr:colOff>38100</xdr:colOff>
      <xdr:row>40</xdr:row>
      <xdr:rowOff>140488</xdr:rowOff>
    </xdr:to>
    <xdr:sp macro="" textlink="">
      <xdr:nvSpPr>
        <xdr:cNvPr id="132" name="楕円 131"/>
        <xdr:cNvSpPr/>
      </xdr:nvSpPr>
      <xdr:spPr>
        <a:xfrm>
          <a:off x="8699500" y="68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84906</xdr:rowOff>
    </xdr:from>
    <xdr:to>
      <xdr:col>50</xdr:col>
      <xdr:colOff>114300</xdr:colOff>
      <xdr:row>40</xdr:row>
      <xdr:rowOff>89688</xdr:rowOff>
    </xdr:to>
    <xdr:cxnSp macro="">
      <xdr:nvCxnSpPr>
        <xdr:cNvPr id="133" name="直線コネクタ 132"/>
        <xdr:cNvCxnSpPr/>
      </xdr:nvCxnSpPr>
      <xdr:spPr>
        <a:xfrm flipV="1">
          <a:off x="8750300" y="6942906"/>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43574</xdr:rowOff>
    </xdr:from>
    <xdr:to>
      <xdr:col>41</xdr:col>
      <xdr:colOff>101600</xdr:colOff>
      <xdr:row>40</xdr:row>
      <xdr:rowOff>145174</xdr:rowOff>
    </xdr:to>
    <xdr:sp macro="" textlink="">
      <xdr:nvSpPr>
        <xdr:cNvPr id="134" name="楕円 133"/>
        <xdr:cNvSpPr/>
      </xdr:nvSpPr>
      <xdr:spPr>
        <a:xfrm>
          <a:off x="7810500" y="69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89688</xdr:rowOff>
    </xdr:from>
    <xdr:to>
      <xdr:col>45</xdr:col>
      <xdr:colOff>177800</xdr:colOff>
      <xdr:row>40</xdr:row>
      <xdr:rowOff>94374</xdr:rowOff>
    </xdr:to>
    <xdr:cxnSp macro="">
      <xdr:nvCxnSpPr>
        <xdr:cNvPr id="135" name="直線コネクタ 134"/>
        <xdr:cNvCxnSpPr/>
      </xdr:nvCxnSpPr>
      <xdr:spPr>
        <a:xfrm flipV="1">
          <a:off x="7861300" y="694768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48564</xdr:rowOff>
    </xdr:from>
    <xdr:to>
      <xdr:col>36</xdr:col>
      <xdr:colOff>165100</xdr:colOff>
      <xdr:row>40</xdr:row>
      <xdr:rowOff>150164</xdr:rowOff>
    </xdr:to>
    <xdr:sp macro="" textlink="">
      <xdr:nvSpPr>
        <xdr:cNvPr id="136" name="楕円 135"/>
        <xdr:cNvSpPr/>
      </xdr:nvSpPr>
      <xdr:spPr>
        <a:xfrm>
          <a:off x="6921500" y="69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94374</xdr:rowOff>
    </xdr:from>
    <xdr:to>
      <xdr:col>41</xdr:col>
      <xdr:colOff>50800</xdr:colOff>
      <xdr:row>40</xdr:row>
      <xdr:rowOff>99364</xdr:rowOff>
    </xdr:to>
    <xdr:cxnSp macro="">
      <xdr:nvCxnSpPr>
        <xdr:cNvPr id="137" name="直線コネクタ 136"/>
        <xdr:cNvCxnSpPr/>
      </xdr:nvCxnSpPr>
      <xdr:spPr>
        <a:xfrm flipV="1">
          <a:off x="6972300" y="6952374"/>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126833</xdr:rowOff>
    </xdr:from>
    <xdr:ext cx="534377" cy="259045"/>
    <xdr:sp macro="" textlink="">
      <xdr:nvSpPr>
        <xdr:cNvPr id="142" name="n_1mainValue【道路】&#10;一人当たり延長"/>
        <xdr:cNvSpPr txBox="1"/>
      </xdr:nvSpPr>
      <xdr:spPr>
        <a:xfrm>
          <a:off x="9359411" y="698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131615</xdr:rowOff>
    </xdr:from>
    <xdr:ext cx="534377" cy="259045"/>
    <xdr:sp macro="" textlink="">
      <xdr:nvSpPr>
        <xdr:cNvPr id="143" name="n_2mainValue【道路】&#10;一人当たり延長"/>
        <xdr:cNvSpPr txBox="1"/>
      </xdr:nvSpPr>
      <xdr:spPr>
        <a:xfrm>
          <a:off x="8483111" y="69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136301</xdr:rowOff>
    </xdr:from>
    <xdr:ext cx="534377" cy="259045"/>
    <xdr:sp macro="" textlink="">
      <xdr:nvSpPr>
        <xdr:cNvPr id="144" name="n_3mainValue【道路】&#10;一人当たり延長"/>
        <xdr:cNvSpPr txBox="1"/>
      </xdr:nvSpPr>
      <xdr:spPr>
        <a:xfrm>
          <a:off x="7594111" y="69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141291</xdr:rowOff>
    </xdr:from>
    <xdr:ext cx="534377" cy="259045"/>
    <xdr:sp macro="" textlink="">
      <xdr:nvSpPr>
        <xdr:cNvPr id="145" name="n_4mainValue【道路】&#10;一人当たり延長"/>
        <xdr:cNvSpPr txBox="1"/>
      </xdr:nvSpPr>
      <xdr:spPr>
        <a:xfrm>
          <a:off x="6705111" y="69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146776</xdr:rowOff>
    </xdr:from>
    <xdr:to>
      <xdr:col>24</xdr:col>
      <xdr:colOff>114300</xdr:colOff>
      <xdr:row>59</xdr:row>
      <xdr:rowOff>76926</xdr:rowOff>
    </xdr:to>
    <xdr:sp macro="" textlink="">
      <xdr:nvSpPr>
        <xdr:cNvPr id="187" name="楕円 186"/>
        <xdr:cNvSpPr/>
      </xdr:nvSpPr>
      <xdr:spPr>
        <a:xfrm>
          <a:off x="4584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169653</xdr:rowOff>
    </xdr:from>
    <xdr:ext cx="405111" cy="259045"/>
    <xdr:sp macro="" textlink="">
      <xdr:nvSpPr>
        <xdr:cNvPr id="188" name="【橋りょう・トンネル】&#10;有形固定資産減価償却率該当値テキスト"/>
        <xdr:cNvSpPr txBox="1"/>
      </xdr:nvSpPr>
      <xdr:spPr>
        <a:xfrm>
          <a:off x="4673600" y="994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164737</xdr:rowOff>
    </xdr:from>
    <xdr:to>
      <xdr:col>20</xdr:col>
      <xdr:colOff>38100</xdr:colOff>
      <xdr:row>59</xdr:row>
      <xdr:rowOff>94887</xdr:rowOff>
    </xdr:to>
    <xdr:sp macro="" textlink="">
      <xdr:nvSpPr>
        <xdr:cNvPr id="189" name="楕円 188"/>
        <xdr:cNvSpPr/>
      </xdr:nvSpPr>
      <xdr:spPr>
        <a:xfrm>
          <a:off x="3746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26126</xdr:rowOff>
    </xdr:from>
    <xdr:to>
      <xdr:col>24</xdr:col>
      <xdr:colOff>63500</xdr:colOff>
      <xdr:row>59</xdr:row>
      <xdr:rowOff>44087</xdr:rowOff>
    </xdr:to>
    <xdr:cxnSp macro="">
      <xdr:nvCxnSpPr>
        <xdr:cNvPr id="190" name="直線コネクタ 189"/>
        <xdr:cNvCxnSpPr/>
      </xdr:nvCxnSpPr>
      <xdr:spPr>
        <a:xfrm flipV="1">
          <a:off x="3797300" y="1014167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130447</xdr:rowOff>
    </xdr:from>
    <xdr:to>
      <xdr:col>15</xdr:col>
      <xdr:colOff>101600</xdr:colOff>
      <xdr:row>59</xdr:row>
      <xdr:rowOff>60597</xdr:rowOff>
    </xdr:to>
    <xdr:sp macro="" textlink="">
      <xdr:nvSpPr>
        <xdr:cNvPr id="191" name="楕円 190"/>
        <xdr:cNvSpPr/>
      </xdr:nvSpPr>
      <xdr:spPr>
        <a:xfrm>
          <a:off x="2857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xdr:rowOff>
    </xdr:from>
    <xdr:to>
      <xdr:col>19</xdr:col>
      <xdr:colOff>177800</xdr:colOff>
      <xdr:row>59</xdr:row>
      <xdr:rowOff>44087</xdr:rowOff>
    </xdr:to>
    <xdr:cxnSp macro="">
      <xdr:nvCxnSpPr>
        <xdr:cNvPr id="192" name="直線コネクタ 191"/>
        <xdr:cNvCxnSpPr/>
      </xdr:nvCxnSpPr>
      <xdr:spPr>
        <a:xfrm>
          <a:off x="2908300" y="101253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156573</xdr:rowOff>
    </xdr:from>
    <xdr:to>
      <xdr:col>10</xdr:col>
      <xdr:colOff>165100</xdr:colOff>
      <xdr:row>59</xdr:row>
      <xdr:rowOff>86723</xdr:rowOff>
    </xdr:to>
    <xdr:sp macro="" textlink="">
      <xdr:nvSpPr>
        <xdr:cNvPr id="193" name="楕円 192"/>
        <xdr:cNvSpPr/>
      </xdr:nvSpPr>
      <xdr:spPr>
        <a:xfrm>
          <a:off x="1968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xdr:rowOff>
    </xdr:from>
    <xdr:to>
      <xdr:col>15</xdr:col>
      <xdr:colOff>50800</xdr:colOff>
      <xdr:row>59</xdr:row>
      <xdr:rowOff>35923</xdr:rowOff>
    </xdr:to>
    <xdr:cxnSp macro="">
      <xdr:nvCxnSpPr>
        <xdr:cNvPr id="194" name="直線コネクタ 193"/>
        <xdr:cNvCxnSpPr/>
      </xdr:nvCxnSpPr>
      <xdr:spPr>
        <a:xfrm flipV="1">
          <a:off x="2019300" y="101253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148409</xdr:rowOff>
    </xdr:from>
    <xdr:to>
      <xdr:col>6</xdr:col>
      <xdr:colOff>38100</xdr:colOff>
      <xdr:row>59</xdr:row>
      <xdr:rowOff>78559</xdr:rowOff>
    </xdr:to>
    <xdr:sp macro="" textlink="">
      <xdr:nvSpPr>
        <xdr:cNvPr id="195" name="楕円 194"/>
        <xdr:cNvSpPr/>
      </xdr:nvSpPr>
      <xdr:spPr>
        <a:xfrm>
          <a:off x="1079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27759</xdr:rowOff>
    </xdr:from>
    <xdr:to>
      <xdr:col>10</xdr:col>
      <xdr:colOff>114300</xdr:colOff>
      <xdr:row>59</xdr:row>
      <xdr:rowOff>35923</xdr:rowOff>
    </xdr:to>
    <xdr:cxnSp macro="">
      <xdr:nvCxnSpPr>
        <xdr:cNvPr id="196" name="直線コネクタ 195"/>
        <xdr:cNvCxnSpPr/>
      </xdr:nvCxnSpPr>
      <xdr:spPr>
        <a:xfrm>
          <a:off x="1130300" y="101433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111414</xdr:rowOff>
    </xdr:from>
    <xdr:ext cx="405111" cy="259045"/>
    <xdr:sp macro="" textlink="">
      <xdr:nvSpPr>
        <xdr:cNvPr id="201" name="n_1mainValue【橋りょう・トンネル】&#10;有形固定資産減価償却率"/>
        <xdr:cNvSpPr txBox="1"/>
      </xdr:nvSpPr>
      <xdr:spPr>
        <a:xfrm>
          <a:off x="3582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77124</xdr:rowOff>
    </xdr:from>
    <xdr:ext cx="405111" cy="259045"/>
    <xdr:sp macro="" textlink="">
      <xdr:nvSpPr>
        <xdr:cNvPr id="202" name="n_2mainValue【橋りょう・トンネル】&#10;有形固定資産減価償却率"/>
        <xdr:cNvSpPr txBox="1"/>
      </xdr:nvSpPr>
      <xdr:spPr>
        <a:xfrm>
          <a:off x="2705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103250</xdr:rowOff>
    </xdr:from>
    <xdr:ext cx="405111" cy="259045"/>
    <xdr:sp macro="" textlink="">
      <xdr:nvSpPr>
        <xdr:cNvPr id="203" name="n_3mainValue【橋りょう・トンネル】&#10;有形固定資産減価償却率"/>
        <xdr:cNvSpPr txBox="1"/>
      </xdr:nvSpPr>
      <xdr:spPr>
        <a:xfrm>
          <a:off x="1816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95086</xdr:rowOff>
    </xdr:from>
    <xdr:ext cx="405111" cy="259045"/>
    <xdr:sp macro="" textlink="">
      <xdr:nvSpPr>
        <xdr:cNvPr id="204" name="n_4mainValue【橋りょう・トンネル】&#10;有形固定資産減価償却率"/>
        <xdr:cNvSpPr txBox="1"/>
      </xdr:nvSpPr>
      <xdr:spPr>
        <a:xfrm>
          <a:off x="927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12513</xdr:rowOff>
    </xdr:from>
    <xdr:to>
      <xdr:col>55</xdr:col>
      <xdr:colOff>50800</xdr:colOff>
      <xdr:row>64</xdr:row>
      <xdr:rowOff>114113</xdr:rowOff>
    </xdr:to>
    <xdr:sp macro="" textlink="">
      <xdr:nvSpPr>
        <xdr:cNvPr id="246" name="楕円 245"/>
        <xdr:cNvSpPr/>
      </xdr:nvSpPr>
      <xdr:spPr>
        <a:xfrm>
          <a:off x="10426700" y="109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98890</xdr:rowOff>
    </xdr:from>
    <xdr:ext cx="534377" cy="259045"/>
    <xdr:sp macro="" textlink="">
      <xdr:nvSpPr>
        <xdr:cNvPr id="247" name="【橋りょう・トンネル】&#10;一人当たり有形固定資産（償却資産）額該当値テキスト"/>
        <xdr:cNvSpPr txBox="1"/>
      </xdr:nvSpPr>
      <xdr:spPr>
        <a:xfrm>
          <a:off x="10515600" y="109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18443</xdr:rowOff>
    </xdr:from>
    <xdr:to>
      <xdr:col>50</xdr:col>
      <xdr:colOff>165100</xdr:colOff>
      <xdr:row>64</xdr:row>
      <xdr:rowOff>120043</xdr:rowOff>
    </xdr:to>
    <xdr:sp macro="" textlink="">
      <xdr:nvSpPr>
        <xdr:cNvPr id="248" name="楕円 247"/>
        <xdr:cNvSpPr/>
      </xdr:nvSpPr>
      <xdr:spPr>
        <a:xfrm>
          <a:off x="9588500" y="109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63313</xdr:rowOff>
    </xdr:from>
    <xdr:to>
      <xdr:col>55</xdr:col>
      <xdr:colOff>0</xdr:colOff>
      <xdr:row>64</xdr:row>
      <xdr:rowOff>69243</xdr:rowOff>
    </xdr:to>
    <xdr:cxnSp macro="">
      <xdr:nvCxnSpPr>
        <xdr:cNvPr id="249" name="直線コネクタ 248"/>
        <xdr:cNvCxnSpPr/>
      </xdr:nvCxnSpPr>
      <xdr:spPr>
        <a:xfrm flipV="1">
          <a:off x="9639300" y="11036113"/>
          <a:ext cx="8382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19228</xdr:rowOff>
    </xdr:from>
    <xdr:to>
      <xdr:col>46</xdr:col>
      <xdr:colOff>38100</xdr:colOff>
      <xdr:row>64</xdr:row>
      <xdr:rowOff>120828</xdr:rowOff>
    </xdr:to>
    <xdr:sp macro="" textlink="">
      <xdr:nvSpPr>
        <xdr:cNvPr id="250" name="楕円 249"/>
        <xdr:cNvSpPr/>
      </xdr:nvSpPr>
      <xdr:spPr>
        <a:xfrm>
          <a:off x="8699500" y="109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69243</xdr:rowOff>
    </xdr:from>
    <xdr:to>
      <xdr:col>50</xdr:col>
      <xdr:colOff>114300</xdr:colOff>
      <xdr:row>64</xdr:row>
      <xdr:rowOff>70028</xdr:rowOff>
    </xdr:to>
    <xdr:cxnSp macro="">
      <xdr:nvCxnSpPr>
        <xdr:cNvPr id="251" name="直線コネクタ 250"/>
        <xdr:cNvCxnSpPr/>
      </xdr:nvCxnSpPr>
      <xdr:spPr>
        <a:xfrm flipV="1">
          <a:off x="8750300" y="11042043"/>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24933</xdr:rowOff>
    </xdr:from>
    <xdr:to>
      <xdr:col>41</xdr:col>
      <xdr:colOff>101600</xdr:colOff>
      <xdr:row>64</xdr:row>
      <xdr:rowOff>126533</xdr:rowOff>
    </xdr:to>
    <xdr:sp macro="" textlink="">
      <xdr:nvSpPr>
        <xdr:cNvPr id="252" name="楕円 251"/>
        <xdr:cNvSpPr/>
      </xdr:nvSpPr>
      <xdr:spPr>
        <a:xfrm>
          <a:off x="7810500" y="109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70028</xdr:rowOff>
    </xdr:from>
    <xdr:to>
      <xdr:col>45</xdr:col>
      <xdr:colOff>177800</xdr:colOff>
      <xdr:row>64</xdr:row>
      <xdr:rowOff>75733</xdr:rowOff>
    </xdr:to>
    <xdr:cxnSp macro="">
      <xdr:nvCxnSpPr>
        <xdr:cNvPr id="253" name="直線コネクタ 252"/>
        <xdr:cNvCxnSpPr/>
      </xdr:nvCxnSpPr>
      <xdr:spPr>
        <a:xfrm flipV="1">
          <a:off x="7861300" y="11042828"/>
          <a:ext cx="8890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27793</xdr:rowOff>
    </xdr:from>
    <xdr:to>
      <xdr:col>36</xdr:col>
      <xdr:colOff>165100</xdr:colOff>
      <xdr:row>64</xdr:row>
      <xdr:rowOff>129393</xdr:rowOff>
    </xdr:to>
    <xdr:sp macro="" textlink="">
      <xdr:nvSpPr>
        <xdr:cNvPr id="254" name="楕円 253"/>
        <xdr:cNvSpPr/>
      </xdr:nvSpPr>
      <xdr:spPr>
        <a:xfrm>
          <a:off x="6921500" y="110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75733</xdr:rowOff>
    </xdr:from>
    <xdr:to>
      <xdr:col>41</xdr:col>
      <xdr:colOff>50800</xdr:colOff>
      <xdr:row>64</xdr:row>
      <xdr:rowOff>78593</xdr:rowOff>
    </xdr:to>
    <xdr:cxnSp macro="">
      <xdr:nvCxnSpPr>
        <xdr:cNvPr id="255" name="直線コネクタ 254"/>
        <xdr:cNvCxnSpPr/>
      </xdr:nvCxnSpPr>
      <xdr:spPr>
        <a:xfrm flipV="1">
          <a:off x="6972300" y="11048533"/>
          <a:ext cx="8890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111170</xdr:rowOff>
    </xdr:from>
    <xdr:ext cx="534377" cy="259045"/>
    <xdr:sp macro="" textlink="">
      <xdr:nvSpPr>
        <xdr:cNvPr id="260" name="n_1mainValue【橋りょう・トンネル】&#10;一人当たり有形固定資産（償却資産）額"/>
        <xdr:cNvSpPr txBox="1"/>
      </xdr:nvSpPr>
      <xdr:spPr>
        <a:xfrm>
          <a:off x="9359411" y="11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111955</xdr:rowOff>
    </xdr:from>
    <xdr:ext cx="534377" cy="259045"/>
    <xdr:sp macro="" textlink="">
      <xdr:nvSpPr>
        <xdr:cNvPr id="261" name="n_2mainValue【橋りょう・トンネル】&#10;一人当たり有形固定資産（償却資産）額"/>
        <xdr:cNvSpPr txBox="1"/>
      </xdr:nvSpPr>
      <xdr:spPr>
        <a:xfrm>
          <a:off x="8483111" y="1108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117660</xdr:rowOff>
    </xdr:from>
    <xdr:ext cx="534377" cy="259045"/>
    <xdr:sp macro="" textlink="">
      <xdr:nvSpPr>
        <xdr:cNvPr id="262" name="n_3mainValue【橋りょう・トンネル】&#10;一人当たり有形固定資産（償却資産）額"/>
        <xdr:cNvSpPr txBox="1"/>
      </xdr:nvSpPr>
      <xdr:spPr>
        <a:xfrm>
          <a:off x="7594111" y="110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120520</xdr:rowOff>
    </xdr:from>
    <xdr:ext cx="534377" cy="259045"/>
    <xdr:sp macro="" textlink="">
      <xdr:nvSpPr>
        <xdr:cNvPr id="263" name="n_4mainValue【橋りょう・トンネル】&#10;一人当たり有形固定資産（償却資産）額"/>
        <xdr:cNvSpPr txBox="1"/>
      </xdr:nvSpPr>
      <xdr:spPr>
        <a:xfrm>
          <a:off x="6705111" y="110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4" name="楕円 303"/>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5" name="【公営住宅】&#10;有形固定資産減価償却率該当値テキスト"/>
        <xdr:cNvSpPr txBox="1"/>
      </xdr:nvSpPr>
      <xdr:spPr>
        <a:xfrm>
          <a:off x="4673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306" name="楕円 305"/>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40005</xdr:rowOff>
    </xdr:from>
    <xdr:to>
      <xdr:col>24</xdr:col>
      <xdr:colOff>63500</xdr:colOff>
      <xdr:row>83</xdr:row>
      <xdr:rowOff>45720</xdr:rowOff>
    </xdr:to>
    <xdr:cxnSp macro="">
      <xdr:nvCxnSpPr>
        <xdr:cNvPr id="307" name="直線コネクタ 306"/>
        <xdr:cNvCxnSpPr/>
      </xdr:nvCxnSpPr>
      <xdr:spPr>
        <a:xfrm>
          <a:off x="3797300" y="142703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118745</xdr:rowOff>
    </xdr:from>
    <xdr:to>
      <xdr:col>15</xdr:col>
      <xdr:colOff>101600</xdr:colOff>
      <xdr:row>83</xdr:row>
      <xdr:rowOff>48895</xdr:rowOff>
    </xdr:to>
    <xdr:sp macro="" textlink="">
      <xdr:nvSpPr>
        <xdr:cNvPr id="308" name="楕円 307"/>
        <xdr:cNvSpPr/>
      </xdr:nvSpPr>
      <xdr:spPr>
        <a:xfrm>
          <a:off x="2857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169545</xdr:rowOff>
    </xdr:from>
    <xdr:to>
      <xdr:col>19</xdr:col>
      <xdr:colOff>177800</xdr:colOff>
      <xdr:row>83</xdr:row>
      <xdr:rowOff>40005</xdr:rowOff>
    </xdr:to>
    <xdr:cxnSp macro="">
      <xdr:nvCxnSpPr>
        <xdr:cNvPr id="309" name="直線コネクタ 308"/>
        <xdr:cNvCxnSpPr/>
      </xdr:nvCxnSpPr>
      <xdr:spPr>
        <a:xfrm>
          <a:off x="2908300" y="14228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10" name="楕円 309"/>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82</xdr:row>
      <xdr:rowOff>169545</xdr:rowOff>
    </xdr:to>
    <xdr:cxnSp macro="">
      <xdr:nvCxnSpPr>
        <xdr:cNvPr id="311" name="直線コネクタ 310"/>
        <xdr:cNvCxnSpPr/>
      </xdr:nvCxnSpPr>
      <xdr:spPr>
        <a:xfrm>
          <a:off x="2019300" y="1419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12" name="楕円 311"/>
        <xdr:cNvSpPr/>
      </xdr:nvSpPr>
      <xdr:spPr>
        <a:xfrm>
          <a:off x="107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139064</xdr:rowOff>
    </xdr:to>
    <xdr:cxnSp macro="">
      <xdr:nvCxnSpPr>
        <xdr:cNvPr id="313" name="直線コネクタ 312"/>
        <xdr:cNvCxnSpPr/>
      </xdr:nvCxnSpPr>
      <xdr:spPr>
        <a:xfrm>
          <a:off x="1130300" y="141655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318" name="n_1mainValue【公営住宅】&#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9" name="n_2main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9541</xdr:rowOff>
    </xdr:from>
    <xdr:ext cx="405111" cy="259045"/>
    <xdr:sp macro="" textlink="">
      <xdr:nvSpPr>
        <xdr:cNvPr id="320" name="n_3mainValue【公営住宅】&#10;有形固定資産減価償却率"/>
        <xdr:cNvSpPr txBox="1"/>
      </xdr:nvSpPr>
      <xdr:spPr>
        <a:xfrm>
          <a:off x="1816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1" name="n_4main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xdr:rowOff>
    </xdr:from>
    <xdr:to>
      <xdr:col>55</xdr:col>
      <xdr:colOff>50800</xdr:colOff>
      <xdr:row>82</xdr:row>
      <xdr:rowOff>114046</xdr:rowOff>
    </xdr:to>
    <xdr:sp macro="" textlink="">
      <xdr:nvSpPr>
        <xdr:cNvPr id="361" name="楕円 360"/>
        <xdr:cNvSpPr/>
      </xdr:nvSpPr>
      <xdr:spPr>
        <a:xfrm>
          <a:off x="104267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35323</xdr:rowOff>
    </xdr:from>
    <xdr:ext cx="469744" cy="259045"/>
    <xdr:sp macro="" textlink="">
      <xdr:nvSpPr>
        <xdr:cNvPr id="362" name="【公営住宅】&#10;一人当たり面積該当値テキスト"/>
        <xdr:cNvSpPr txBox="1"/>
      </xdr:nvSpPr>
      <xdr:spPr>
        <a:xfrm>
          <a:off x="10515600" y="1392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3111</xdr:rowOff>
    </xdr:from>
    <xdr:to>
      <xdr:col>50</xdr:col>
      <xdr:colOff>165100</xdr:colOff>
      <xdr:row>82</xdr:row>
      <xdr:rowOff>104711</xdr:rowOff>
    </xdr:to>
    <xdr:sp macro="" textlink="">
      <xdr:nvSpPr>
        <xdr:cNvPr id="363" name="楕円 362"/>
        <xdr:cNvSpPr/>
      </xdr:nvSpPr>
      <xdr:spPr>
        <a:xfrm>
          <a:off x="9588500" y="14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53911</xdr:rowOff>
    </xdr:from>
    <xdr:to>
      <xdr:col>55</xdr:col>
      <xdr:colOff>0</xdr:colOff>
      <xdr:row>82</xdr:row>
      <xdr:rowOff>63246</xdr:rowOff>
    </xdr:to>
    <xdr:cxnSp macro="">
      <xdr:nvCxnSpPr>
        <xdr:cNvPr id="364" name="直線コネクタ 363"/>
        <xdr:cNvCxnSpPr/>
      </xdr:nvCxnSpPr>
      <xdr:spPr>
        <a:xfrm>
          <a:off x="9639300" y="14112811"/>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12064</xdr:rowOff>
    </xdr:from>
    <xdr:to>
      <xdr:col>46</xdr:col>
      <xdr:colOff>38100</xdr:colOff>
      <xdr:row>82</xdr:row>
      <xdr:rowOff>113664</xdr:rowOff>
    </xdr:to>
    <xdr:sp macro="" textlink="">
      <xdr:nvSpPr>
        <xdr:cNvPr id="365" name="楕円 364"/>
        <xdr:cNvSpPr/>
      </xdr:nvSpPr>
      <xdr:spPr>
        <a:xfrm>
          <a:off x="869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53911</xdr:rowOff>
    </xdr:from>
    <xdr:to>
      <xdr:col>50</xdr:col>
      <xdr:colOff>114300</xdr:colOff>
      <xdr:row>82</xdr:row>
      <xdr:rowOff>62864</xdr:rowOff>
    </xdr:to>
    <xdr:cxnSp macro="">
      <xdr:nvCxnSpPr>
        <xdr:cNvPr id="366" name="直線コネクタ 365"/>
        <xdr:cNvCxnSpPr/>
      </xdr:nvCxnSpPr>
      <xdr:spPr>
        <a:xfrm flipV="1">
          <a:off x="8750300" y="1411281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21780</xdr:rowOff>
    </xdr:from>
    <xdr:to>
      <xdr:col>41</xdr:col>
      <xdr:colOff>101600</xdr:colOff>
      <xdr:row>82</xdr:row>
      <xdr:rowOff>123380</xdr:rowOff>
    </xdr:to>
    <xdr:sp macro="" textlink="">
      <xdr:nvSpPr>
        <xdr:cNvPr id="367" name="楕円 366"/>
        <xdr:cNvSpPr/>
      </xdr:nvSpPr>
      <xdr:spPr>
        <a:xfrm>
          <a:off x="7810500" y="1408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62864</xdr:rowOff>
    </xdr:from>
    <xdr:to>
      <xdr:col>45</xdr:col>
      <xdr:colOff>177800</xdr:colOff>
      <xdr:row>82</xdr:row>
      <xdr:rowOff>72580</xdr:rowOff>
    </xdr:to>
    <xdr:cxnSp macro="">
      <xdr:nvCxnSpPr>
        <xdr:cNvPr id="368" name="直線コネクタ 367"/>
        <xdr:cNvCxnSpPr/>
      </xdr:nvCxnSpPr>
      <xdr:spPr>
        <a:xfrm flipV="1">
          <a:off x="7861300" y="1412176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33401</xdr:rowOff>
    </xdr:from>
    <xdr:to>
      <xdr:col>36</xdr:col>
      <xdr:colOff>165100</xdr:colOff>
      <xdr:row>82</xdr:row>
      <xdr:rowOff>135001</xdr:rowOff>
    </xdr:to>
    <xdr:sp macro="" textlink="">
      <xdr:nvSpPr>
        <xdr:cNvPr id="369" name="楕円 368"/>
        <xdr:cNvSpPr/>
      </xdr:nvSpPr>
      <xdr:spPr>
        <a:xfrm>
          <a:off x="6921500" y="140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72580</xdr:rowOff>
    </xdr:from>
    <xdr:to>
      <xdr:col>41</xdr:col>
      <xdr:colOff>50800</xdr:colOff>
      <xdr:row>82</xdr:row>
      <xdr:rowOff>84201</xdr:rowOff>
    </xdr:to>
    <xdr:cxnSp macro="">
      <xdr:nvCxnSpPr>
        <xdr:cNvPr id="370" name="直線コネクタ 369"/>
        <xdr:cNvCxnSpPr/>
      </xdr:nvCxnSpPr>
      <xdr:spPr>
        <a:xfrm flipV="1">
          <a:off x="6972300" y="14131480"/>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121238</xdr:rowOff>
    </xdr:from>
    <xdr:ext cx="469744" cy="259045"/>
    <xdr:sp macro="" textlink="">
      <xdr:nvSpPr>
        <xdr:cNvPr id="375" name="n_1mainValue【公営住宅】&#10;一人当たり面積"/>
        <xdr:cNvSpPr txBox="1"/>
      </xdr:nvSpPr>
      <xdr:spPr>
        <a:xfrm>
          <a:off x="9391727" y="1383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130191</xdr:rowOff>
    </xdr:from>
    <xdr:ext cx="469744" cy="259045"/>
    <xdr:sp macro="" textlink="">
      <xdr:nvSpPr>
        <xdr:cNvPr id="376" name="n_2mainValue【公営住宅】&#10;一人当たり面積"/>
        <xdr:cNvSpPr txBox="1"/>
      </xdr:nvSpPr>
      <xdr:spPr>
        <a:xfrm>
          <a:off x="8515427" y="1384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139907</xdr:rowOff>
    </xdr:from>
    <xdr:ext cx="469744" cy="259045"/>
    <xdr:sp macro="" textlink="">
      <xdr:nvSpPr>
        <xdr:cNvPr id="377" name="n_3mainValue【公営住宅】&#10;一人当たり面積"/>
        <xdr:cNvSpPr txBox="1"/>
      </xdr:nvSpPr>
      <xdr:spPr>
        <a:xfrm>
          <a:off x="7626427" y="1385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151528</xdr:rowOff>
    </xdr:from>
    <xdr:ext cx="469744" cy="259045"/>
    <xdr:sp macro="" textlink="">
      <xdr:nvSpPr>
        <xdr:cNvPr id="378" name="n_4mainValue【公営住宅】&#10;一人当たり面積"/>
        <xdr:cNvSpPr txBox="1"/>
      </xdr:nvSpPr>
      <xdr:spPr>
        <a:xfrm>
          <a:off x="6737427" y="138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25" name="【認定こども園・幼稚園・保育所】&#10;有形固定資産減価償却率平均値テキスト"/>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149497</xdr:rowOff>
    </xdr:from>
    <xdr:to>
      <xdr:col>85</xdr:col>
      <xdr:colOff>177800</xdr:colOff>
      <xdr:row>42</xdr:row>
      <xdr:rowOff>79647</xdr:rowOff>
    </xdr:to>
    <xdr:sp macro="" textlink="">
      <xdr:nvSpPr>
        <xdr:cNvPr id="436" name="楕円 435"/>
        <xdr:cNvSpPr/>
      </xdr:nvSpPr>
      <xdr:spPr>
        <a:xfrm>
          <a:off x="16268700" y="71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64424</xdr:rowOff>
    </xdr:from>
    <xdr:ext cx="405111" cy="259045"/>
    <xdr:sp macro="" textlink="">
      <xdr:nvSpPr>
        <xdr:cNvPr id="437" name="【認定こども園・幼稚園・保育所】&#10;有形固定資産減価償却率該当値テキスト"/>
        <xdr:cNvSpPr txBox="1"/>
      </xdr:nvSpPr>
      <xdr:spPr>
        <a:xfrm>
          <a:off x="16357600" y="709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105410</xdr:rowOff>
    </xdr:from>
    <xdr:to>
      <xdr:col>81</xdr:col>
      <xdr:colOff>101600</xdr:colOff>
      <xdr:row>42</xdr:row>
      <xdr:rowOff>35560</xdr:rowOff>
    </xdr:to>
    <xdr:sp macro="" textlink="">
      <xdr:nvSpPr>
        <xdr:cNvPr id="438" name="楕円 437"/>
        <xdr:cNvSpPr/>
      </xdr:nvSpPr>
      <xdr:spPr>
        <a:xfrm>
          <a:off x="15430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156210</xdr:rowOff>
    </xdr:from>
    <xdr:to>
      <xdr:col>85</xdr:col>
      <xdr:colOff>127000</xdr:colOff>
      <xdr:row>42</xdr:row>
      <xdr:rowOff>28847</xdr:rowOff>
    </xdr:to>
    <xdr:cxnSp macro="">
      <xdr:nvCxnSpPr>
        <xdr:cNvPr id="439" name="直線コネクタ 438"/>
        <xdr:cNvCxnSpPr/>
      </xdr:nvCxnSpPr>
      <xdr:spPr>
        <a:xfrm>
          <a:off x="15481300" y="718566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440" name="楕円 439"/>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156210</xdr:rowOff>
    </xdr:to>
    <xdr:cxnSp macro="">
      <xdr:nvCxnSpPr>
        <xdr:cNvPr id="441" name="直線コネクタ 440"/>
        <xdr:cNvCxnSpPr/>
      </xdr:nvCxnSpPr>
      <xdr:spPr>
        <a:xfrm>
          <a:off x="14592300" y="7162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54791</xdr:rowOff>
    </xdr:from>
    <xdr:to>
      <xdr:col>72</xdr:col>
      <xdr:colOff>38100</xdr:colOff>
      <xdr:row>41</xdr:row>
      <xdr:rowOff>156391</xdr:rowOff>
    </xdr:to>
    <xdr:sp macro="" textlink="">
      <xdr:nvSpPr>
        <xdr:cNvPr id="442" name="楕円 441"/>
        <xdr:cNvSpPr/>
      </xdr:nvSpPr>
      <xdr:spPr>
        <a:xfrm>
          <a:off x="13652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105591</xdr:rowOff>
    </xdr:from>
    <xdr:to>
      <xdr:col>76</xdr:col>
      <xdr:colOff>114300</xdr:colOff>
      <xdr:row>41</xdr:row>
      <xdr:rowOff>133350</xdr:rowOff>
    </xdr:to>
    <xdr:cxnSp macro="">
      <xdr:nvCxnSpPr>
        <xdr:cNvPr id="443" name="直線コネクタ 442"/>
        <xdr:cNvCxnSpPr/>
      </xdr:nvCxnSpPr>
      <xdr:spPr>
        <a:xfrm>
          <a:off x="13703300" y="71350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35197</xdr:rowOff>
    </xdr:from>
    <xdr:to>
      <xdr:col>67</xdr:col>
      <xdr:colOff>101600</xdr:colOff>
      <xdr:row>41</xdr:row>
      <xdr:rowOff>136797</xdr:rowOff>
    </xdr:to>
    <xdr:sp macro="" textlink="">
      <xdr:nvSpPr>
        <xdr:cNvPr id="444" name="楕円 443"/>
        <xdr:cNvSpPr/>
      </xdr:nvSpPr>
      <xdr:spPr>
        <a:xfrm>
          <a:off x="12763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85997</xdr:rowOff>
    </xdr:from>
    <xdr:to>
      <xdr:col>71</xdr:col>
      <xdr:colOff>177800</xdr:colOff>
      <xdr:row>41</xdr:row>
      <xdr:rowOff>105591</xdr:rowOff>
    </xdr:to>
    <xdr:cxnSp macro="">
      <xdr:nvCxnSpPr>
        <xdr:cNvPr id="445" name="直線コネクタ 444"/>
        <xdr:cNvCxnSpPr/>
      </xdr:nvCxnSpPr>
      <xdr:spPr>
        <a:xfrm>
          <a:off x="12814300" y="71154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446" name="n_1aveValue【認定こども園・幼稚園・保育所】&#10;有形固定資産減価償却率"/>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7"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8" name="n_3aveValue【認定こども園・幼稚園・保育所】&#10;有形固定資産減価償却率"/>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26687</xdr:rowOff>
    </xdr:from>
    <xdr:ext cx="405111" cy="259045"/>
    <xdr:sp macro="" textlink="">
      <xdr:nvSpPr>
        <xdr:cNvPr id="450" name="n_1mainValue【認定こども園・幼稚園・保育所】&#10;有形固定資産減価償却率"/>
        <xdr:cNvSpPr txBox="1"/>
      </xdr:nvSpPr>
      <xdr:spPr>
        <a:xfrm>
          <a:off x="15266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451" name="n_2mainValue【認定こども園・幼稚園・保育所】&#10;有形固定資産減価償却率"/>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147518</xdr:rowOff>
    </xdr:from>
    <xdr:ext cx="405111" cy="259045"/>
    <xdr:sp macro="" textlink="">
      <xdr:nvSpPr>
        <xdr:cNvPr id="452" name="n_3mainValue【認定こども園・幼稚園・保育所】&#10;有形固定資産減価償却率"/>
        <xdr:cNvSpPr txBox="1"/>
      </xdr:nvSpPr>
      <xdr:spPr>
        <a:xfrm>
          <a:off x="13500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127924</xdr:rowOff>
    </xdr:from>
    <xdr:ext cx="405111" cy="259045"/>
    <xdr:sp macro="" textlink="">
      <xdr:nvSpPr>
        <xdr:cNvPr id="453" name="n_4mainValue【認定こども園・幼稚園・保育所】&#10;有形固定資産減価償却率"/>
        <xdr:cNvSpPr txBox="1"/>
      </xdr:nvSpPr>
      <xdr:spPr>
        <a:xfrm>
          <a:off x="12611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2"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12700</xdr:rowOff>
    </xdr:from>
    <xdr:to>
      <xdr:col>116</xdr:col>
      <xdr:colOff>114300</xdr:colOff>
      <xdr:row>41</xdr:row>
      <xdr:rowOff>114300</xdr:rowOff>
    </xdr:to>
    <xdr:sp macro="" textlink="">
      <xdr:nvSpPr>
        <xdr:cNvPr id="493" name="楕円 492"/>
        <xdr:cNvSpPr/>
      </xdr:nvSpPr>
      <xdr:spPr>
        <a:xfrm>
          <a:off x="22110700" y="70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99077</xdr:rowOff>
    </xdr:from>
    <xdr:ext cx="469744" cy="259045"/>
    <xdr:sp macro="" textlink="">
      <xdr:nvSpPr>
        <xdr:cNvPr id="494" name="【認定こども園・幼稚園・保育所】&#10;一人当たり面積該当値テキスト"/>
        <xdr:cNvSpPr txBox="1"/>
      </xdr:nvSpPr>
      <xdr:spPr>
        <a:xfrm>
          <a:off x="2219960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16510</xdr:rowOff>
    </xdr:from>
    <xdr:to>
      <xdr:col>112</xdr:col>
      <xdr:colOff>38100</xdr:colOff>
      <xdr:row>41</xdr:row>
      <xdr:rowOff>118110</xdr:rowOff>
    </xdr:to>
    <xdr:sp macro="" textlink="">
      <xdr:nvSpPr>
        <xdr:cNvPr id="495" name="楕円 494"/>
        <xdr:cNvSpPr/>
      </xdr:nvSpPr>
      <xdr:spPr>
        <a:xfrm>
          <a:off x="212725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63500</xdr:rowOff>
    </xdr:from>
    <xdr:to>
      <xdr:col>116</xdr:col>
      <xdr:colOff>63500</xdr:colOff>
      <xdr:row>41</xdr:row>
      <xdr:rowOff>67310</xdr:rowOff>
    </xdr:to>
    <xdr:cxnSp macro="">
      <xdr:nvCxnSpPr>
        <xdr:cNvPr id="496" name="直線コネクタ 495"/>
        <xdr:cNvCxnSpPr/>
      </xdr:nvCxnSpPr>
      <xdr:spPr>
        <a:xfrm flipV="1">
          <a:off x="21323300" y="7092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497" name="楕円 496"/>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67310</xdr:rowOff>
    </xdr:to>
    <xdr:cxnSp macro="">
      <xdr:nvCxnSpPr>
        <xdr:cNvPr id="498" name="直線コネクタ 497"/>
        <xdr:cNvCxnSpPr/>
      </xdr:nvCxnSpPr>
      <xdr:spPr>
        <a:xfrm>
          <a:off x="20434300" y="703326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127000</xdr:rowOff>
    </xdr:from>
    <xdr:to>
      <xdr:col>102</xdr:col>
      <xdr:colOff>165100</xdr:colOff>
      <xdr:row>41</xdr:row>
      <xdr:rowOff>57150</xdr:rowOff>
    </xdr:to>
    <xdr:sp macro="" textlink="">
      <xdr:nvSpPr>
        <xdr:cNvPr id="499" name="楕円 498"/>
        <xdr:cNvSpPr/>
      </xdr:nvSpPr>
      <xdr:spPr>
        <a:xfrm>
          <a:off x="19494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xdr:rowOff>
    </xdr:from>
    <xdr:to>
      <xdr:col>107</xdr:col>
      <xdr:colOff>50800</xdr:colOff>
      <xdr:row>41</xdr:row>
      <xdr:rowOff>6350</xdr:rowOff>
    </xdr:to>
    <xdr:cxnSp macro="">
      <xdr:nvCxnSpPr>
        <xdr:cNvPr id="500" name="直線コネクタ 499"/>
        <xdr:cNvCxnSpPr/>
      </xdr:nvCxnSpPr>
      <xdr:spPr>
        <a:xfrm flipV="1">
          <a:off x="19545300" y="70332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130810</xdr:rowOff>
    </xdr:from>
    <xdr:to>
      <xdr:col>98</xdr:col>
      <xdr:colOff>38100</xdr:colOff>
      <xdr:row>41</xdr:row>
      <xdr:rowOff>60960</xdr:rowOff>
    </xdr:to>
    <xdr:sp macro="" textlink="">
      <xdr:nvSpPr>
        <xdr:cNvPr id="501" name="楕円 500"/>
        <xdr:cNvSpPr/>
      </xdr:nvSpPr>
      <xdr:spPr>
        <a:xfrm>
          <a:off x="186055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6350</xdr:rowOff>
    </xdr:from>
    <xdr:to>
      <xdr:col>102</xdr:col>
      <xdr:colOff>114300</xdr:colOff>
      <xdr:row>41</xdr:row>
      <xdr:rowOff>10160</xdr:rowOff>
    </xdr:to>
    <xdr:cxnSp macro="">
      <xdr:nvCxnSpPr>
        <xdr:cNvPr id="502" name="直線コネクタ 501"/>
        <xdr:cNvCxnSpPr/>
      </xdr:nvCxnSpPr>
      <xdr:spPr>
        <a:xfrm flipV="1">
          <a:off x="18656300" y="7035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503" name="n_1aveValue【認定こども園・幼稚園・保育所】&#10;一人当たり面積"/>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4" name="n_2aveValue【認定こども園・幼稚園・保育所】&#10;一人当たり面積"/>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109237</xdr:rowOff>
    </xdr:from>
    <xdr:ext cx="469744" cy="259045"/>
    <xdr:sp macro="" textlink="">
      <xdr:nvSpPr>
        <xdr:cNvPr id="507" name="n_1mainValue【認定こども園・幼稚園・保育所】&#10;一人当たり面積"/>
        <xdr:cNvSpPr txBox="1"/>
      </xdr:nvSpPr>
      <xdr:spPr>
        <a:xfrm>
          <a:off x="21075727" y="713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508" name="n_2mainValue【認定こども園・幼稚園・保育所】&#10;一人当たり面積"/>
        <xdr:cNvSpPr txBox="1"/>
      </xdr:nvSpPr>
      <xdr:spPr>
        <a:xfrm>
          <a:off x="20199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48277</xdr:rowOff>
    </xdr:from>
    <xdr:ext cx="469744" cy="259045"/>
    <xdr:sp macro="" textlink="">
      <xdr:nvSpPr>
        <xdr:cNvPr id="509" name="n_3mainValue【認定こども園・幼稚園・保育所】&#10;一人当たり面積"/>
        <xdr:cNvSpPr txBox="1"/>
      </xdr:nvSpPr>
      <xdr:spPr>
        <a:xfrm>
          <a:off x="19310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52087</xdr:rowOff>
    </xdr:from>
    <xdr:ext cx="469744" cy="259045"/>
    <xdr:sp macro="" textlink="">
      <xdr:nvSpPr>
        <xdr:cNvPr id="510" name="n_4mainValue【認定こども園・幼稚園・保育所】&#10;一人当たり面積"/>
        <xdr:cNvSpPr txBox="1"/>
      </xdr:nvSpPr>
      <xdr:spPr>
        <a:xfrm>
          <a:off x="18421427" y="70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xdr:cNvSpPr txBox="1"/>
      </xdr:nvSpPr>
      <xdr:spPr>
        <a:xfrm>
          <a:off x="16357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34925</xdr:rowOff>
    </xdr:from>
    <xdr:to>
      <xdr:col>85</xdr:col>
      <xdr:colOff>177800</xdr:colOff>
      <xdr:row>56</xdr:row>
      <xdr:rowOff>136525</xdr:rowOff>
    </xdr:to>
    <xdr:sp macro="" textlink="">
      <xdr:nvSpPr>
        <xdr:cNvPr id="551" name="楕円 550"/>
        <xdr:cNvSpPr/>
      </xdr:nvSpPr>
      <xdr:spPr>
        <a:xfrm>
          <a:off x="162687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159402</xdr:rowOff>
    </xdr:from>
    <xdr:ext cx="405111" cy="259045"/>
    <xdr:sp macro="" textlink="">
      <xdr:nvSpPr>
        <xdr:cNvPr id="552" name="【学校施設】&#10;有形固定資産減価償却率該当値テキスト"/>
        <xdr:cNvSpPr txBox="1"/>
      </xdr:nvSpPr>
      <xdr:spPr>
        <a:xfrm>
          <a:off x="16357600"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6350</xdr:rowOff>
    </xdr:from>
    <xdr:to>
      <xdr:col>81</xdr:col>
      <xdr:colOff>101600</xdr:colOff>
      <xdr:row>55</xdr:row>
      <xdr:rowOff>107950</xdr:rowOff>
    </xdr:to>
    <xdr:sp macro="" textlink="">
      <xdr:nvSpPr>
        <xdr:cNvPr id="553" name="楕円 552"/>
        <xdr:cNvSpPr/>
      </xdr:nvSpPr>
      <xdr:spPr>
        <a:xfrm>
          <a:off x="15430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57150</xdr:rowOff>
    </xdr:from>
    <xdr:to>
      <xdr:col>85</xdr:col>
      <xdr:colOff>127000</xdr:colOff>
      <xdr:row>56</xdr:row>
      <xdr:rowOff>85725</xdr:rowOff>
    </xdr:to>
    <xdr:cxnSp macro="">
      <xdr:nvCxnSpPr>
        <xdr:cNvPr id="554" name="直線コネクタ 553"/>
        <xdr:cNvCxnSpPr/>
      </xdr:nvCxnSpPr>
      <xdr:spPr>
        <a:xfrm>
          <a:off x="15481300" y="948690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555" name="楕円 554"/>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57150</xdr:rowOff>
    </xdr:from>
    <xdr:to>
      <xdr:col>81</xdr:col>
      <xdr:colOff>50800</xdr:colOff>
      <xdr:row>61</xdr:row>
      <xdr:rowOff>114300</xdr:rowOff>
    </xdr:to>
    <xdr:cxnSp macro="">
      <xdr:nvCxnSpPr>
        <xdr:cNvPr id="556" name="直線コネクタ 555"/>
        <xdr:cNvCxnSpPr/>
      </xdr:nvCxnSpPr>
      <xdr:spPr>
        <a:xfrm flipV="1">
          <a:off x="14592300" y="948690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27305</xdr:rowOff>
    </xdr:from>
    <xdr:to>
      <xdr:col>72</xdr:col>
      <xdr:colOff>38100</xdr:colOff>
      <xdr:row>61</xdr:row>
      <xdr:rowOff>128905</xdr:rowOff>
    </xdr:to>
    <xdr:sp macro="" textlink="">
      <xdr:nvSpPr>
        <xdr:cNvPr id="557" name="楕円 556"/>
        <xdr:cNvSpPr/>
      </xdr:nvSpPr>
      <xdr:spPr>
        <a:xfrm>
          <a:off x="13652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78105</xdr:rowOff>
    </xdr:from>
    <xdr:to>
      <xdr:col>76</xdr:col>
      <xdr:colOff>114300</xdr:colOff>
      <xdr:row>61</xdr:row>
      <xdr:rowOff>114300</xdr:rowOff>
    </xdr:to>
    <xdr:cxnSp macro="">
      <xdr:nvCxnSpPr>
        <xdr:cNvPr id="558" name="直線コネクタ 557"/>
        <xdr:cNvCxnSpPr/>
      </xdr:nvCxnSpPr>
      <xdr:spPr>
        <a:xfrm>
          <a:off x="13703300" y="10536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559" name="楕円 558"/>
        <xdr:cNvSpPr/>
      </xdr:nvSpPr>
      <xdr:spPr>
        <a:xfrm>
          <a:off x="1276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38100</xdr:rowOff>
    </xdr:from>
    <xdr:to>
      <xdr:col>71</xdr:col>
      <xdr:colOff>177800</xdr:colOff>
      <xdr:row>61</xdr:row>
      <xdr:rowOff>78105</xdr:rowOff>
    </xdr:to>
    <xdr:cxnSp macro="">
      <xdr:nvCxnSpPr>
        <xdr:cNvPr id="560" name="直線コネクタ 559"/>
        <xdr:cNvCxnSpPr/>
      </xdr:nvCxnSpPr>
      <xdr:spPr>
        <a:xfrm>
          <a:off x="12814300" y="1049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561" name="n_1aveValue【学校施設】&#10;有形固定資産減価償却率"/>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562" name="n_2aveValue【学校施設】&#10;有形固定資産減価償却率"/>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4" name="n_4aveValue【学校施設】&#10;有形固定資産減価償却率"/>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124477</xdr:rowOff>
    </xdr:from>
    <xdr:ext cx="405111" cy="259045"/>
    <xdr:sp macro="" textlink="">
      <xdr:nvSpPr>
        <xdr:cNvPr id="565" name="n_1mainValue【学校施設】&#10;有形固定資産減価償却率"/>
        <xdr:cNvSpPr txBox="1"/>
      </xdr:nvSpPr>
      <xdr:spPr>
        <a:xfrm>
          <a:off x="152660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566" name="n_2mainValue【学校施設】&#10;有形固定資産減価償却率"/>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120032</xdr:rowOff>
    </xdr:from>
    <xdr:ext cx="405111" cy="259045"/>
    <xdr:sp macro="" textlink="">
      <xdr:nvSpPr>
        <xdr:cNvPr id="567" name="n_3mainValue【学校施設】&#10;有形固定資産減価償却率"/>
        <xdr:cNvSpPr txBox="1"/>
      </xdr:nvSpPr>
      <xdr:spPr>
        <a:xfrm>
          <a:off x="13500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568" name="n_4mainValue【学校施設】&#10;有形固定資産減価償却率"/>
        <xdr:cNvSpPr txBox="1"/>
      </xdr:nvSpPr>
      <xdr:spPr>
        <a:xfrm>
          <a:off x="12611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596" name="【学校施設】&#10;一人当たり面積平均値テキスト"/>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146253</xdr:rowOff>
    </xdr:from>
    <xdr:to>
      <xdr:col>116</xdr:col>
      <xdr:colOff>114300</xdr:colOff>
      <xdr:row>60</xdr:row>
      <xdr:rowOff>76403</xdr:rowOff>
    </xdr:to>
    <xdr:sp macro="" textlink="">
      <xdr:nvSpPr>
        <xdr:cNvPr id="607" name="楕円 606"/>
        <xdr:cNvSpPr/>
      </xdr:nvSpPr>
      <xdr:spPr>
        <a:xfrm>
          <a:off x="22110700" y="102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169130</xdr:rowOff>
    </xdr:from>
    <xdr:ext cx="469744" cy="259045"/>
    <xdr:sp macro="" textlink="">
      <xdr:nvSpPr>
        <xdr:cNvPr id="608" name="【学校施設】&#10;一人当たり面積該当値テキスト"/>
        <xdr:cNvSpPr txBox="1"/>
      </xdr:nvSpPr>
      <xdr:spPr>
        <a:xfrm>
          <a:off x="22199600" y="1011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41554</xdr:rowOff>
    </xdr:from>
    <xdr:to>
      <xdr:col>112</xdr:col>
      <xdr:colOff>38100</xdr:colOff>
      <xdr:row>58</xdr:row>
      <xdr:rowOff>143154</xdr:rowOff>
    </xdr:to>
    <xdr:sp macro="" textlink="">
      <xdr:nvSpPr>
        <xdr:cNvPr id="609" name="楕円 608"/>
        <xdr:cNvSpPr/>
      </xdr:nvSpPr>
      <xdr:spPr>
        <a:xfrm>
          <a:off x="21272500" y="99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92354</xdr:rowOff>
    </xdr:from>
    <xdr:to>
      <xdr:col>116</xdr:col>
      <xdr:colOff>63500</xdr:colOff>
      <xdr:row>60</xdr:row>
      <xdr:rowOff>25603</xdr:rowOff>
    </xdr:to>
    <xdr:cxnSp macro="">
      <xdr:nvCxnSpPr>
        <xdr:cNvPr id="610" name="直線コネクタ 609"/>
        <xdr:cNvCxnSpPr/>
      </xdr:nvCxnSpPr>
      <xdr:spPr>
        <a:xfrm>
          <a:off x="21323300" y="10036454"/>
          <a:ext cx="838200" cy="2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58471</xdr:rowOff>
    </xdr:from>
    <xdr:to>
      <xdr:col>107</xdr:col>
      <xdr:colOff>101600</xdr:colOff>
      <xdr:row>60</xdr:row>
      <xdr:rowOff>160071</xdr:rowOff>
    </xdr:to>
    <xdr:sp macro="" textlink="">
      <xdr:nvSpPr>
        <xdr:cNvPr id="611" name="楕円 610"/>
        <xdr:cNvSpPr/>
      </xdr:nvSpPr>
      <xdr:spPr>
        <a:xfrm>
          <a:off x="20383500" y="103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92354</xdr:rowOff>
    </xdr:from>
    <xdr:to>
      <xdr:col>111</xdr:col>
      <xdr:colOff>177800</xdr:colOff>
      <xdr:row>60</xdr:row>
      <xdr:rowOff>109271</xdr:rowOff>
    </xdr:to>
    <xdr:cxnSp macro="">
      <xdr:nvCxnSpPr>
        <xdr:cNvPr id="612" name="直線コネクタ 611"/>
        <xdr:cNvCxnSpPr/>
      </xdr:nvCxnSpPr>
      <xdr:spPr>
        <a:xfrm flipV="1">
          <a:off x="20434300" y="10036454"/>
          <a:ext cx="889000" cy="3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72187</xdr:rowOff>
    </xdr:from>
    <xdr:to>
      <xdr:col>102</xdr:col>
      <xdr:colOff>165100</xdr:colOff>
      <xdr:row>61</xdr:row>
      <xdr:rowOff>2337</xdr:rowOff>
    </xdr:to>
    <xdr:sp macro="" textlink="">
      <xdr:nvSpPr>
        <xdr:cNvPr id="613" name="楕円 612"/>
        <xdr:cNvSpPr/>
      </xdr:nvSpPr>
      <xdr:spPr>
        <a:xfrm>
          <a:off x="19494500" y="103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109271</xdr:rowOff>
    </xdr:from>
    <xdr:to>
      <xdr:col>107</xdr:col>
      <xdr:colOff>50800</xdr:colOff>
      <xdr:row>60</xdr:row>
      <xdr:rowOff>122987</xdr:rowOff>
    </xdr:to>
    <xdr:cxnSp macro="">
      <xdr:nvCxnSpPr>
        <xdr:cNvPr id="614" name="直線コネクタ 613"/>
        <xdr:cNvCxnSpPr/>
      </xdr:nvCxnSpPr>
      <xdr:spPr>
        <a:xfrm flipV="1">
          <a:off x="19545300" y="1039627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90018</xdr:rowOff>
    </xdr:from>
    <xdr:to>
      <xdr:col>98</xdr:col>
      <xdr:colOff>38100</xdr:colOff>
      <xdr:row>61</xdr:row>
      <xdr:rowOff>20168</xdr:rowOff>
    </xdr:to>
    <xdr:sp macro="" textlink="">
      <xdr:nvSpPr>
        <xdr:cNvPr id="615" name="楕円 614"/>
        <xdr:cNvSpPr/>
      </xdr:nvSpPr>
      <xdr:spPr>
        <a:xfrm>
          <a:off x="18605500" y="1037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122987</xdr:rowOff>
    </xdr:from>
    <xdr:to>
      <xdr:col>102</xdr:col>
      <xdr:colOff>114300</xdr:colOff>
      <xdr:row>60</xdr:row>
      <xdr:rowOff>140818</xdr:rowOff>
    </xdr:to>
    <xdr:cxnSp macro="">
      <xdr:nvCxnSpPr>
        <xdr:cNvPr id="616" name="直線コネクタ 615"/>
        <xdr:cNvCxnSpPr/>
      </xdr:nvCxnSpPr>
      <xdr:spPr>
        <a:xfrm flipV="1">
          <a:off x="18656300" y="10409987"/>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617" name="n_1aveValue【学校施設】&#10;一人当たり面積"/>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618" name="n_2aveValue【学校施設】&#10;一人当たり面積"/>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619" name="n_3aveValue【学校施設】&#10;一人当たり面積"/>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620" name="n_4aveValue【学校施設】&#10;一人当たり面積"/>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159681</xdr:rowOff>
    </xdr:from>
    <xdr:ext cx="469744" cy="259045"/>
    <xdr:sp macro="" textlink="">
      <xdr:nvSpPr>
        <xdr:cNvPr id="621" name="n_1mainValue【学校施設】&#10;一人当たり面積"/>
        <xdr:cNvSpPr txBox="1"/>
      </xdr:nvSpPr>
      <xdr:spPr>
        <a:xfrm>
          <a:off x="21075727" y="976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5148</xdr:rowOff>
    </xdr:from>
    <xdr:ext cx="469744" cy="259045"/>
    <xdr:sp macro="" textlink="">
      <xdr:nvSpPr>
        <xdr:cNvPr id="622" name="n_2mainValue【学校施設】&#10;一人当たり面積"/>
        <xdr:cNvSpPr txBox="1"/>
      </xdr:nvSpPr>
      <xdr:spPr>
        <a:xfrm>
          <a:off x="20199427"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18864</xdr:rowOff>
    </xdr:from>
    <xdr:ext cx="469744" cy="259045"/>
    <xdr:sp macro="" textlink="">
      <xdr:nvSpPr>
        <xdr:cNvPr id="623" name="n_3mainValue【学校施設】&#10;一人当たり面積"/>
        <xdr:cNvSpPr txBox="1"/>
      </xdr:nvSpPr>
      <xdr:spPr>
        <a:xfrm>
          <a:off x="19310427" y="1013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36695</xdr:rowOff>
    </xdr:from>
    <xdr:ext cx="469744" cy="259045"/>
    <xdr:sp macro="" textlink="">
      <xdr:nvSpPr>
        <xdr:cNvPr id="624" name="n_4mainValue【学校施設】&#10;一人当たり面積"/>
        <xdr:cNvSpPr txBox="1"/>
      </xdr:nvSpPr>
      <xdr:spPr>
        <a:xfrm>
          <a:off x="18421427" y="101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6" name="直線コネクタ 665"/>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69" name="【公民館】&#10;有形固定資産減価償却率最大値テキスト"/>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0" name="直線コネクタ 669"/>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18522</xdr:rowOff>
    </xdr:from>
    <xdr:ext cx="405111" cy="259045"/>
    <xdr:sp macro="" textlink="">
      <xdr:nvSpPr>
        <xdr:cNvPr id="671" name="【公民館】&#10;有形固定資産減価償却率平均値テキスト"/>
        <xdr:cNvSpPr txBox="1"/>
      </xdr:nvSpPr>
      <xdr:spPr>
        <a:xfrm>
          <a:off x="16357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2" name="フローチャート: 判断 671"/>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4" name="フローチャート: 判断 673"/>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5" name="フローチャート: 判断 674"/>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169092</xdr:rowOff>
    </xdr:from>
    <xdr:to>
      <xdr:col>85</xdr:col>
      <xdr:colOff>177800</xdr:colOff>
      <xdr:row>104</xdr:row>
      <xdr:rowOff>99242</xdr:rowOff>
    </xdr:to>
    <xdr:sp macro="" textlink="">
      <xdr:nvSpPr>
        <xdr:cNvPr id="682" name="楕円 681"/>
        <xdr:cNvSpPr/>
      </xdr:nvSpPr>
      <xdr:spPr>
        <a:xfrm>
          <a:off x="162687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20519</xdr:rowOff>
    </xdr:from>
    <xdr:ext cx="405111" cy="259045"/>
    <xdr:sp macro="" textlink="">
      <xdr:nvSpPr>
        <xdr:cNvPr id="683" name="【公民館】&#10;有形固定資産減価償却率該当値テキスト"/>
        <xdr:cNvSpPr txBox="1"/>
      </xdr:nvSpPr>
      <xdr:spPr>
        <a:xfrm>
          <a:off x="16357600" y="1767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134801</xdr:rowOff>
    </xdr:from>
    <xdr:to>
      <xdr:col>81</xdr:col>
      <xdr:colOff>101600</xdr:colOff>
      <xdr:row>104</xdr:row>
      <xdr:rowOff>64951</xdr:rowOff>
    </xdr:to>
    <xdr:sp macro="" textlink="">
      <xdr:nvSpPr>
        <xdr:cNvPr id="684" name="楕円 683"/>
        <xdr:cNvSpPr/>
      </xdr:nvSpPr>
      <xdr:spPr>
        <a:xfrm>
          <a:off x="15430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xdr:rowOff>
    </xdr:from>
    <xdr:to>
      <xdr:col>85</xdr:col>
      <xdr:colOff>127000</xdr:colOff>
      <xdr:row>104</xdr:row>
      <xdr:rowOff>48442</xdr:rowOff>
    </xdr:to>
    <xdr:cxnSp macro="">
      <xdr:nvCxnSpPr>
        <xdr:cNvPr id="685" name="直線コネクタ 684"/>
        <xdr:cNvCxnSpPr/>
      </xdr:nvCxnSpPr>
      <xdr:spPr>
        <a:xfrm>
          <a:off x="15481300" y="178449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98879</xdr:rowOff>
    </xdr:from>
    <xdr:to>
      <xdr:col>76</xdr:col>
      <xdr:colOff>165100</xdr:colOff>
      <xdr:row>104</xdr:row>
      <xdr:rowOff>29029</xdr:rowOff>
    </xdr:to>
    <xdr:sp macro="" textlink="">
      <xdr:nvSpPr>
        <xdr:cNvPr id="686" name="楕円 685"/>
        <xdr:cNvSpPr/>
      </xdr:nvSpPr>
      <xdr:spPr>
        <a:xfrm>
          <a:off x="14541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149679</xdr:rowOff>
    </xdr:from>
    <xdr:to>
      <xdr:col>81</xdr:col>
      <xdr:colOff>50800</xdr:colOff>
      <xdr:row>104</xdr:row>
      <xdr:rowOff>14151</xdr:rowOff>
    </xdr:to>
    <xdr:cxnSp macro="">
      <xdr:nvCxnSpPr>
        <xdr:cNvPr id="687" name="直線コネクタ 686"/>
        <xdr:cNvCxnSpPr/>
      </xdr:nvCxnSpPr>
      <xdr:spPr>
        <a:xfrm>
          <a:off x="14592300" y="1780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66221</xdr:rowOff>
    </xdr:from>
    <xdr:to>
      <xdr:col>72</xdr:col>
      <xdr:colOff>38100</xdr:colOff>
      <xdr:row>103</xdr:row>
      <xdr:rowOff>167821</xdr:rowOff>
    </xdr:to>
    <xdr:sp macro="" textlink="">
      <xdr:nvSpPr>
        <xdr:cNvPr id="688" name="楕円 687"/>
        <xdr:cNvSpPr/>
      </xdr:nvSpPr>
      <xdr:spPr>
        <a:xfrm>
          <a:off x="1365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117021</xdr:rowOff>
    </xdr:from>
    <xdr:to>
      <xdr:col>76</xdr:col>
      <xdr:colOff>114300</xdr:colOff>
      <xdr:row>103</xdr:row>
      <xdr:rowOff>149679</xdr:rowOff>
    </xdr:to>
    <xdr:cxnSp macro="">
      <xdr:nvCxnSpPr>
        <xdr:cNvPr id="689" name="直線コネクタ 688"/>
        <xdr:cNvCxnSpPr/>
      </xdr:nvCxnSpPr>
      <xdr:spPr>
        <a:xfrm>
          <a:off x="13703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33564</xdr:rowOff>
    </xdr:from>
    <xdr:to>
      <xdr:col>67</xdr:col>
      <xdr:colOff>101600</xdr:colOff>
      <xdr:row>103</xdr:row>
      <xdr:rowOff>135164</xdr:rowOff>
    </xdr:to>
    <xdr:sp macro="" textlink="">
      <xdr:nvSpPr>
        <xdr:cNvPr id="690" name="楕円 689"/>
        <xdr:cNvSpPr/>
      </xdr:nvSpPr>
      <xdr:spPr>
        <a:xfrm>
          <a:off x="1276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84364</xdr:rowOff>
    </xdr:from>
    <xdr:to>
      <xdr:col>71</xdr:col>
      <xdr:colOff>177800</xdr:colOff>
      <xdr:row>103</xdr:row>
      <xdr:rowOff>117021</xdr:rowOff>
    </xdr:to>
    <xdr:cxnSp macro="">
      <xdr:nvCxnSpPr>
        <xdr:cNvPr id="691" name="直線コネクタ 690"/>
        <xdr:cNvCxnSpPr/>
      </xdr:nvCxnSpPr>
      <xdr:spPr>
        <a:xfrm>
          <a:off x="12814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692" name="n_1aveValue【公民館】&#10;有形固定資産減価償却率"/>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693" name="n_2aveValue【公民館】&#10;有形固定資産減価償却率"/>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694" name="n_3aveValue【公民館】&#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5" name="n_4aveValue【公民館】&#10;有形固定資産減価償却率"/>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81478</xdr:rowOff>
    </xdr:from>
    <xdr:ext cx="405111" cy="259045"/>
    <xdr:sp macro="" textlink="">
      <xdr:nvSpPr>
        <xdr:cNvPr id="696" name="n_1mainValue【公民館】&#10;有形固定資産減価償却率"/>
        <xdr:cNvSpPr txBox="1"/>
      </xdr:nvSpPr>
      <xdr:spPr>
        <a:xfrm>
          <a:off x="15266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45556</xdr:rowOff>
    </xdr:from>
    <xdr:ext cx="405111" cy="259045"/>
    <xdr:sp macro="" textlink="">
      <xdr:nvSpPr>
        <xdr:cNvPr id="697" name="n_2mainValue【公民館】&#10;有形固定資産減価償却率"/>
        <xdr:cNvSpPr txBox="1"/>
      </xdr:nvSpPr>
      <xdr:spPr>
        <a:xfrm>
          <a:off x="14389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12898</xdr:rowOff>
    </xdr:from>
    <xdr:ext cx="405111" cy="259045"/>
    <xdr:sp macro="" textlink="">
      <xdr:nvSpPr>
        <xdr:cNvPr id="698" name="n_3mainValue【公民館】&#10;有形固定資産減価償却率"/>
        <xdr:cNvSpPr txBox="1"/>
      </xdr:nvSpPr>
      <xdr:spPr>
        <a:xfrm>
          <a:off x="13500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699" name="n_4mainValue【公民館】&#10;有形固定資産減価償却率"/>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28" name="【公民館】&#10;一人当たり面積平均値テキスト"/>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29" name="フローチャート: 判断 728"/>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1" name="フローチャート: 判断 730"/>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2" name="フローチャート: 判断 731"/>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3" name="フローチャート: 判断 732"/>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130811</xdr:rowOff>
    </xdr:from>
    <xdr:to>
      <xdr:col>116</xdr:col>
      <xdr:colOff>114300</xdr:colOff>
      <xdr:row>108</xdr:row>
      <xdr:rowOff>60961</xdr:rowOff>
    </xdr:to>
    <xdr:sp macro="" textlink="">
      <xdr:nvSpPr>
        <xdr:cNvPr id="739" name="楕円 738"/>
        <xdr:cNvSpPr/>
      </xdr:nvSpPr>
      <xdr:spPr>
        <a:xfrm>
          <a:off x="22110700" y="184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109238</xdr:rowOff>
    </xdr:from>
    <xdr:ext cx="469744" cy="259045"/>
    <xdr:sp macro="" textlink="">
      <xdr:nvSpPr>
        <xdr:cNvPr id="740" name="【公民館】&#10;一人当たり面積該当値テキスト"/>
        <xdr:cNvSpPr txBox="1"/>
      </xdr:nvSpPr>
      <xdr:spPr>
        <a:xfrm>
          <a:off x="22199600"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134620</xdr:rowOff>
    </xdr:from>
    <xdr:to>
      <xdr:col>112</xdr:col>
      <xdr:colOff>38100</xdr:colOff>
      <xdr:row>108</xdr:row>
      <xdr:rowOff>64770</xdr:rowOff>
    </xdr:to>
    <xdr:sp macro="" textlink="">
      <xdr:nvSpPr>
        <xdr:cNvPr id="741" name="楕円 740"/>
        <xdr:cNvSpPr/>
      </xdr:nvSpPr>
      <xdr:spPr>
        <a:xfrm>
          <a:off x="212725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10161</xdr:rowOff>
    </xdr:from>
    <xdr:to>
      <xdr:col>116</xdr:col>
      <xdr:colOff>63500</xdr:colOff>
      <xdr:row>108</xdr:row>
      <xdr:rowOff>13970</xdr:rowOff>
    </xdr:to>
    <xdr:cxnSp macro="">
      <xdr:nvCxnSpPr>
        <xdr:cNvPr id="742" name="直線コネクタ 741"/>
        <xdr:cNvCxnSpPr/>
      </xdr:nvCxnSpPr>
      <xdr:spPr>
        <a:xfrm flipV="1">
          <a:off x="21323300" y="18526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135889</xdr:rowOff>
    </xdr:from>
    <xdr:to>
      <xdr:col>107</xdr:col>
      <xdr:colOff>101600</xdr:colOff>
      <xdr:row>108</xdr:row>
      <xdr:rowOff>66039</xdr:rowOff>
    </xdr:to>
    <xdr:sp macro="" textlink="">
      <xdr:nvSpPr>
        <xdr:cNvPr id="743" name="楕円 742"/>
        <xdr:cNvSpPr/>
      </xdr:nvSpPr>
      <xdr:spPr>
        <a:xfrm>
          <a:off x="20383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13970</xdr:rowOff>
    </xdr:from>
    <xdr:to>
      <xdr:col>111</xdr:col>
      <xdr:colOff>177800</xdr:colOff>
      <xdr:row>108</xdr:row>
      <xdr:rowOff>15239</xdr:rowOff>
    </xdr:to>
    <xdr:cxnSp macro="">
      <xdr:nvCxnSpPr>
        <xdr:cNvPr id="744" name="直線コネクタ 743"/>
        <xdr:cNvCxnSpPr/>
      </xdr:nvCxnSpPr>
      <xdr:spPr>
        <a:xfrm flipV="1">
          <a:off x="20434300" y="185305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137161</xdr:rowOff>
    </xdr:from>
    <xdr:to>
      <xdr:col>102</xdr:col>
      <xdr:colOff>165100</xdr:colOff>
      <xdr:row>108</xdr:row>
      <xdr:rowOff>67311</xdr:rowOff>
    </xdr:to>
    <xdr:sp macro="" textlink="">
      <xdr:nvSpPr>
        <xdr:cNvPr id="745" name="楕円 744"/>
        <xdr:cNvSpPr/>
      </xdr:nvSpPr>
      <xdr:spPr>
        <a:xfrm>
          <a:off x="19494500" y="184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15239</xdr:rowOff>
    </xdr:from>
    <xdr:to>
      <xdr:col>107</xdr:col>
      <xdr:colOff>50800</xdr:colOff>
      <xdr:row>108</xdr:row>
      <xdr:rowOff>16511</xdr:rowOff>
    </xdr:to>
    <xdr:cxnSp macro="">
      <xdr:nvCxnSpPr>
        <xdr:cNvPr id="746" name="直線コネクタ 745"/>
        <xdr:cNvCxnSpPr/>
      </xdr:nvCxnSpPr>
      <xdr:spPr>
        <a:xfrm flipV="1">
          <a:off x="19545300" y="18531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139700</xdr:rowOff>
    </xdr:from>
    <xdr:to>
      <xdr:col>98</xdr:col>
      <xdr:colOff>38100</xdr:colOff>
      <xdr:row>108</xdr:row>
      <xdr:rowOff>69850</xdr:rowOff>
    </xdr:to>
    <xdr:sp macro="" textlink="">
      <xdr:nvSpPr>
        <xdr:cNvPr id="747" name="楕円 746"/>
        <xdr:cNvSpPr/>
      </xdr:nvSpPr>
      <xdr:spPr>
        <a:xfrm>
          <a:off x="18605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16511</xdr:rowOff>
    </xdr:from>
    <xdr:to>
      <xdr:col>102</xdr:col>
      <xdr:colOff>114300</xdr:colOff>
      <xdr:row>108</xdr:row>
      <xdr:rowOff>19050</xdr:rowOff>
    </xdr:to>
    <xdr:cxnSp macro="">
      <xdr:nvCxnSpPr>
        <xdr:cNvPr id="748" name="直線コネクタ 747"/>
        <xdr:cNvCxnSpPr/>
      </xdr:nvCxnSpPr>
      <xdr:spPr>
        <a:xfrm flipV="1">
          <a:off x="18656300" y="185331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9" name="n_1aveValue【公民館】&#10;一人当たり面積"/>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0" name="n_2aveValue【公民館】&#10;一人当たり面積"/>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1" name="n_3aveValue【公民館】&#10;一人当たり面積"/>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2" name="n_4aveValue【公民館】&#10;一人当たり面積"/>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55897</xdr:rowOff>
    </xdr:from>
    <xdr:ext cx="469744" cy="259045"/>
    <xdr:sp macro="" textlink="">
      <xdr:nvSpPr>
        <xdr:cNvPr id="753" name="n_1mainValue【公民館】&#10;一人当たり面積"/>
        <xdr:cNvSpPr txBox="1"/>
      </xdr:nvSpPr>
      <xdr:spPr>
        <a:xfrm>
          <a:off x="21075727" y="185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57166</xdr:rowOff>
    </xdr:from>
    <xdr:ext cx="469744" cy="259045"/>
    <xdr:sp macro="" textlink="">
      <xdr:nvSpPr>
        <xdr:cNvPr id="754" name="n_2mainValue【公民館】&#10;一人当たり面積"/>
        <xdr:cNvSpPr txBox="1"/>
      </xdr:nvSpPr>
      <xdr:spPr>
        <a:xfrm>
          <a:off x="20199427"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58438</xdr:rowOff>
    </xdr:from>
    <xdr:ext cx="469744" cy="259045"/>
    <xdr:sp macro="" textlink="">
      <xdr:nvSpPr>
        <xdr:cNvPr id="755" name="n_3mainValue【公民館】&#10;一人当たり面積"/>
        <xdr:cNvSpPr txBox="1"/>
      </xdr:nvSpPr>
      <xdr:spPr>
        <a:xfrm>
          <a:off x="19310427" y="185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60977</xdr:rowOff>
    </xdr:from>
    <xdr:ext cx="469744" cy="259045"/>
    <xdr:sp macro="" textlink="">
      <xdr:nvSpPr>
        <xdr:cNvPr id="756" name="n_4mainValue【公民館】&#10;一人当たり面積"/>
        <xdr:cNvSpPr txBox="1"/>
      </xdr:nvSpPr>
      <xdr:spPr>
        <a:xfrm>
          <a:off x="18421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の償却率は平均を大きく超えているものの、定期的な点検などを行い、適宜補修工事を実施している。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については、再編を検討・実行中であり、幼稚園は令和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年度末に廃園済み、保育所</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園は民営化を予定しているため、新たな投資を行っていない状況で、償却率が高くなっている。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の償却率は、全国平均よりも</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ポイント低い状況である。今後とも計画に沿って長寿命化を図っていく。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年度に小中学校全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校を廃校し、新規建設の義務教育学校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校に再編したことから、償却率が大幅に改善されたが、廃校施設の除却や利活用が課題として残っている。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全国等の平均と同程度の償却率ではあるが、老朽化が進んでいる。今後は採算ベースを考慮した更新を行っていく予定としている。なお、人口に比して管理戸数が多く、一人当たり面積は平均を大きく超え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年に建設された比較的新しい建物であるため、平均値を下回っている。今後は設備更新、定期点検による早期保全の実施などで長寿命化を図っていく。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39007</xdr:rowOff>
    </xdr:from>
    <xdr:to>
      <xdr:col>24</xdr:col>
      <xdr:colOff>114300</xdr:colOff>
      <xdr:row>63</xdr:row>
      <xdr:rowOff>140607</xdr:rowOff>
    </xdr:to>
    <xdr:sp macro="" textlink="">
      <xdr:nvSpPr>
        <xdr:cNvPr id="90" name="楕円 89"/>
        <xdr:cNvSpPr/>
      </xdr:nvSpPr>
      <xdr:spPr>
        <a:xfrm>
          <a:off x="45847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17434</xdr:rowOff>
    </xdr:from>
    <xdr:ext cx="405111" cy="259045"/>
    <xdr:sp macro="" textlink="">
      <xdr:nvSpPr>
        <xdr:cNvPr id="91" name="【体育館・プール】&#10;有形固定資産減価償却率該当値テキスト"/>
        <xdr:cNvSpPr txBox="1"/>
      </xdr:nvSpPr>
      <xdr:spPr>
        <a:xfrm>
          <a:off x="4673600"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92" name="楕円 91"/>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89807</xdr:rowOff>
    </xdr:to>
    <xdr:cxnSp macro="">
      <xdr:nvCxnSpPr>
        <xdr:cNvPr id="93" name="直線コネクタ 92"/>
        <xdr:cNvCxnSpPr/>
      </xdr:nvCxnSpPr>
      <xdr:spPr>
        <a:xfrm>
          <a:off x="3797300" y="1084707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1451</xdr:rowOff>
    </xdr:from>
    <xdr:to>
      <xdr:col>15</xdr:col>
      <xdr:colOff>101600</xdr:colOff>
      <xdr:row>63</xdr:row>
      <xdr:rowOff>103051</xdr:rowOff>
    </xdr:to>
    <xdr:sp macro="" textlink="">
      <xdr:nvSpPr>
        <xdr:cNvPr id="94" name="楕円 93"/>
        <xdr:cNvSpPr/>
      </xdr:nvSpPr>
      <xdr:spPr>
        <a:xfrm>
          <a:off x="2857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45720</xdr:rowOff>
    </xdr:from>
    <xdr:to>
      <xdr:col>19</xdr:col>
      <xdr:colOff>177800</xdr:colOff>
      <xdr:row>63</xdr:row>
      <xdr:rowOff>52251</xdr:rowOff>
    </xdr:to>
    <xdr:cxnSp macro="">
      <xdr:nvCxnSpPr>
        <xdr:cNvPr id="95" name="直線コネクタ 94"/>
        <xdr:cNvCxnSpPr/>
      </xdr:nvCxnSpPr>
      <xdr:spPr>
        <a:xfrm flipV="1">
          <a:off x="2908300" y="108470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96" name="楕円 95"/>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14696</xdr:rowOff>
    </xdr:from>
    <xdr:to>
      <xdr:col>15</xdr:col>
      <xdr:colOff>50800</xdr:colOff>
      <xdr:row>63</xdr:row>
      <xdr:rowOff>52251</xdr:rowOff>
    </xdr:to>
    <xdr:cxnSp macro="">
      <xdr:nvCxnSpPr>
        <xdr:cNvPr id="97" name="直線コネクタ 96"/>
        <xdr:cNvCxnSpPr/>
      </xdr:nvCxnSpPr>
      <xdr:spPr>
        <a:xfrm>
          <a:off x="2019300" y="108160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3084</xdr:rowOff>
    </xdr:from>
    <xdr:to>
      <xdr:col>6</xdr:col>
      <xdr:colOff>38100</xdr:colOff>
      <xdr:row>63</xdr:row>
      <xdr:rowOff>104684</xdr:rowOff>
    </xdr:to>
    <xdr:sp macro="" textlink="">
      <xdr:nvSpPr>
        <xdr:cNvPr id="98" name="楕円 97"/>
        <xdr:cNvSpPr/>
      </xdr:nvSpPr>
      <xdr:spPr>
        <a:xfrm>
          <a:off x="1079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14696</xdr:rowOff>
    </xdr:from>
    <xdr:to>
      <xdr:col>10</xdr:col>
      <xdr:colOff>114300</xdr:colOff>
      <xdr:row>63</xdr:row>
      <xdr:rowOff>53884</xdr:rowOff>
    </xdr:to>
    <xdr:cxnSp macro="">
      <xdr:nvCxnSpPr>
        <xdr:cNvPr id="99" name="直線コネクタ 98"/>
        <xdr:cNvCxnSpPr/>
      </xdr:nvCxnSpPr>
      <xdr:spPr>
        <a:xfrm flipV="1">
          <a:off x="1130300" y="108160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104" name="n_1mainValue【体育館・プール】&#10;有形固定資産減価償却率"/>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94178</xdr:rowOff>
    </xdr:from>
    <xdr:ext cx="405111" cy="259045"/>
    <xdr:sp macro="" textlink="">
      <xdr:nvSpPr>
        <xdr:cNvPr id="105" name="n_2mainValue【体育館・プール】&#10;有形固定資産減価償却率"/>
        <xdr:cNvSpPr txBox="1"/>
      </xdr:nvSpPr>
      <xdr:spPr>
        <a:xfrm>
          <a:off x="2705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106" name="n_3mainValue【体育館・プール】&#10;有形固定資産減価償却率"/>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95811</xdr:rowOff>
    </xdr:from>
    <xdr:ext cx="405111" cy="259045"/>
    <xdr:sp macro="" textlink="">
      <xdr:nvSpPr>
        <xdr:cNvPr id="107" name="n_4mainValue【体育館・プール】&#10;有形固定資産減価償却率"/>
        <xdr:cNvSpPr txBox="1"/>
      </xdr:nvSpPr>
      <xdr:spPr>
        <a:xfrm>
          <a:off x="9277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147" name="楕円 146"/>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148" name="【体育館・プール】&#10;一人当たり面積該当値テキスト"/>
        <xdr:cNvSpPr txBox="1"/>
      </xdr:nvSpPr>
      <xdr:spPr>
        <a:xfrm>
          <a:off x="10515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125730</xdr:rowOff>
    </xdr:from>
    <xdr:to>
      <xdr:col>50</xdr:col>
      <xdr:colOff>165100</xdr:colOff>
      <xdr:row>63</xdr:row>
      <xdr:rowOff>55880</xdr:rowOff>
    </xdr:to>
    <xdr:sp macro="" textlink="">
      <xdr:nvSpPr>
        <xdr:cNvPr id="149" name="楕円 148"/>
        <xdr:cNvSpPr/>
      </xdr:nvSpPr>
      <xdr:spPr>
        <a:xfrm>
          <a:off x="9588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5080</xdr:rowOff>
    </xdr:to>
    <xdr:cxnSp macro="">
      <xdr:nvCxnSpPr>
        <xdr:cNvPr id="150" name="直線コネクタ 149"/>
        <xdr:cNvCxnSpPr/>
      </xdr:nvCxnSpPr>
      <xdr:spPr>
        <a:xfrm flipV="1">
          <a:off x="9639300" y="108013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151" name="楕円 150"/>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5080</xdr:rowOff>
    </xdr:from>
    <xdr:to>
      <xdr:col>50</xdr:col>
      <xdr:colOff>114300</xdr:colOff>
      <xdr:row>63</xdr:row>
      <xdr:rowOff>7620</xdr:rowOff>
    </xdr:to>
    <xdr:cxnSp macro="">
      <xdr:nvCxnSpPr>
        <xdr:cNvPr id="152" name="直線コネクタ 151"/>
        <xdr:cNvCxnSpPr/>
      </xdr:nvCxnSpPr>
      <xdr:spPr>
        <a:xfrm flipV="1">
          <a:off x="8750300" y="10806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153" name="楕円 152"/>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11430</xdr:rowOff>
    </xdr:to>
    <xdr:cxnSp macro="">
      <xdr:nvCxnSpPr>
        <xdr:cNvPr id="154" name="直線コネクタ 153"/>
        <xdr:cNvCxnSpPr/>
      </xdr:nvCxnSpPr>
      <xdr:spPr>
        <a:xfrm flipV="1">
          <a:off x="7861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135890</xdr:rowOff>
    </xdr:from>
    <xdr:to>
      <xdr:col>36</xdr:col>
      <xdr:colOff>165100</xdr:colOff>
      <xdr:row>63</xdr:row>
      <xdr:rowOff>66040</xdr:rowOff>
    </xdr:to>
    <xdr:sp macro="" textlink="">
      <xdr:nvSpPr>
        <xdr:cNvPr id="155" name="楕円 154"/>
        <xdr:cNvSpPr/>
      </xdr:nvSpPr>
      <xdr:spPr>
        <a:xfrm>
          <a:off x="6921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15240</xdr:rowOff>
    </xdr:to>
    <xdr:cxnSp macro="">
      <xdr:nvCxnSpPr>
        <xdr:cNvPr id="156" name="直線コネクタ 155"/>
        <xdr:cNvCxnSpPr/>
      </xdr:nvCxnSpPr>
      <xdr:spPr>
        <a:xfrm flipV="1">
          <a:off x="6972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47007</xdr:rowOff>
    </xdr:from>
    <xdr:ext cx="469744" cy="259045"/>
    <xdr:sp macro="" textlink="">
      <xdr:nvSpPr>
        <xdr:cNvPr id="161" name="n_1mainValue【体育館・プール】&#10;一人当たり面積"/>
        <xdr:cNvSpPr txBox="1"/>
      </xdr:nvSpPr>
      <xdr:spPr>
        <a:xfrm>
          <a:off x="93917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162" name="n_2mainValue【体育館・プール】&#10;一人当たり面積"/>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163" name="n_3mainValue【体育館・プール】&#10;一人当たり面積"/>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57167</xdr:rowOff>
    </xdr:from>
    <xdr:ext cx="469744" cy="259045"/>
    <xdr:sp macro="" textlink="">
      <xdr:nvSpPr>
        <xdr:cNvPr id="164" name="n_4mainValue【体育館・プール】&#10;一人当たり面積"/>
        <xdr:cNvSpPr txBox="1"/>
      </xdr:nvSpPr>
      <xdr:spPr>
        <a:xfrm>
          <a:off x="6737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192" name="【福祉施設】&#10;有形固定資産減価償却率平均値テキスト"/>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93" name="フローチャート: 判断 192"/>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94" name="フローチャート: 判断 193"/>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5" name="フローチャート: 判断 194"/>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96" name="フローチャート: 判断 195"/>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197" name="フローチャート: 判断 196"/>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203" name="楕円 202"/>
        <xdr:cNvSpPr/>
      </xdr:nvSpPr>
      <xdr:spPr>
        <a:xfrm>
          <a:off x="4584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75455</xdr:rowOff>
    </xdr:from>
    <xdr:ext cx="405111" cy="259045"/>
    <xdr:sp macro="" textlink="">
      <xdr:nvSpPr>
        <xdr:cNvPr id="204" name="【福祉施設】&#10;有形固定資産減価償却率該当値テキスト"/>
        <xdr:cNvSpPr txBox="1"/>
      </xdr:nvSpPr>
      <xdr:spPr>
        <a:xfrm>
          <a:off x="4673600"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39878</xdr:rowOff>
    </xdr:from>
    <xdr:to>
      <xdr:col>20</xdr:col>
      <xdr:colOff>38100</xdr:colOff>
      <xdr:row>82</xdr:row>
      <xdr:rowOff>141478</xdr:rowOff>
    </xdr:to>
    <xdr:sp macro="" textlink="">
      <xdr:nvSpPr>
        <xdr:cNvPr id="205" name="楕円 204"/>
        <xdr:cNvSpPr/>
      </xdr:nvSpPr>
      <xdr:spPr>
        <a:xfrm>
          <a:off x="3746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90678</xdr:rowOff>
    </xdr:from>
    <xdr:to>
      <xdr:col>24</xdr:col>
      <xdr:colOff>63500</xdr:colOff>
      <xdr:row>82</xdr:row>
      <xdr:rowOff>147828</xdr:rowOff>
    </xdr:to>
    <xdr:cxnSp macro="">
      <xdr:nvCxnSpPr>
        <xdr:cNvPr id="206" name="直線コネクタ 205"/>
        <xdr:cNvCxnSpPr/>
      </xdr:nvCxnSpPr>
      <xdr:spPr>
        <a:xfrm>
          <a:off x="3797300" y="1414957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151892</xdr:rowOff>
    </xdr:from>
    <xdr:to>
      <xdr:col>15</xdr:col>
      <xdr:colOff>101600</xdr:colOff>
      <xdr:row>81</xdr:row>
      <xdr:rowOff>82042</xdr:rowOff>
    </xdr:to>
    <xdr:sp macro="" textlink="">
      <xdr:nvSpPr>
        <xdr:cNvPr id="207" name="楕円 206"/>
        <xdr:cNvSpPr/>
      </xdr:nvSpPr>
      <xdr:spPr>
        <a:xfrm>
          <a:off x="2857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31242</xdr:rowOff>
    </xdr:from>
    <xdr:to>
      <xdr:col>19</xdr:col>
      <xdr:colOff>177800</xdr:colOff>
      <xdr:row>82</xdr:row>
      <xdr:rowOff>90678</xdr:rowOff>
    </xdr:to>
    <xdr:cxnSp macro="">
      <xdr:nvCxnSpPr>
        <xdr:cNvPr id="208" name="直線コネクタ 207"/>
        <xdr:cNvCxnSpPr/>
      </xdr:nvCxnSpPr>
      <xdr:spPr>
        <a:xfrm>
          <a:off x="2908300" y="13918692"/>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209" name="楕円 208"/>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31242</xdr:rowOff>
    </xdr:to>
    <xdr:cxnSp macro="">
      <xdr:nvCxnSpPr>
        <xdr:cNvPr id="210" name="直線コネクタ 209"/>
        <xdr:cNvCxnSpPr/>
      </xdr:nvCxnSpPr>
      <xdr:spPr>
        <a:xfrm>
          <a:off x="2019300" y="138684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51308</xdr:rowOff>
    </xdr:from>
    <xdr:to>
      <xdr:col>6</xdr:col>
      <xdr:colOff>38100</xdr:colOff>
      <xdr:row>80</xdr:row>
      <xdr:rowOff>152908</xdr:rowOff>
    </xdr:to>
    <xdr:sp macro="" textlink="">
      <xdr:nvSpPr>
        <xdr:cNvPr id="211" name="楕円 210"/>
        <xdr:cNvSpPr/>
      </xdr:nvSpPr>
      <xdr:spPr>
        <a:xfrm>
          <a:off x="1079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102108</xdr:rowOff>
    </xdr:from>
    <xdr:to>
      <xdr:col>10</xdr:col>
      <xdr:colOff>114300</xdr:colOff>
      <xdr:row>80</xdr:row>
      <xdr:rowOff>152400</xdr:rowOff>
    </xdr:to>
    <xdr:cxnSp macro="">
      <xdr:nvCxnSpPr>
        <xdr:cNvPr id="212" name="直線コネクタ 211"/>
        <xdr:cNvCxnSpPr/>
      </xdr:nvCxnSpPr>
      <xdr:spPr>
        <a:xfrm>
          <a:off x="1130300" y="13818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213" name="n_1aveValue【福祉施設】&#10;有形固定資産減価償却率"/>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14" name="n_2aveValue【福祉施設】&#10;有形固定資産減価償却率"/>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215" name="n_3aveValue【福祉施設】&#10;有形固定資産減価償却率"/>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216" name="n_4aveValue【福祉施設】&#10;有形固定資産減価償却率"/>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132605</xdr:rowOff>
    </xdr:from>
    <xdr:ext cx="405111" cy="259045"/>
    <xdr:sp macro="" textlink="">
      <xdr:nvSpPr>
        <xdr:cNvPr id="217" name="n_1mainValue【福祉施設】&#10;有形固定資産減価償却率"/>
        <xdr:cNvSpPr txBox="1"/>
      </xdr:nvSpPr>
      <xdr:spPr>
        <a:xfrm>
          <a:off x="35820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98569</xdr:rowOff>
    </xdr:from>
    <xdr:ext cx="405111" cy="259045"/>
    <xdr:sp macro="" textlink="">
      <xdr:nvSpPr>
        <xdr:cNvPr id="218" name="n_2mainValue【福祉施設】&#10;有形固定資産減価償却率"/>
        <xdr:cNvSpPr txBox="1"/>
      </xdr:nvSpPr>
      <xdr:spPr>
        <a:xfrm>
          <a:off x="27057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22877</xdr:rowOff>
    </xdr:from>
    <xdr:ext cx="405111" cy="259045"/>
    <xdr:sp macro="" textlink="">
      <xdr:nvSpPr>
        <xdr:cNvPr id="219" name="n_3mainValue【福祉施設】&#10;有形固定資産減価償却率"/>
        <xdr:cNvSpPr txBox="1"/>
      </xdr:nvSpPr>
      <xdr:spPr>
        <a:xfrm>
          <a:off x="1816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144035</xdr:rowOff>
    </xdr:from>
    <xdr:ext cx="405111" cy="259045"/>
    <xdr:sp macro="" textlink="">
      <xdr:nvSpPr>
        <xdr:cNvPr id="220" name="n_4mainValue【福祉施設】&#10;有形固定資産減価償却率"/>
        <xdr:cNvSpPr txBox="1"/>
      </xdr:nvSpPr>
      <xdr:spPr>
        <a:xfrm>
          <a:off x="927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44" name="直線コネクタ 243"/>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5"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6" name="直線コネクタ 24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47" name="【福祉施設】&#10;一人当たり面積最大値テキスト"/>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48" name="直線コネクタ 247"/>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9" name="【福祉施設】&#10;一人当たり面積平均値テキスト"/>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0" name="フローチャート: 判断 249"/>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51" name="フローチャート: 判断 250"/>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253" name="フローチャート: 判断 252"/>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254" name="フローチャート: 判断 253"/>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166370</xdr:rowOff>
    </xdr:from>
    <xdr:to>
      <xdr:col>55</xdr:col>
      <xdr:colOff>50800</xdr:colOff>
      <xdr:row>85</xdr:row>
      <xdr:rowOff>96520</xdr:rowOff>
    </xdr:to>
    <xdr:sp macro="" textlink="">
      <xdr:nvSpPr>
        <xdr:cNvPr id="260" name="楕円 259"/>
        <xdr:cNvSpPr/>
      </xdr:nvSpPr>
      <xdr:spPr>
        <a:xfrm>
          <a:off x="10426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144797</xdr:rowOff>
    </xdr:from>
    <xdr:ext cx="469744" cy="259045"/>
    <xdr:sp macro="" textlink="">
      <xdr:nvSpPr>
        <xdr:cNvPr id="261" name="【福祉施設】&#10;一人当たり面積該当値テキスト"/>
        <xdr:cNvSpPr txBox="1"/>
      </xdr:nvSpPr>
      <xdr:spPr>
        <a:xfrm>
          <a:off x="10515600"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0</xdr:rowOff>
    </xdr:from>
    <xdr:to>
      <xdr:col>50</xdr:col>
      <xdr:colOff>165100</xdr:colOff>
      <xdr:row>85</xdr:row>
      <xdr:rowOff>101600</xdr:rowOff>
    </xdr:to>
    <xdr:sp macro="" textlink="">
      <xdr:nvSpPr>
        <xdr:cNvPr id="262" name="楕円 261"/>
        <xdr:cNvSpPr/>
      </xdr:nvSpPr>
      <xdr:spPr>
        <a:xfrm>
          <a:off x="9588500" y="145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45720</xdr:rowOff>
    </xdr:from>
    <xdr:to>
      <xdr:col>55</xdr:col>
      <xdr:colOff>0</xdr:colOff>
      <xdr:row>85</xdr:row>
      <xdr:rowOff>50800</xdr:rowOff>
    </xdr:to>
    <xdr:cxnSp macro="">
      <xdr:nvCxnSpPr>
        <xdr:cNvPr id="263" name="直線コネクタ 262"/>
        <xdr:cNvCxnSpPr/>
      </xdr:nvCxnSpPr>
      <xdr:spPr>
        <a:xfrm flipV="1">
          <a:off x="9639300" y="146189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2539</xdr:rowOff>
    </xdr:from>
    <xdr:to>
      <xdr:col>46</xdr:col>
      <xdr:colOff>38100</xdr:colOff>
      <xdr:row>85</xdr:row>
      <xdr:rowOff>104139</xdr:rowOff>
    </xdr:to>
    <xdr:sp macro="" textlink="">
      <xdr:nvSpPr>
        <xdr:cNvPr id="264" name="楕円 263"/>
        <xdr:cNvSpPr/>
      </xdr:nvSpPr>
      <xdr:spPr>
        <a:xfrm>
          <a:off x="8699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50800</xdr:rowOff>
    </xdr:from>
    <xdr:to>
      <xdr:col>50</xdr:col>
      <xdr:colOff>114300</xdr:colOff>
      <xdr:row>85</xdr:row>
      <xdr:rowOff>53339</xdr:rowOff>
    </xdr:to>
    <xdr:cxnSp macro="">
      <xdr:nvCxnSpPr>
        <xdr:cNvPr id="265" name="直線コネクタ 264"/>
        <xdr:cNvCxnSpPr/>
      </xdr:nvCxnSpPr>
      <xdr:spPr>
        <a:xfrm flipV="1">
          <a:off x="8750300" y="146240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266" name="楕円 265"/>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53339</xdr:rowOff>
    </xdr:from>
    <xdr:to>
      <xdr:col>45</xdr:col>
      <xdr:colOff>177800</xdr:colOff>
      <xdr:row>85</xdr:row>
      <xdr:rowOff>57150</xdr:rowOff>
    </xdr:to>
    <xdr:cxnSp macro="">
      <xdr:nvCxnSpPr>
        <xdr:cNvPr id="267" name="直線コネクタ 266"/>
        <xdr:cNvCxnSpPr/>
      </xdr:nvCxnSpPr>
      <xdr:spPr>
        <a:xfrm flipV="1">
          <a:off x="7861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10161</xdr:rowOff>
    </xdr:from>
    <xdr:to>
      <xdr:col>36</xdr:col>
      <xdr:colOff>165100</xdr:colOff>
      <xdr:row>85</xdr:row>
      <xdr:rowOff>111761</xdr:rowOff>
    </xdr:to>
    <xdr:sp macro="" textlink="">
      <xdr:nvSpPr>
        <xdr:cNvPr id="268" name="楕円 267"/>
        <xdr:cNvSpPr/>
      </xdr:nvSpPr>
      <xdr:spPr>
        <a:xfrm>
          <a:off x="692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60961</xdr:rowOff>
    </xdr:to>
    <xdr:cxnSp macro="">
      <xdr:nvCxnSpPr>
        <xdr:cNvPr id="269" name="直線コネクタ 268"/>
        <xdr:cNvCxnSpPr/>
      </xdr:nvCxnSpPr>
      <xdr:spPr>
        <a:xfrm flipV="1">
          <a:off x="6972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270"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71" name="n_2aveValue【福祉施設】&#10;一人当たり面積"/>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272" name="n_3aveValue【福祉施設】&#10;一人当たり面積"/>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273" name="n_4aveValue【福祉施設】&#10;一人当たり面積"/>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92727</xdr:rowOff>
    </xdr:from>
    <xdr:ext cx="469744" cy="259045"/>
    <xdr:sp macro="" textlink="">
      <xdr:nvSpPr>
        <xdr:cNvPr id="274" name="n_1mainValue【福祉施設】&#10;一人当たり面積"/>
        <xdr:cNvSpPr txBox="1"/>
      </xdr:nvSpPr>
      <xdr:spPr>
        <a:xfrm>
          <a:off x="93917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95266</xdr:rowOff>
    </xdr:from>
    <xdr:ext cx="469744" cy="259045"/>
    <xdr:sp macro="" textlink="">
      <xdr:nvSpPr>
        <xdr:cNvPr id="275" name="n_2mainValue【福祉施設】&#10;一人当たり面積"/>
        <xdr:cNvSpPr txBox="1"/>
      </xdr:nvSpPr>
      <xdr:spPr>
        <a:xfrm>
          <a:off x="8515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276" name="n_3mainValue【福祉施設】&#10;一人当たり面積"/>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102888</xdr:rowOff>
    </xdr:from>
    <xdr:ext cx="469744" cy="259045"/>
    <xdr:sp macro="" textlink="">
      <xdr:nvSpPr>
        <xdr:cNvPr id="277" name="n_4mainValue【福祉施設】&#10;一人当たり面積"/>
        <xdr:cNvSpPr txBox="1"/>
      </xdr:nvSpPr>
      <xdr:spPr>
        <a:xfrm>
          <a:off x="6737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2" name="直線コネクタ 301"/>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5"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6" name="直線コネクタ 305"/>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307" name="【市民会館】&#10;有形固定資産減価償却率平均値テキスト"/>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08" name="フローチャート: 判断 307"/>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09" name="フローチャート: 判断 308"/>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0" name="フローチャート: 判断 309"/>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1" name="フローチャート: 判断 310"/>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2" name="フローチャート: 判断 311"/>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18" name="楕円 317"/>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2557</xdr:rowOff>
    </xdr:from>
    <xdr:ext cx="405111" cy="259045"/>
    <xdr:sp macro="" textlink="">
      <xdr:nvSpPr>
        <xdr:cNvPr id="319" name="【市民会館】&#10;有形固定資産減価償却率該当値テキスト"/>
        <xdr:cNvSpPr txBox="1"/>
      </xdr:nvSpPr>
      <xdr:spPr>
        <a:xfrm>
          <a:off x="4673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57786</xdr:rowOff>
    </xdr:from>
    <xdr:to>
      <xdr:col>20</xdr:col>
      <xdr:colOff>38100</xdr:colOff>
      <xdr:row>104</xdr:row>
      <xdr:rowOff>159386</xdr:rowOff>
    </xdr:to>
    <xdr:sp macro="" textlink="">
      <xdr:nvSpPr>
        <xdr:cNvPr id="320" name="楕円 319"/>
        <xdr:cNvSpPr/>
      </xdr:nvSpPr>
      <xdr:spPr>
        <a:xfrm>
          <a:off x="3746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30480</xdr:rowOff>
    </xdr:from>
    <xdr:to>
      <xdr:col>24</xdr:col>
      <xdr:colOff>63500</xdr:colOff>
      <xdr:row>104</xdr:row>
      <xdr:rowOff>108586</xdr:rowOff>
    </xdr:to>
    <xdr:cxnSp macro="">
      <xdr:nvCxnSpPr>
        <xdr:cNvPr id="321" name="直線コネクタ 320"/>
        <xdr:cNvCxnSpPr/>
      </xdr:nvCxnSpPr>
      <xdr:spPr>
        <a:xfrm flipV="1">
          <a:off x="3797300" y="17861280"/>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15875</xdr:rowOff>
    </xdr:from>
    <xdr:to>
      <xdr:col>15</xdr:col>
      <xdr:colOff>101600</xdr:colOff>
      <xdr:row>102</xdr:row>
      <xdr:rowOff>117475</xdr:rowOff>
    </xdr:to>
    <xdr:sp macro="" textlink="">
      <xdr:nvSpPr>
        <xdr:cNvPr id="322" name="楕円 321"/>
        <xdr:cNvSpPr/>
      </xdr:nvSpPr>
      <xdr:spPr>
        <a:xfrm>
          <a:off x="2857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66675</xdr:rowOff>
    </xdr:from>
    <xdr:to>
      <xdr:col>19</xdr:col>
      <xdr:colOff>177800</xdr:colOff>
      <xdr:row>104</xdr:row>
      <xdr:rowOff>108586</xdr:rowOff>
    </xdr:to>
    <xdr:cxnSp macro="">
      <xdr:nvCxnSpPr>
        <xdr:cNvPr id="323" name="直線コネクタ 322"/>
        <xdr:cNvCxnSpPr/>
      </xdr:nvCxnSpPr>
      <xdr:spPr>
        <a:xfrm>
          <a:off x="2908300" y="17554575"/>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147320</xdr:rowOff>
    </xdr:from>
    <xdr:to>
      <xdr:col>10</xdr:col>
      <xdr:colOff>165100</xdr:colOff>
      <xdr:row>102</xdr:row>
      <xdr:rowOff>77470</xdr:rowOff>
    </xdr:to>
    <xdr:sp macro="" textlink="">
      <xdr:nvSpPr>
        <xdr:cNvPr id="324" name="楕円 323"/>
        <xdr:cNvSpPr/>
      </xdr:nvSpPr>
      <xdr:spPr>
        <a:xfrm>
          <a:off x="19685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26670</xdr:rowOff>
    </xdr:from>
    <xdr:to>
      <xdr:col>15</xdr:col>
      <xdr:colOff>50800</xdr:colOff>
      <xdr:row>102</xdr:row>
      <xdr:rowOff>66675</xdr:rowOff>
    </xdr:to>
    <xdr:cxnSp macro="">
      <xdr:nvCxnSpPr>
        <xdr:cNvPr id="325" name="直線コネクタ 324"/>
        <xdr:cNvCxnSpPr/>
      </xdr:nvCxnSpPr>
      <xdr:spPr>
        <a:xfrm>
          <a:off x="2019300" y="17514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326" name="楕円 325"/>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102</xdr:row>
      <xdr:rowOff>26670</xdr:rowOff>
    </xdr:to>
    <xdr:cxnSp macro="">
      <xdr:nvCxnSpPr>
        <xdr:cNvPr id="327" name="直線コネクタ 326"/>
        <xdr:cNvCxnSpPr/>
      </xdr:nvCxnSpPr>
      <xdr:spPr>
        <a:xfrm>
          <a:off x="1130300" y="174498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328" name="n_1aveValue【市民会館】&#10;有形固定資産減価償却率"/>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329" name="n_2aveValue【市民会館】&#10;有形固定資産減価償却率"/>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330" name="n_3aveValue【市民会館】&#10;有形固定資産減価償却率"/>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1" name="n_4aveValue【市民会館】&#10;有形固定資産減価償却率"/>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150513</xdr:rowOff>
    </xdr:from>
    <xdr:ext cx="405111" cy="259045"/>
    <xdr:sp macro="" textlink="">
      <xdr:nvSpPr>
        <xdr:cNvPr id="332" name="n_1mainValue【市民会館】&#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134002</xdr:rowOff>
    </xdr:from>
    <xdr:ext cx="405111" cy="259045"/>
    <xdr:sp macro="" textlink="">
      <xdr:nvSpPr>
        <xdr:cNvPr id="333" name="n_2mainValue【市民会館】&#10;有形固定資産減価償却率"/>
        <xdr:cNvSpPr txBox="1"/>
      </xdr:nvSpPr>
      <xdr:spPr>
        <a:xfrm>
          <a:off x="27057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93997</xdr:rowOff>
    </xdr:from>
    <xdr:ext cx="405111" cy="259045"/>
    <xdr:sp macro="" textlink="">
      <xdr:nvSpPr>
        <xdr:cNvPr id="334" name="n_3mainValue【市民会館】&#10;有形固定資産減価償却率"/>
        <xdr:cNvSpPr txBox="1"/>
      </xdr:nvSpPr>
      <xdr:spPr>
        <a:xfrm>
          <a:off x="1816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335" name="n_4mainValue【市民会館】&#10;有形固定資産減価償却率"/>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1" name="直線コネクタ 360"/>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4" name="【市民会館】&#10;一人当たり面積最大値テキスト"/>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5" name="直線コネクタ 364"/>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366" name="【市民会館】&#10;一人当たり面積平均値テキスト"/>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67" name="フローチャート: 判断 366"/>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68" name="フローチャート: 判断 367"/>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69" name="フローチャート: 判断 368"/>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70" name="フローチャート: 判断 369"/>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71" name="フローチャート: 判断 370"/>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77" name="楕円 376"/>
        <xdr:cNvSpPr/>
      </xdr:nvSpPr>
      <xdr:spPr>
        <a:xfrm>
          <a:off x="10426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128288</xdr:rowOff>
    </xdr:from>
    <xdr:ext cx="469744" cy="259045"/>
    <xdr:sp macro="" textlink="">
      <xdr:nvSpPr>
        <xdr:cNvPr id="378" name="【市民会館】&#10;一人当たり面積該当値テキスト"/>
        <xdr:cNvSpPr txBox="1"/>
      </xdr:nvSpPr>
      <xdr:spPr>
        <a:xfrm>
          <a:off x="10515600"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116839</xdr:rowOff>
    </xdr:from>
    <xdr:to>
      <xdr:col>50</xdr:col>
      <xdr:colOff>165100</xdr:colOff>
      <xdr:row>106</xdr:row>
      <xdr:rowOff>46989</xdr:rowOff>
    </xdr:to>
    <xdr:sp macro="" textlink="">
      <xdr:nvSpPr>
        <xdr:cNvPr id="379" name="楕円 378"/>
        <xdr:cNvSpPr/>
      </xdr:nvSpPr>
      <xdr:spPr>
        <a:xfrm>
          <a:off x="958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167639</xdr:rowOff>
    </xdr:to>
    <xdr:cxnSp macro="">
      <xdr:nvCxnSpPr>
        <xdr:cNvPr id="380" name="直線コネクタ 379"/>
        <xdr:cNvCxnSpPr/>
      </xdr:nvCxnSpPr>
      <xdr:spPr>
        <a:xfrm flipV="1">
          <a:off x="9639300" y="181584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123371</xdr:rowOff>
    </xdr:from>
    <xdr:to>
      <xdr:col>46</xdr:col>
      <xdr:colOff>38100</xdr:colOff>
      <xdr:row>106</xdr:row>
      <xdr:rowOff>53521</xdr:rowOff>
    </xdr:to>
    <xdr:sp macro="" textlink="">
      <xdr:nvSpPr>
        <xdr:cNvPr id="381" name="楕円 380"/>
        <xdr:cNvSpPr/>
      </xdr:nvSpPr>
      <xdr:spPr>
        <a:xfrm>
          <a:off x="8699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167639</xdr:rowOff>
    </xdr:from>
    <xdr:to>
      <xdr:col>50</xdr:col>
      <xdr:colOff>114300</xdr:colOff>
      <xdr:row>106</xdr:row>
      <xdr:rowOff>2721</xdr:rowOff>
    </xdr:to>
    <xdr:cxnSp macro="">
      <xdr:nvCxnSpPr>
        <xdr:cNvPr id="382" name="直線コネクタ 381"/>
        <xdr:cNvCxnSpPr/>
      </xdr:nvCxnSpPr>
      <xdr:spPr>
        <a:xfrm flipV="1">
          <a:off x="8750300" y="181698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129902</xdr:rowOff>
    </xdr:from>
    <xdr:to>
      <xdr:col>41</xdr:col>
      <xdr:colOff>101600</xdr:colOff>
      <xdr:row>106</xdr:row>
      <xdr:rowOff>60052</xdr:rowOff>
    </xdr:to>
    <xdr:sp macro="" textlink="">
      <xdr:nvSpPr>
        <xdr:cNvPr id="383" name="楕円 382"/>
        <xdr:cNvSpPr/>
      </xdr:nvSpPr>
      <xdr:spPr>
        <a:xfrm>
          <a:off x="781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2721</xdr:rowOff>
    </xdr:from>
    <xdr:to>
      <xdr:col>45</xdr:col>
      <xdr:colOff>177800</xdr:colOff>
      <xdr:row>106</xdr:row>
      <xdr:rowOff>9252</xdr:rowOff>
    </xdr:to>
    <xdr:cxnSp macro="">
      <xdr:nvCxnSpPr>
        <xdr:cNvPr id="384" name="直線コネクタ 383"/>
        <xdr:cNvCxnSpPr/>
      </xdr:nvCxnSpPr>
      <xdr:spPr>
        <a:xfrm flipV="1">
          <a:off x="7861300" y="181764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385" name="楕円 384"/>
        <xdr:cNvSpPr/>
      </xdr:nvSpPr>
      <xdr:spPr>
        <a:xfrm>
          <a:off x="692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9252</xdr:rowOff>
    </xdr:from>
    <xdr:to>
      <xdr:col>41</xdr:col>
      <xdr:colOff>50800</xdr:colOff>
      <xdr:row>106</xdr:row>
      <xdr:rowOff>19050</xdr:rowOff>
    </xdr:to>
    <xdr:cxnSp macro="">
      <xdr:nvCxnSpPr>
        <xdr:cNvPr id="386" name="直線コネクタ 385"/>
        <xdr:cNvCxnSpPr/>
      </xdr:nvCxnSpPr>
      <xdr:spPr>
        <a:xfrm flipV="1">
          <a:off x="6972300" y="1818295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387" name="n_1aveValue【市民会館】&#10;一人当たり面積"/>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388" name="n_2aveValue【市民会館】&#10;一人当たり面積"/>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389" name="n_3aveValue【市民会館】&#10;一人当たり面積"/>
        <xdr:cNvSpPr txBox="1"/>
      </xdr:nvSpPr>
      <xdr:spPr>
        <a:xfrm>
          <a:off x="7626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390" name="n_4aveValue【市民会館】&#10;一人当たり面積"/>
        <xdr:cNvSpPr txBox="1"/>
      </xdr:nvSpPr>
      <xdr:spPr>
        <a:xfrm>
          <a:off x="6737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63516</xdr:rowOff>
    </xdr:from>
    <xdr:ext cx="469744" cy="259045"/>
    <xdr:sp macro="" textlink="">
      <xdr:nvSpPr>
        <xdr:cNvPr id="391" name="n_1mainValue【市民会館】&#10;一人当たり面積"/>
        <xdr:cNvSpPr txBox="1"/>
      </xdr:nvSpPr>
      <xdr:spPr>
        <a:xfrm>
          <a:off x="9391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70048</xdr:rowOff>
    </xdr:from>
    <xdr:ext cx="469744" cy="259045"/>
    <xdr:sp macro="" textlink="">
      <xdr:nvSpPr>
        <xdr:cNvPr id="392" name="n_2mainValue【市民会館】&#10;一人当たり面積"/>
        <xdr:cNvSpPr txBox="1"/>
      </xdr:nvSpPr>
      <xdr:spPr>
        <a:xfrm>
          <a:off x="85154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76579</xdr:rowOff>
    </xdr:from>
    <xdr:ext cx="469744" cy="259045"/>
    <xdr:sp macro="" textlink="">
      <xdr:nvSpPr>
        <xdr:cNvPr id="393" name="n_3mainValue【市民会館】&#10;一人当たり面積"/>
        <xdr:cNvSpPr txBox="1"/>
      </xdr:nvSpPr>
      <xdr:spPr>
        <a:xfrm>
          <a:off x="7626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86377</xdr:rowOff>
    </xdr:from>
    <xdr:ext cx="469744" cy="259045"/>
    <xdr:sp macro="" textlink="">
      <xdr:nvSpPr>
        <xdr:cNvPr id="394" name="n_4mainValue【市民会館】&#10;一人当たり面積"/>
        <xdr:cNvSpPr txBox="1"/>
      </xdr:nvSpPr>
      <xdr:spPr>
        <a:xfrm>
          <a:off x="6737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0" name="直線コネクタ 419"/>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3"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4" name="直線コネクタ 423"/>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5" name="【一般廃棄物処理施設】&#10;有形固定資産減価償却率平均値テキスト"/>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6" name="フローチャート: 判断 425"/>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7" name="フローチャート: 判断 426"/>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8" name="フローチャート: 判断 427"/>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29" name="フローチャート: 判断 428"/>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0" name="フローチャート: 判断 429"/>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103777</xdr:rowOff>
    </xdr:from>
    <xdr:to>
      <xdr:col>85</xdr:col>
      <xdr:colOff>177800</xdr:colOff>
      <xdr:row>42</xdr:row>
      <xdr:rowOff>33927</xdr:rowOff>
    </xdr:to>
    <xdr:sp macro="" textlink="">
      <xdr:nvSpPr>
        <xdr:cNvPr id="436" name="楕円 435"/>
        <xdr:cNvSpPr/>
      </xdr:nvSpPr>
      <xdr:spPr>
        <a:xfrm>
          <a:off x="162687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18704</xdr:rowOff>
    </xdr:from>
    <xdr:ext cx="405111" cy="259045"/>
    <xdr:sp macro="" textlink="">
      <xdr:nvSpPr>
        <xdr:cNvPr id="437" name="【一般廃棄物処理施設】&#10;有形固定資産減価償却率該当値テキスト"/>
        <xdr:cNvSpPr txBox="1"/>
      </xdr:nvSpPr>
      <xdr:spPr>
        <a:xfrm>
          <a:off x="16357600" y="704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93980</xdr:rowOff>
    </xdr:from>
    <xdr:to>
      <xdr:col>81</xdr:col>
      <xdr:colOff>101600</xdr:colOff>
      <xdr:row>42</xdr:row>
      <xdr:rowOff>24130</xdr:rowOff>
    </xdr:to>
    <xdr:sp macro="" textlink="">
      <xdr:nvSpPr>
        <xdr:cNvPr id="438" name="楕円 437"/>
        <xdr:cNvSpPr/>
      </xdr:nvSpPr>
      <xdr:spPr>
        <a:xfrm>
          <a:off x="15430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144780</xdr:rowOff>
    </xdr:from>
    <xdr:to>
      <xdr:col>85</xdr:col>
      <xdr:colOff>127000</xdr:colOff>
      <xdr:row>41</xdr:row>
      <xdr:rowOff>154577</xdr:rowOff>
    </xdr:to>
    <xdr:cxnSp macro="">
      <xdr:nvCxnSpPr>
        <xdr:cNvPr id="439" name="直線コネクタ 438"/>
        <xdr:cNvCxnSpPr/>
      </xdr:nvCxnSpPr>
      <xdr:spPr>
        <a:xfrm>
          <a:off x="15481300" y="717423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107043</xdr:rowOff>
    </xdr:from>
    <xdr:to>
      <xdr:col>76</xdr:col>
      <xdr:colOff>165100</xdr:colOff>
      <xdr:row>42</xdr:row>
      <xdr:rowOff>37193</xdr:rowOff>
    </xdr:to>
    <xdr:sp macro="" textlink="">
      <xdr:nvSpPr>
        <xdr:cNvPr id="440" name="楕円 439"/>
        <xdr:cNvSpPr/>
      </xdr:nvSpPr>
      <xdr:spPr>
        <a:xfrm>
          <a:off x="14541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157843</xdr:rowOff>
    </xdr:to>
    <xdr:cxnSp macro="">
      <xdr:nvCxnSpPr>
        <xdr:cNvPr id="441" name="直線コネクタ 440"/>
        <xdr:cNvCxnSpPr/>
      </xdr:nvCxnSpPr>
      <xdr:spPr>
        <a:xfrm flipV="1">
          <a:off x="14592300" y="7174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98878</xdr:rowOff>
    </xdr:from>
    <xdr:to>
      <xdr:col>72</xdr:col>
      <xdr:colOff>38100</xdr:colOff>
      <xdr:row>42</xdr:row>
      <xdr:rowOff>29028</xdr:rowOff>
    </xdr:to>
    <xdr:sp macro="" textlink="">
      <xdr:nvSpPr>
        <xdr:cNvPr id="442" name="楕円 441"/>
        <xdr:cNvSpPr/>
      </xdr:nvSpPr>
      <xdr:spPr>
        <a:xfrm>
          <a:off x="13652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149678</xdr:rowOff>
    </xdr:from>
    <xdr:to>
      <xdr:col>76</xdr:col>
      <xdr:colOff>114300</xdr:colOff>
      <xdr:row>41</xdr:row>
      <xdr:rowOff>157843</xdr:rowOff>
    </xdr:to>
    <xdr:cxnSp macro="">
      <xdr:nvCxnSpPr>
        <xdr:cNvPr id="443" name="直線コネクタ 442"/>
        <xdr:cNvCxnSpPr/>
      </xdr:nvCxnSpPr>
      <xdr:spPr>
        <a:xfrm>
          <a:off x="13703300" y="717912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80917</xdr:rowOff>
    </xdr:from>
    <xdr:to>
      <xdr:col>67</xdr:col>
      <xdr:colOff>101600</xdr:colOff>
      <xdr:row>42</xdr:row>
      <xdr:rowOff>11067</xdr:rowOff>
    </xdr:to>
    <xdr:sp macro="" textlink="">
      <xdr:nvSpPr>
        <xdr:cNvPr id="444" name="楕円 443"/>
        <xdr:cNvSpPr/>
      </xdr:nvSpPr>
      <xdr:spPr>
        <a:xfrm>
          <a:off x="12763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131717</xdr:rowOff>
    </xdr:from>
    <xdr:to>
      <xdr:col>71</xdr:col>
      <xdr:colOff>177800</xdr:colOff>
      <xdr:row>41</xdr:row>
      <xdr:rowOff>149678</xdr:rowOff>
    </xdr:to>
    <xdr:cxnSp macro="">
      <xdr:nvCxnSpPr>
        <xdr:cNvPr id="445" name="直線コネクタ 444"/>
        <xdr:cNvCxnSpPr/>
      </xdr:nvCxnSpPr>
      <xdr:spPr>
        <a:xfrm>
          <a:off x="12814300" y="71611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6" name="n_1aveValue【一般廃棄物処理施設】&#10;有形固定資産減価償却率"/>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7" name="n_2aveValue【一般廃棄物処理施設】&#10;有形固定資産減価償却率"/>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48" name="n_3aveValue【一般廃棄物処理施設】&#10;有形固定資産減価償却率"/>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449" name="n_4aveValue【一般廃棄物処理施設】&#10;有形固定資産減価償却率"/>
        <xdr:cNvSpPr txBox="1"/>
      </xdr:nvSpPr>
      <xdr:spPr>
        <a:xfrm>
          <a:off x="126117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15257</xdr:rowOff>
    </xdr:from>
    <xdr:ext cx="405111" cy="259045"/>
    <xdr:sp macro="" textlink="">
      <xdr:nvSpPr>
        <xdr:cNvPr id="450" name="n_1mainValue【一般廃棄物処理施設】&#10;有形固定資産減価償却率"/>
        <xdr:cNvSpPr txBox="1"/>
      </xdr:nvSpPr>
      <xdr:spPr>
        <a:xfrm>
          <a:off x="152660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28320</xdr:rowOff>
    </xdr:from>
    <xdr:ext cx="405111" cy="259045"/>
    <xdr:sp macro="" textlink="">
      <xdr:nvSpPr>
        <xdr:cNvPr id="451" name="n_2mainValue【一般廃棄物処理施設】&#10;有形固定資産減価償却率"/>
        <xdr:cNvSpPr txBox="1"/>
      </xdr:nvSpPr>
      <xdr:spPr>
        <a:xfrm>
          <a:off x="14389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20155</xdr:rowOff>
    </xdr:from>
    <xdr:ext cx="405111" cy="259045"/>
    <xdr:sp macro="" textlink="">
      <xdr:nvSpPr>
        <xdr:cNvPr id="452" name="n_3mainValue【一般廃棄物処理施設】&#10;有形固定資産減価償却率"/>
        <xdr:cNvSpPr txBox="1"/>
      </xdr:nvSpPr>
      <xdr:spPr>
        <a:xfrm>
          <a:off x="135007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2194</xdr:rowOff>
    </xdr:from>
    <xdr:ext cx="405111" cy="259045"/>
    <xdr:sp macro="" textlink="">
      <xdr:nvSpPr>
        <xdr:cNvPr id="453" name="n_4mainValue【一般廃棄物処理施設】&#10;有形固定資産減価償却率"/>
        <xdr:cNvSpPr txBox="1"/>
      </xdr:nvSpPr>
      <xdr:spPr>
        <a:xfrm>
          <a:off x="126117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5" name="直線コネクタ 474"/>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6" name="【一般廃棄物処理施設】&#10;一人当たり有形固定資産（償却資産）額最小値テキスト"/>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7" name="直線コネクタ 476"/>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8" name="【一般廃棄物処理施設】&#10;一人当たり有形固定資産（償却資産）額最大値テキスト"/>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9" name="直線コネクタ 478"/>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80" name="【一般廃棄物処理施設】&#10;一人当たり有形固定資産（償却資産）額平均値テキスト"/>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1" name="フローチャート: 判断 480"/>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2" name="フローチャート: 判断 481"/>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3" name="フローチャート: 判断 482"/>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4" name="フローチャート: 判断 483"/>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5" name="フローチャート: 判断 484"/>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62316</xdr:rowOff>
    </xdr:from>
    <xdr:to>
      <xdr:col>116</xdr:col>
      <xdr:colOff>114300</xdr:colOff>
      <xdr:row>39</xdr:row>
      <xdr:rowOff>163916</xdr:rowOff>
    </xdr:to>
    <xdr:sp macro="" textlink="">
      <xdr:nvSpPr>
        <xdr:cNvPr id="491" name="楕円 490"/>
        <xdr:cNvSpPr/>
      </xdr:nvSpPr>
      <xdr:spPr>
        <a:xfrm>
          <a:off x="22110700" y="67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40743</xdr:rowOff>
    </xdr:from>
    <xdr:ext cx="599010" cy="259045"/>
    <xdr:sp macro="" textlink="">
      <xdr:nvSpPr>
        <xdr:cNvPr id="492" name="【一般廃棄物処理施設】&#10;一人当たり有形固定資産（償却資産）額該当値テキスト"/>
        <xdr:cNvSpPr txBox="1"/>
      </xdr:nvSpPr>
      <xdr:spPr>
        <a:xfrm>
          <a:off x="22199600" y="67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71100</xdr:rowOff>
    </xdr:from>
    <xdr:to>
      <xdr:col>112</xdr:col>
      <xdr:colOff>38100</xdr:colOff>
      <xdr:row>40</xdr:row>
      <xdr:rowOff>1250</xdr:rowOff>
    </xdr:to>
    <xdr:sp macro="" textlink="">
      <xdr:nvSpPr>
        <xdr:cNvPr id="493" name="楕円 492"/>
        <xdr:cNvSpPr/>
      </xdr:nvSpPr>
      <xdr:spPr>
        <a:xfrm>
          <a:off x="21272500" y="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113116</xdr:rowOff>
    </xdr:from>
    <xdr:to>
      <xdr:col>116</xdr:col>
      <xdr:colOff>63500</xdr:colOff>
      <xdr:row>39</xdr:row>
      <xdr:rowOff>121900</xdr:rowOff>
    </xdr:to>
    <xdr:cxnSp macro="">
      <xdr:nvCxnSpPr>
        <xdr:cNvPr id="494" name="直線コネクタ 493"/>
        <xdr:cNvCxnSpPr/>
      </xdr:nvCxnSpPr>
      <xdr:spPr>
        <a:xfrm flipV="1">
          <a:off x="21323300" y="6799666"/>
          <a:ext cx="8382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10301</xdr:rowOff>
    </xdr:from>
    <xdr:to>
      <xdr:col>107</xdr:col>
      <xdr:colOff>101600</xdr:colOff>
      <xdr:row>39</xdr:row>
      <xdr:rowOff>111901</xdr:rowOff>
    </xdr:to>
    <xdr:sp macro="" textlink="">
      <xdr:nvSpPr>
        <xdr:cNvPr id="495" name="楕円 494"/>
        <xdr:cNvSpPr/>
      </xdr:nvSpPr>
      <xdr:spPr>
        <a:xfrm>
          <a:off x="20383500" y="6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61101</xdr:rowOff>
    </xdr:from>
    <xdr:to>
      <xdr:col>111</xdr:col>
      <xdr:colOff>177800</xdr:colOff>
      <xdr:row>39</xdr:row>
      <xdr:rowOff>121900</xdr:rowOff>
    </xdr:to>
    <xdr:cxnSp macro="">
      <xdr:nvCxnSpPr>
        <xdr:cNvPr id="496" name="直線コネクタ 495"/>
        <xdr:cNvCxnSpPr/>
      </xdr:nvCxnSpPr>
      <xdr:spPr>
        <a:xfrm>
          <a:off x="20434300" y="6747651"/>
          <a:ext cx="8890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18037</xdr:rowOff>
    </xdr:from>
    <xdr:to>
      <xdr:col>102</xdr:col>
      <xdr:colOff>165100</xdr:colOff>
      <xdr:row>39</xdr:row>
      <xdr:rowOff>119637</xdr:rowOff>
    </xdr:to>
    <xdr:sp macro="" textlink="">
      <xdr:nvSpPr>
        <xdr:cNvPr id="497" name="楕円 496"/>
        <xdr:cNvSpPr/>
      </xdr:nvSpPr>
      <xdr:spPr>
        <a:xfrm>
          <a:off x="19494500" y="67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61101</xdr:rowOff>
    </xdr:from>
    <xdr:to>
      <xdr:col>107</xdr:col>
      <xdr:colOff>50800</xdr:colOff>
      <xdr:row>39</xdr:row>
      <xdr:rowOff>68837</xdr:rowOff>
    </xdr:to>
    <xdr:cxnSp macro="">
      <xdr:nvCxnSpPr>
        <xdr:cNvPr id="498" name="直線コネクタ 497"/>
        <xdr:cNvCxnSpPr/>
      </xdr:nvCxnSpPr>
      <xdr:spPr>
        <a:xfrm flipV="1">
          <a:off x="19545300" y="674765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6965</xdr:rowOff>
    </xdr:from>
    <xdr:to>
      <xdr:col>98</xdr:col>
      <xdr:colOff>38100</xdr:colOff>
      <xdr:row>39</xdr:row>
      <xdr:rowOff>108565</xdr:rowOff>
    </xdr:to>
    <xdr:sp macro="" textlink="">
      <xdr:nvSpPr>
        <xdr:cNvPr id="499" name="楕円 498"/>
        <xdr:cNvSpPr/>
      </xdr:nvSpPr>
      <xdr:spPr>
        <a:xfrm>
          <a:off x="18605500" y="6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57765</xdr:rowOff>
    </xdr:from>
    <xdr:to>
      <xdr:col>102</xdr:col>
      <xdr:colOff>114300</xdr:colOff>
      <xdr:row>39</xdr:row>
      <xdr:rowOff>68837</xdr:rowOff>
    </xdr:to>
    <xdr:cxnSp macro="">
      <xdr:nvCxnSpPr>
        <xdr:cNvPr id="500" name="直線コネクタ 499"/>
        <xdr:cNvCxnSpPr/>
      </xdr:nvCxnSpPr>
      <xdr:spPr>
        <a:xfrm>
          <a:off x="18656300" y="6744315"/>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501" name="n_1aveValue【一般廃棄物処理施設】&#10;一人当たり有形固定資産（償却資産）額"/>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502" name="n_2aveValue【一般廃棄物処理施設】&#10;一人当たり有形固定資産（償却資産）額"/>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19573</xdr:rowOff>
    </xdr:from>
    <xdr:ext cx="599010" cy="259045"/>
    <xdr:sp macro="" textlink="">
      <xdr:nvSpPr>
        <xdr:cNvPr id="503" name="n_3aveValue【一般廃棄物処理施設】&#10;一人当たり有形固定資産（償却資産）額"/>
        <xdr:cNvSpPr txBox="1"/>
      </xdr:nvSpPr>
      <xdr:spPr>
        <a:xfrm>
          <a:off x="19245795" y="687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504" name="n_4aveValue【一般廃棄物処理施設】&#10;一人当たり有形固定資産（償却資産）額"/>
        <xdr:cNvSpPr txBox="1"/>
      </xdr:nvSpPr>
      <xdr:spPr>
        <a:xfrm>
          <a:off x="18356795" y="688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17777</xdr:rowOff>
    </xdr:from>
    <xdr:ext cx="599010" cy="259045"/>
    <xdr:sp macro="" textlink="">
      <xdr:nvSpPr>
        <xdr:cNvPr id="505" name="n_1mainValue【一般廃棄物処理施設】&#10;一人当たり有形固定資産（償却資産）額"/>
        <xdr:cNvSpPr txBox="1"/>
      </xdr:nvSpPr>
      <xdr:spPr>
        <a:xfrm>
          <a:off x="21011095" y="653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128428</xdr:rowOff>
    </xdr:from>
    <xdr:ext cx="599010" cy="259045"/>
    <xdr:sp macro="" textlink="">
      <xdr:nvSpPr>
        <xdr:cNvPr id="506" name="n_2mainValue【一般廃棄物処理施設】&#10;一人当たり有形固定資産（償却資産）額"/>
        <xdr:cNvSpPr txBox="1"/>
      </xdr:nvSpPr>
      <xdr:spPr>
        <a:xfrm>
          <a:off x="20134795" y="647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136164</xdr:rowOff>
    </xdr:from>
    <xdr:ext cx="599010" cy="259045"/>
    <xdr:sp macro="" textlink="">
      <xdr:nvSpPr>
        <xdr:cNvPr id="507" name="n_3mainValue【一般廃棄物処理施設】&#10;一人当たり有形固定資産（償却資産）額"/>
        <xdr:cNvSpPr txBox="1"/>
      </xdr:nvSpPr>
      <xdr:spPr>
        <a:xfrm>
          <a:off x="19245795" y="647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125092</xdr:rowOff>
    </xdr:from>
    <xdr:ext cx="599010" cy="259045"/>
    <xdr:sp macro="" textlink="">
      <xdr:nvSpPr>
        <xdr:cNvPr id="508" name="n_4mainValue【一般廃棄物処理施設】&#10;一人当たり有形固定資産（償却資産）額"/>
        <xdr:cNvSpPr txBox="1"/>
      </xdr:nvSpPr>
      <xdr:spPr>
        <a:xfrm>
          <a:off x="18356795" y="6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549" name="直線コネクタ 548"/>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550" name="【消防施設】&#10;有形固定資産減価償却率最小値テキスト"/>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551" name="直線コネクタ 550"/>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552" name="【消防施設】&#10;有形固定資産減価償却率最大値テキスト"/>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553" name="直線コネクタ 552"/>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54" name="【消防施設】&#10;有形固定資産減価償却率平均値テキスト"/>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55" name="フローチャート: 判断 554"/>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6" name="フローチャート: 判断 5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57" name="フローチャート: 判断 556"/>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58" name="フローチャート: 判断 557"/>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9" name="フローチャート: 判断 558"/>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565" name="楕円 564"/>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566" name="【消防施設】&#10;有形固定資産減価償却率該当値テキスト"/>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xdr:rowOff>
    </xdr:from>
    <xdr:to>
      <xdr:col>81</xdr:col>
      <xdr:colOff>101600</xdr:colOff>
      <xdr:row>81</xdr:row>
      <xdr:rowOff>106045</xdr:rowOff>
    </xdr:to>
    <xdr:sp macro="" textlink="">
      <xdr:nvSpPr>
        <xdr:cNvPr id="567" name="楕円 566"/>
        <xdr:cNvSpPr/>
      </xdr:nvSpPr>
      <xdr:spPr>
        <a:xfrm>
          <a:off x="15430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55245</xdr:rowOff>
    </xdr:from>
    <xdr:to>
      <xdr:col>85</xdr:col>
      <xdr:colOff>127000</xdr:colOff>
      <xdr:row>81</xdr:row>
      <xdr:rowOff>137161</xdr:rowOff>
    </xdr:to>
    <xdr:cxnSp macro="">
      <xdr:nvCxnSpPr>
        <xdr:cNvPr id="568" name="直線コネクタ 567"/>
        <xdr:cNvCxnSpPr/>
      </xdr:nvCxnSpPr>
      <xdr:spPr>
        <a:xfrm>
          <a:off x="15481300" y="13942695"/>
          <a:ext cx="8382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569" name="楕円 568"/>
        <xdr:cNvSpPr/>
      </xdr:nvSpPr>
      <xdr:spPr>
        <a:xfrm>
          <a:off x="14541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55245</xdr:rowOff>
    </xdr:to>
    <xdr:cxnSp macro="">
      <xdr:nvCxnSpPr>
        <xdr:cNvPr id="570" name="直線コネクタ 569"/>
        <xdr:cNvCxnSpPr/>
      </xdr:nvCxnSpPr>
      <xdr:spPr>
        <a:xfrm>
          <a:off x="14592300" y="138760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132080</xdr:rowOff>
    </xdr:from>
    <xdr:to>
      <xdr:col>72</xdr:col>
      <xdr:colOff>38100</xdr:colOff>
      <xdr:row>81</xdr:row>
      <xdr:rowOff>62230</xdr:rowOff>
    </xdr:to>
    <xdr:sp macro="" textlink="">
      <xdr:nvSpPr>
        <xdr:cNvPr id="571" name="楕円 570"/>
        <xdr:cNvSpPr/>
      </xdr:nvSpPr>
      <xdr:spPr>
        <a:xfrm>
          <a:off x="13652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160020</xdr:rowOff>
    </xdr:from>
    <xdr:to>
      <xdr:col>76</xdr:col>
      <xdr:colOff>114300</xdr:colOff>
      <xdr:row>81</xdr:row>
      <xdr:rowOff>11430</xdr:rowOff>
    </xdr:to>
    <xdr:cxnSp macro="">
      <xdr:nvCxnSpPr>
        <xdr:cNvPr id="572" name="直線コネクタ 571"/>
        <xdr:cNvCxnSpPr/>
      </xdr:nvCxnSpPr>
      <xdr:spPr>
        <a:xfrm flipV="1">
          <a:off x="13703300" y="13876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573" name="楕円 572"/>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xdr:rowOff>
    </xdr:from>
    <xdr:to>
      <xdr:col>71</xdr:col>
      <xdr:colOff>177800</xdr:colOff>
      <xdr:row>81</xdr:row>
      <xdr:rowOff>139064</xdr:rowOff>
    </xdr:to>
    <xdr:cxnSp macro="">
      <xdr:nvCxnSpPr>
        <xdr:cNvPr id="574" name="直線コネクタ 573"/>
        <xdr:cNvCxnSpPr/>
      </xdr:nvCxnSpPr>
      <xdr:spPr>
        <a:xfrm flipV="1">
          <a:off x="12814300" y="13898880"/>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576" name="n_2aveValue【消防施設】&#10;有形固定資産減価償却率"/>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577" name="n_3aveValue【消防施設】&#10;有形固定資産減価償却率"/>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78" name="n_4aveValue【消防施設】&#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122572</xdr:rowOff>
    </xdr:from>
    <xdr:ext cx="405111" cy="259045"/>
    <xdr:sp macro="" textlink="">
      <xdr:nvSpPr>
        <xdr:cNvPr id="579" name="n_1mainValue【消防施設】&#10;有形固定資産減価償却率"/>
        <xdr:cNvSpPr txBox="1"/>
      </xdr:nvSpPr>
      <xdr:spPr>
        <a:xfrm>
          <a:off x="15266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580" name="n_2mainValue【消防施設】&#10;有形固定資産減価償却率"/>
        <xdr:cNvSpPr txBox="1"/>
      </xdr:nvSpPr>
      <xdr:spPr>
        <a:xfrm>
          <a:off x="14389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78757</xdr:rowOff>
    </xdr:from>
    <xdr:ext cx="405111" cy="259045"/>
    <xdr:sp macro="" textlink="">
      <xdr:nvSpPr>
        <xdr:cNvPr id="581" name="n_3mainValue【消防施設】&#10;有形固定資産減価償却率"/>
        <xdr:cNvSpPr txBox="1"/>
      </xdr:nvSpPr>
      <xdr:spPr>
        <a:xfrm>
          <a:off x="13500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582" name="n_4mainValue【消防施設】&#10;有形固定資産減価償却率"/>
        <xdr:cNvSpPr txBox="1"/>
      </xdr:nvSpPr>
      <xdr:spPr>
        <a:xfrm>
          <a:off x="12611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06" name="直線コネクタ 605"/>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09" name="【消防施設】&#10;一人当たり面積最大値テキスト"/>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10" name="直線コネクタ 609"/>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611" name="【消防施設】&#10;一人当たり面積平均値テキスト"/>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12" name="フローチャート: 判断 611"/>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13" name="フローチャート: 判断 612"/>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14" name="フローチャート: 判断 613"/>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615" name="フローチャート: 判断 614"/>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6" name="フローチャート: 判断 6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622" name="楕円 621"/>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132097</xdr:rowOff>
    </xdr:from>
    <xdr:ext cx="469744" cy="259045"/>
    <xdr:sp macro="" textlink="">
      <xdr:nvSpPr>
        <xdr:cNvPr id="623" name="【消防施設】&#10;一人当たり面積該当値テキスト"/>
        <xdr:cNvSpPr txBox="1"/>
      </xdr:nvSpPr>
      <xdr:spPr>
        <a:xfrm>
          <a:off x="22199600"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624" name="楕円 623"/>
        <xdr:cNvSpPr/>
      </xdr:nvSpPr>
      <xdr:spPr>
        <a:xfrm>
          <a:off x="21272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85</xdr:row>
      <xdr:rowOff>68580</xdr:rowOff>
    </xdr:to>
    <xdr:cxnSp macro="">
      <xdr:nvCxnSpPr>
        <xdr:cNvPr id="625" name="直線コネクタ 624"/>
        <xdr:cNvCxnSpPr/>
      </xdr:nvCxnSpPr>
      <xdr:spPr>
        <a:xfrm flipV="1">
          <a:off x="21323300" y="145618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19686</xdr:rowOff>
    </xdr:from>
    <xdr:to>
      <xdr:col>107</xdr:col>
      <xdr:colOff>101600</xdr:colOff>
      <xdr:row>85</xdr:row>
      <xdr:rowOff>121286</xdr:rowOff>
    </xdr:to>
    <xdr:sp macro="" textlink="">
      <xdr:nvSpPr>
        <xdr:cNvPr id="626" name="楕円 625"/>
        <xdr:cNvSpPr/>
      </xdr:nvSpPr>
      <xdr:spPr>
        <a:xfrm>
          <a:off x="20383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68580</xdr:rowOff>
    </xdr:from>
    <xdr:to>
      <xdr:col>111</xdr:col>
      <xdr:colOff>177800</xdr:colOff>
      <xdr:row>85</xdr:row>
      <xdr:rowOff>70486</xdr:rowOff>
    </xdr:to>
    <xdr:cxnSp macro="">
      <xdr:nvCxnSpPr>
        <xdr:cNvPr id="627" name="直線コネクタ 626"/>
        <xdr:cNvCxnSpPr/>
      </xdr:nvCxnSpPr>
      <xdr:spPr>
        <a:xfrm flipV="1">
          <a:off x="20434300" y="1464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23495</xdr:rowOff>
    </xdr:from>
    <xdr:to>
      <xdr:col>102</xdr:col>
      <xdr:colOff>165100</xdr:colOff>
      <xdr:row>85</xdr:row>
      <xdr:rowOff>125095</xdr:rowOff>
    </xdr:to>
    <xdr:sp macro="" textlink="">
      <xdr:nvSpPr>
        <xdr:cNvPr id="628" name="楕円 627"/>
        <xdr:cNvSpPr/>
      </xdr:nvSpPr>
      <xdr:spPr>
        <a:xfrm>
          <a:off x="19494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70486</xdr:rowOff>
    </xdr:from>
    <xdr:to>
      <xdr:col>107</xdr:col>
      <xdr:colOff>50800</xdr:colOff>
      <xdr:row>85</xdr:row>
      <xdr:rowOff>74295</xdr:rowOff>
    </xdr:to>
    <xdr:cxnSp macro="">
      <xdr:nvCxnSpPr>
        <xdr:cNvPr id="629" name="直線コネクタ 628"/>
        <xdr:cNvCxnSpPr/>
      </xdr:nvCxnSpPr>
      <xdr:spPr>
        <a:xfrm flipV="1">
          <a:off x="19545300" y="146437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34925</xdr:rowOff>
    </xdr:from>
    <xdr:to>
      <xdr:col>98</xdr:col>
      <xdr:colOff>38100</xdr:colOff>
      <xdr:row>85</xdr:row>
      <xdr:rowOff>136525</xdr:rowOff>
    </xdr:to>
    <xdr:sp macro="" textlink="">
      <xdr:nvSpPr>
        <xdr:cNvPr id="630" name="楕円 629"/>
        <xdr:cNvSpPr/>
      </xdr:nvSpPr>
      <xdr:spPr>
        <a:xfrm>
          <a:off x="18605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74295</xdr:rowOff>
    </xdr:from>
    <xdr:to>
      <xdr:col>102</xdr:col>
      <xdr:colOff>114300</xdr:colOff>
      <xdr:row>85</xdr:row>
      <xdr:rowOff>85725</xdr:rowOff>
    </xdr:to>
    <xdr:cxnSp macro="">
      <xdr:nvCxnSpPr>
        <xdr:cNvPr id="631" name="直線コネクタ 630"/>
        <xdr:cNvCxnSpPr/>
      </xdr:nvCxnSpPr>
      <xdr:spPr>
        <a:xfrm flipV="1">
          <a:off x="18656300" y="14647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632" name="n_1aveValue【消防施設】&#10;一人当たり面積"/>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633" name="n_2aveValue【消防施設】&#10;一人当たり面積"/>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634" name="n_3aveValue【消防施設】&#10;一人当たり面積"/>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635" name="n_4ave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636" name="n_1mainValue【消防施設】&#10;一人当たり面積"/>
        <xdr:cNvSpPr txBox="1"/>
      </xdr:nvSpPr>
      <xdr:spPr>
        <a:xfrm>
          <a:off x="21075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112413</xdr:rowOff>
    </xdr:from>
    <xdr:ext cx="469744" cy="259045"/>
    <xdr:sp macro="" textlink="">
      <xdr:nvSpPr>
        <xdr:cNvPr id="637" name="n_2mainValue【消防施設】&#10;一人当たり面積"/>
        <xdr:cNvSpPr txBox="1"/>
      </xdr:nvSpPr>
      <xdr:spPr>
        <a:xfrm>
          <a:off x="201994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116222</xdr:rowOff>
    </xdr:from>
    <xdr:ext cx="469744" cy="259045"/>
    <xdr:sp macro="" textlink="">
      <xdr:nvSpPr>
        <xdr:cNvPr id="638" name="n_3mainValue【消防施設】&#10;一人当たり面積"/>
        <xdr:cNvSpPr txBox="1"/>
      </xdr:nvSpPr>
      <xdr:spPr>
        <a:xfrm>
          <a:off x="19310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127652</xdr:rowOff>
    </xdr:from>
    <xdr:ext cx="469744" cy="259045"/>
    <xdr:sp macro="" textlink="">
      <xdr:nvSpPr>
        <xdr:cNvPr id="639" name="n_4mainValue【消防施設】&#10;一人当たり面積"/>
        <xdr:cNvSpPr txBox="1"/>
      </xdr:nvSpPr>
      <xdr:spPr>
        <a:xfrm>
          <a:off x="18421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5" name="直線コネクタ 664"/>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6"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7" name="直線コネクタ 666"/>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68"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69" name="直線コネクタ 668"/>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0"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1" name="フローチャート: 判断 670"/>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2" name="フローチャート: 判断 671"/>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3" name="フローチャート: 判断 672"/>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74" name="フローチャート: 判断 673"/>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675" name="フローチャート: 判断 674"/>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681" name="楕円 680"/>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682" name="【庁舎】&#10;有形固定資産減価償却率該当値テキスト"/>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683" name="楕円 682"/>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125186</xdr:rowOff>
    </xdr:to>
    <xdr:cxnSp macro="">
      <xdr:nvCxnSpPr>
        <xdr:cNvPr id="684" name="直線コネクタ 683"/>
        <xdr:cNvCxnSpPr/>
      </xdr:nvCxnSpPr>
      <xdr:spPr>
        <a:xfrm>
          <a:off x="15481300" y="1826133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685" name="楕円 684"/>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125186</xdr:rowOff>
    </xdr:to>
    <xdr:cxnSp macro="">
      <xdr:nvCxnSpPr>
        <xdr:cNvPr id="686" name="直線コネクタ 685"/>
        <xdr:cNvCxnSpPr/>
      </xdr:nvCxnSpPr>
      <xdr:spPr>
        <a:xfrm flipV="1">
          <a:off x="14592300" y="182613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687" name="楕円 686"/>
        <xdr:cNvSpPr/>
      </xdr:nvSpPr>
      <xdr:spPr>
        <a:xfrm>
          <a:off x="13652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125186</xdr:rowOff>
    </xdr:to>
    <xdr:cxnSp macro="">
      <xdr:nvCxnSpPr>
        <xdr:cNvPr id="688" name="直線コネクタ 687"/>
        <xdr:cNvCxnSpPr/>
      </xdr:nvCxnSpPr>
      <xdr:spPr>
        <a:xfrm>
          <a:off x="13703300" y="182645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689" name="楕円 688"/>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90895</xdr:rowOff>
    </xdr:to>
    <xdr:cxnSp macro="">
      <xdr:nvCxnSpPr>
        <xdr:cNvPr id="690" name="直線コネクタ 689"/>
        <xdr:cNvCxnSpPr/>
      </xdr:nvCxnSpPr>
      <xdr:spPr>
        <a:xfrm>
          <a:off x="12814300" y="182156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691" name="n_1aveValue【庁舎】&#10;有形固定資産減価償却率"/>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92" name="n_2aveValue【庁舎】&#10;有形固定資産減価償却率"/>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93"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694" name="n_4aveValue【庁舎】&#10;有形固定資産減価償却率"/>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695" name="n_1mainValue【庁舎】&#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696" name="n_2mainValue【庁舎】&#10;有形固定資産減価償却率"/>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697" name="n_3mainValue【庁舎】&#10;有形固定資産減価償却率"/>
        <xdr:cNvSpPr txBox="1"/>
      </xdr:nvSpPr>
      <xdr:spPr>
        <a:xfrm>
          <a:off x="13500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698" name="n_4mainValue【庁舎】&#10;有形固定資産減価償却率"/>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4" name="直線コネクタ 723"/>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5" name="【庁舎】&#10;一人当たり面積最小値テキスト"/>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6" name="直線コネクタ 725"/>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7" name="【庁舎】&#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8" name="直線コネクタ 727"/>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29" name="【庁舎】&#10;一人当たり面積平均値テキスト"/>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30" name="フローチャート: 判断 729"/>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1" name="フローチャート: 判断 730"/>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2" name="フローチャート: 判断 731"/>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733" name="フローチャート: 判断 732"/>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34" name="フローチャート: 判断 733"/>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40" name="楕円 739"/>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741"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42" name="楕円 741"/>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152400</xdr:rowOff>
    </xdr:to>
    <xdr:cxnSp macro="">
      <xdr:nvCxnSpPr>
        <xdr:cNvPr id="743" name="直線コネクタ 742"/>
        <xdr:cNvCxnSpPr/>
      </xdr:nvCxnSpPr>
      <xdr:spPr>
        <a:xfrm flipV="1">
          <a:off x="21323300" y="1831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44" name="楕円 743"/>
        <xdr:cNvSpPr/>
      </xdr:nvSpPr>
      <xdr:spPr>
        <a:xfrm>
          <a:off x="2038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157843</xdr:rowOff>
    </xdr:to>
    <xdr:cxnSp macro="">
      <xdr:nvCxnSpPr>
        <xdr:cNvPr id="745" name="直線コネクタ 744"/>
        <xdr:cNvCxnSpPr/>
      </xdr:nvCxnSpPr>
      <xdr:spPr>
        <a:xfrm flipV="1">
          <a:off x="20434300" y="183261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111398</xdr:rowOff>
    </xdr:from>
    <xdr:to>
      <xdr:col>102</xdr:col>
      <xdr:colOff>165100</xdr:colOff>
      <xdr:row>107</xdr:row>
      <xdr:rowOff>41548</xdr:rowOff>
    </xdr:to>
    <xdr:sp macro="" textlink="">
      <xdr:nvSpPr>
        <xdr:cNvPr id="746" name="楕円 745"/>
        <xdr:cNvSpPr/>
      </xdr:nvSpPr>
      <xdr:spPr>
        <a:xfrm>
          <a:off x="19494500" y="1828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162198</xdr:rowOff>
    </xdr:to>
    <xdr:cxnSp macro="">
      <xdr:nvCxnSpPr>
        <xdr:cNvPr id="747" name="直線コネクタ 746"/>
        <xdr:cNvCxnSpPr/>
      </xdr:nvCxnSpPr>
      <xdr:spPr>
        <a:xfrm flipV="1">
          <a:off x="19545300" y="18331543"/>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119018</xdr:rowOff>
    </xdr:from>
    <xdr:to>
      <xdr:col>98</xdr:col>
      <xdr:colOff>38100</xdr:colOff>
      <xdr:row>107</xdr:row>
      <xdr:rowOff>49168</xdr:rowOff>
    </xdr:to>
    <xdr:sp macro="" textlink="">
      <xdr:nvSpPr>
        <xdr:cNvPr id="748" name="楕円 747"/>
        <xdr:cNvSpPr/>
      </xdr:nvSpPr>
      <xdr:spPr>
        <a:xfrm>
          <a:off x="18605500" y="182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162198</xdr:rowOff>
    </xdr:from>
    <xdr:to>
      <xdr:col>102</xdr:col>
      <xdr:colOff>114300</xdr:colOff>
      <xdr:row>106</xdr:row>
      <xdr:rowOff>169818</xdr:rowOff>
    </xdr:to>
    <xdr:cxnSp macro="">
      <xdr:nvCxnSpPr>
        <xdr:cNvPr id="749" name="直線コネクタ 748"/>
        <xdr:cNvCxnSpPr/>
      </xdr:nvCxnSpPr>
      <xdr:spPr>
        <a:xfrm flipV="1">
          <a:off x="18656300" y="183358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750" name="n_1ave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51" name="n_2aveValue【庁舎】&#10;一人当たり面積"/>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752" name="n_3aveValue【庁舎】&#10;一人当たり面積"/>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753" name="n_4aveValue【庁舎】&#10;一人当たり面積"/>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54" name="n_1mainValue【庁舎】&#10;一人当たり面積"/>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55" name="n_2mainValue【庁舎】&#10;一人当たり面積"/>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32675</xdr:rowOff>
    </xdr:from>
    <xdr:ext cx="469744" cy="259045"/>
    <xdr:sp macro="" textlink="">
      <xdr:nvSpPr>
        <xdr:cNvPr id="756" name="n_3mainValue【庁舎】&#10;一人当たり面積"/>
        <xdr:cNvSpPr txBox="1"/>
      </xdr:nvSpPr>
      <xdr:spPr>
        <a:xfrm>
          <a:off x="19310427" y="1837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40295</xdr:rowOff>
    </xdr:from>
    <xdr:ext cx="469744" cy="259045"/>
    <xdr:sp macro="" textlink="">
      <xdr:nvSpPr>
        <xdr:cNvPr id="757" name="n_4mainValue【庁舎】&#10;一人当たり面積"/>
        <xdr:cNvSpPr txBox="1"/>
      </xdr:nvSpPr>
      <xdr:spPr>
        <a:xfrm>
          <a:off x="18421427" y="183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は一部事務組合により運用しており、かなり老朽化が進んでいるが、田川広域で運用する新施設が建設中であるため、改善される見込みである。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は体育センターが昭和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年代に建設され、大きな改修を行っていないことから、償却率が高くなっている。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についても、設備面以外での大規模改修が進んでいないために、償却率が高くなっている。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の償却率及び一人当たり面積は、類団平均と近い値となっている。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については、空調設備の更新を実施したため、若干改善されたが、全国・県平均から見れば依然として高い水準となっている。今後も、定期点検による早期保全の実施などで、長寿命化を図って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償却率については、全国・県平均よりもかなり高い状態である。これはその他の施設よりも優先順位が低くとらえられ、対策が後回しになってきたことが要因であるが、町行政の中枢であることから、行政運営に支障が生じることがないように、今後は積極的に保全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に加えて、町の主要産業であったセメント産業が失われた後、これに代わる産業が育っていないため、財政基盤が弱く、類似団体を０．１２ポイント下回っている。今後とも事務事業の効率化や経費節減に取り組み、歳出の削減に努めるとともに、企業誘致や産業振興施策、移住促進施策を推進することで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xdr:cNvCxnSpPr/>
      </xdr:nvCxnSpPr>
      <xdr:spPr>
        <a:xfrm>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134758</xdr:rowOff>
    </xdr:from>
    <xdr:ext cx="762000" cy="259045"/>
    <xdr:sp macro="" textlink="">
      <xdr:nvSpPr>
        <xdr:cNvPr id="90" name="財政力該当値テキスト"/>
        <xdr:cNvSpPr txBox="1"/>
      </xdr:nvSpPr>
      <xdr:spPr>
        <a:xfrm>
          <a:off x="5041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扶助費等の伸びにより４．２ポイント悪化、また歳入面では、臨時財政対策債を含む実質的な普通交付税の減により１．８ポイント悪化し、前年度に比べ全体で６．０ポイントの悪化となった。今後は、職員の平均年齢上昇に伴う人件費の増をはじめ、学校再編事業により莫大な起債を行ったことによる公債費の急増が控えているため、油断することなく、経常経費の更なる縮減に努めながら新たな行財政改革の断行も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65</xdr:row>
      <xdr:rowOff>24765</xdr:rowOff>
    </xdr:to>
    <xdr:cxnSp macro="">
      <xdr:nvCxnSpPr>
        <xdr:cNvPr id="133" name="直線コネクタ 132"/>
        <xdr:cNvCxnSpPr/>
      </xdr:nvCxnSpPr>
      <xdr:spPr>
        <a:xfrm>
          <a:off x="4114800" y="1092771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65</xdr:row>
      <xdr:rowOff>32808</xdr:rowOff>
    </xdr:to>
    <xdr:cxnSp macro="">
      <xdr:nvCxnSpPr>
        <xdr:cNvPr id="136" name="直線コネクタ 135"/>
        <xdr:cNvCxnSpPr/>
      </xdr:nvCxnSpPr>
      <xdr:spPr>
        <a:xfrm flipV="1">
          <a:off x="3225800" y="10927715"/>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32808</xdr:rowOff>
    </xdr:from>
    <xdr:to>
      <xdr:col>15</xdr:col>
      <xdr:colOff>82550</xdr:colOff>
      <xdr:row>65</xdr:row>
      <xdr:rowOff>52917</xdr:rowOff>
    </xdr:to>
    <xdr:cxnSp macro="">
      <xdr:nvCxnSpPr>
        <xdr:cNvPr id="139" name="直線コネクタ 138"/>
        <xdr:cNvCxnSpPr/>
      </xdr:nvCxnSpPr>
      <xdr:spPr>
        <a:xfrm flipV="1">
          <a:off x="2336800" y="1117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165523</xdr:rowOff>
    </xdr:to>
    <xdr:cxnSp macro="">
      <xdr:nvCxnSpPr>
        <xdr:cNvPr id="142" name="直線コネクタ 141"/>
        <xdr:cNvCxnSpPr/>
      </xdr:nvCxnSpPr>
      <xdr:spPr>
        <a:xfrm flipV="1">
          <a:off x="1447800" y="1119716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52" name="楕円 151"/>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53" name="財政構造の弾力性該当値テキスト"/>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4" name="楕円 153"/>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55" name="テキスト ボックス 154"/>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153458</xdr:rowOff>
    </xdr:from>
    <xdr:to>
      <xdr:col>15</xdr:col>
      <xdr:colOff>133350</xdr:colOff>
      <xdr:row>65</xdr:row>
      <xdr:rowOff>83608</xdr:rowOff>
    </xdr:to>
    <xdr:sp macro="" textlink="">
      <xdr:nvSpPr>
        <xdr:cNvPr id="156" name="楕円 155"/>
        <xdr:cNvSpPr/>
      </xdr:nvSpPr>
      <xdr:spPr>
        <a:xfrm>
          <a:off x="3175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93785</xdr:rowOff>
    </xdr:from>
    <xdr:ext cx="762000" cy="259045"/>
    <xdr:sp macro="" textlink="">
      <xdr:nvSpPr>
        <xdr:cNvPr id="157" name="テキスト ボックス 156"/>
        <xdr:cNvSpPr txBox="1"/>
      </xdr:nvSpPr>
      <xdr:spPr>
        <a:xfrm>
          <a:off x="2844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8" name="楕円 157"/>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113894</xdr:rowOff>
    </xdr:from>
    <xdr:ext cx="762000" cy="259045"/>
    <xdr:sp macro="" textlink="">
      <xdr:nvSpPr>
        <xdr:cNvPr id="159" name="テキスト ボックス 158"/>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0" name="楕円 159"/>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1" name="テキスト ボックス 160"/>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３５７円増加したが、類似団体と比較すると１２，２８３円低い結果となった。すべての対象経費で減少しているが、分母である人口の減少幅が上回ったため、人口１人当たりの経費としては、増加した形となった。今後は人件費が増加していく見込みであるため、引き続き対象経費の抑制に努め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33610</xdr:rowOff>
    </xdr:from>
    <xdr:to>
      <xdr:col>23</xdr:col>
      <xdr:colOff>133350</xdr:colOff>
      <xdr:row>82</xdr:row>
      <xdr:rowOff>38288</xdr:rowOff>
    </xdr:to>
    <xdr:cxnSp macro="">
      <xdr:nvCxnSpPr>
        <xdr:cNvPr id="198" name="直線コネクタ 197"/>
        <xdr:cNvCxnSpPr/>
      </xdr:nvCxnSpPr>
      <xdr:spPr>
        <a:xfrm>
          <a:off x="4114800" y="14092510"/>
          <a:ext cx="8382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33610</xdr:rowOff>
    </xdr:from>
    <xdr:to>
      <xdr:col>19</xdr:col>
      <xdr:colOff>133350</xdr:colOff>
      <xdr:row>82</xdr:row>
      <xdr:rowOff>57944</xdr:rowOff>
    </xdr:to>
    <xdr:cxnSp macro="">
      <xdr:nvCxnSpPr>
        <xdr:cNvPr id="201" name="直線コネクタ 200"/>
        <xdr:cNvCxnSpPr/>
      </xdr:nvCxnSpPr>
      <xdr:spPr>
        <a:xfrm flipV="1">
          <a:off x="3225800" y="14092510"/>
          <a:ext cx="889000" cy="2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122791</xdr:rowOff>
    </xdr:from>
    <xdr:to>
      <xdr:col>15</xdr:col>
      <xdr:colOff>82550</xdr:colOff>
      <xdr:row>82</xdr:row>
      <xdr:rowOff>57944</xdr:rowOff>
    </xdr:to>
    <xdr:cxnSp macro="">
      <xdr:nvCxnSpPr>
        <xdr:cNvPr id="204" name="直線コネクタ 203"/>
        <xdr:cNvCxnSpPr/>
      </xdr:nvCxnSpPr>
      <xdr:spPr>
        <a:xfrm>
          <a:off x="2336800" y="14010241"/>
          <a:ext cx="889000" cy="10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xdr:cNvSpPr txBox="1"/>
      </xdr:nvSpPr>
      <xdr:spPr>
        <a:xfrm>
          <a:off x="2844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68628</xdr:rowOff>
    </xdr:from>
    <xdr:to>
      <xdr:col>11</xdr:col>
      <xdr:colOff>31750</xdr:colOff>
      <xdr:row>81</xdr:row>
      <xdr:rowOff>122791</xdr:rowOff>
    </xdr:to>
    <xdr:cxnSp macro="">
      <xdr:nvCxnSpPr>
        <xdr:cNvPr id="207" name="直線コネクタ 206"/>
        <xdr:cNvCxnSpPr/>
      </xdr:nvCxnSpPr>
      <xdr:spPr>
        <a:xfrm>
          <a:off x="1447800" y="13956078"/>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158938</xdr:rowOff>
    </xdr:from>
    <xdr:to>
      <xdr:col>23</xdr:col>
      <xdr:colOff>184150</xdr:colOff>
      <xdr:row>82</xdr:row>
      <xdr:rowOff>89088</xdr:rowOff>
    </xdr:to>
    <xdr:sp macro="" textlink="">
      <xdr:nvSpPr>
        <xdr:cNvPr id="217" name="楕円 216"/>
        <xdr:cNvSpPr/>
      </xdr:nvSpPr>
      <xdr:spPr>
        <a:xfrm>
          <a:off x="4902200" y="140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4015</xdr:rowOff>
    </xdr:from>
    <xdr:ext cx="762000" cy="259045"/>
    <xdr:sp macro="" textlink="">
      <xdr:nvSpPr>
        <xdr:cNvPr id="218" name="人件費・物件費等の状況該当値テキスト"/>
        <xdr:cNvSpPr txBox="1"/>
      </xdr:nvSpPr>
      <xdr:spPr>
        <a:xfrm>
          <a:off x="5041900" y="1389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154260</xdr:rowOff>
    </xdr:from>
    <xdr:to>
      <xdr:col>19</xdr:col>
      <xdr:colOff>184150</xdr:colOff>
      <xdr:row>82</xdr:row>
      <xdr:rowOff>84410</xdr:rowOff>
    </xdr:to>
    <xdr:sp macro="" textlink="">
      <xdr:nvSpPr>
        <xdr:cNvPr id="219" name="楕円 218"/>
        <xdr:cNvSpPr/>
      </xdr:nvSpPr>
      <xdr:spPr>
        <a:xfrm>
          <a:off x="4064000" y="1404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94587</xdr:rowOff>
    </xdr:from>
    <xdr:ext cx="736600" cy="259045"/>
    <xdr:sp macro="" textlink="">
      <xdr:nvSpPr>
        <xdr:cNvPr id="220" name="テキスト ボックス 219"/>
        <xdr:cNvSpPr txBox="1"/>
      </xdr:nvSpPr>
      <xdr:spPr>
        <a:xfrm>
          <a:off x="3733800" y="1381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7144</xdr:rowOff>
    </xdr:from>
    <xdr:to>
      <xdr:col>15</xdr:col>
      <xdr:colOff>133350</xdr:colOff>
      <xdr:row>82</xdr:row>
      <xdr:rowOff>108744</xdr:rowOff>
    </xdr:to>
    <xdr:sp macro="" textlink="">
      <xdr:nvSpPr>
        <xdr:cNvPr id="221" name="楕円 220"/>
        <xdr:cNvSpPr/>
      </xdr:nvSpPr>
      <xdr:spPr>
        <a:xfrm>
          <a:off x="3175000" y="140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93521</xdr:rowOff>
    </xdr:from>
    <xdr:ext cx="762000" cy="259045"/>
    <xdr:sp macro="" textlink="">
      <xdr:nvSpPr>
        <xdr:cNvPr id="222" name="テキスト ボックス 221"/>
        <xdr:cNvSpPr txBox="1"/>
      </xdr:nvSpPr>
      <xdr:spPr>
        <a:xfrm>
          <a:off x="2844800" y="141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71991</xdr:rowOff>
    </xdr:from>
    <xdr:to>
      <xdr:col>11</xdr:col>
      <xdr:colOff>82550</xdr:colOff>
      <xdr:row>82</xdr:row>
      <xdr:rowOff>2141</xdr:rowOff>
    </xdr:to>
    <xdr:sp macro="" textlink="">
      <xdr:nvSpPr>
        <xdr:cNvPr id="223" name="楕円 222"/>
        <xdr:cNvSpPr/>
      </xdr:nvSpPr>
      <xdr:spPr>
        <a:xfrm>
          <a:off x="2286000" y="139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12318</xdr:rowOff>
    </xdr:from>
    <xdr:ext cx="762000" cy="259045"/>
    <xdr:sp macro="" textlink="">
      <xdr:nvSpPr>
        <xdr:cNvPr id="224" name="テキスト ボックス 223"/>
        <xdr:cNvSpPr txBox="1"/>
      </xdr:nvSpPr>
      <xdr:spPr>
        <a:xfrm>
          <a:off x="1955800" y="137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17828</xdr:rowOff>
    </xdr:from>
    <xdr:to>
      <xdr:col>7</xdr:col>
      <xdr:colOff>31750</xdr:colOff>
      <xdr:row>81</xdr:row>
      <xdr:rowOff>119428</xdr:rowOff>
    </xdr:to>
    <xdr:sp macro="" textlink="">
      <xdr:nvSpPr>
        <xdr:cNvPr id="225" name="楕円 224"/>
        <xdr:cNvSpPr/>
      </xdr:nvSpPr>
      <xdr:spPr>
        <a:xfrm>
          <a:off x="1397000" y="139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129605</xdr:rowOff>
    </xdr:from>
    <xdr:ext cx="762000" cy="259045"/>
    <xdr:sp macro="" textlink="">
      <xdr:nvSpPr>
        <xdr:cNvPr id="226" name="テキスト ボックス 225"/>
        <xdr:cNvSpPr txBox="1"/>
      </xdr:nvSpPr>
      <xdr:spPr>
        <a:xfrm>
          <a:off x="1066800" y="1367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前年度より０．２ポイント減少したが、類似団体と比較して１．０ポイント高い状態である。今後とも人員管理とともに給料の適正な管理に努める。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60" name="直線コネクタ 259"/>
        <xdr:cNvCxnSpPr/>
      </xdr:nvCxnSpPr>
      <xdr:spPr>
        <a:xfrm flipV="1">
          <a:off x="16179800" y="147792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61384</xdr:rowOff>
    </xdr:to>
    <xdr:cxnSp macro="">
      <xdr:nvCxnSpPr>
        <xdr:cNvPr id="263" name="直線コネクタ 262"/>
        <xdr:cNvCxnSpPr/>
      </xdr:nvCxnSpPr>
      <xdr:spPr>
        <a:xfrm>
          <a:off x="15290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74789</xdr:rowOff>
    </xdr:to>
    <xdr:cxnSp macro="">
      <xdr:nvCxnSpPr>
        <xdr:cNvPr id="266" name="直線コネクタ 265"/>
        <xdr:cNvCxnSpPr/>
      </xdr:nvCxnSpPr>
      <xdr:spPr>
        <a:xfrm flipV="1">
          <a:off x="14401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101600</xdr:rowOff>
    </xdr:to>
    <xdr:cxnSp macro="">
      <xdr:nvCxnSpPr>
        <xdr:cNvPr id="269" name="直線コネクタ 268"/>
        <xdr:cNvCxnSpPr/>
      </xdr:nvCxnSpPr>
      <xdr:spPr>
        <a:xfrm flipV="1">
          <a:off x="13512800" y="1481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9" name="楕円 278"/>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80" name="給与水準   （国との比較）該当値テキスト"/>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1" name="楕円 280"/>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2" name="テキスト ボックス 281"/>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3" name="楕円 282"/>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4" name="テキスト ボックス 283"/>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5" name="楕円 284"/>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6" name="テキスト ボックス 285"/>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公立保育所、国土調査事業の影響から、類似団体と比較して１．１８ポイント高い状況である。少子化及び人口減少に備え、中長期的観点から職員数の適正化を図っていく必要がある。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15977</xdr:rowOff>
    </xdr:from>
    <xdr:to>
      <xdr:col>81</xdr:col>
      <xdr:colOff>44450</xdr:colOff>
      <xdr:row>62</xdr:row>
      <xdr:rowOff>18390</xdr:rowOff>
    </xdr:to>
    <xdr:cxnSp macro="">
      <xdr:nvCxnSpPr>
        <xdr:cNvPr id="320" name="直線コネクタ 319"/>
        <xdr:cNvCxnSpPr/>
      </xdr:nvCxnSpPr>
      <xdr:spPr>
        <a:xfrm>
          <a:off x="16179800" y="1064587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8737</xdr:rowOff>
    </xdr:from>
    <xdr:to>
      <xdr:col>77</xdr:col>
      <xdr:colOff>44450</xdr:colOff>
      <xdr:row>62</xdr:row>
      <xdr:rowOff>15977</xdr:rowOff>
    </xdr:to>
    <xdr:cxnSp macro="">
      <xdr:nvCxnSpPr>
        <xdr:cNvPr id="323" name="直線コネクタ 322"/>
        <xdr:cNvCxnSpPr/>
      </xdr:nvCxnSpPr>
      <xdr:spPr>
        <a:xfrm>
          <a:off x="15290800" y="1063863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5842</xdr:rowOff>
    </xdr:from>
    <xdr:to>
      <xdr:col>72</xdr:col>
      <xdr:colOff>203200</xdr:colOff>
      <xdr:row>62</xdr:row>
      <xdr:rowOff>8737</xdr:rowOff>
    </xdr:to>
    <xdr:cxnSp macro="">
      <xdr:nvCxnSpPr>
        <xdr:cNvPr id="326" name="直線コネクタ 325"/>
        <xdr:cNvCxnSpPr/>
      </xdr:nvCxnSpPr>
      <xdr:spPr>
        <a:xfrm>
          <a:off x="14401800" y="1063574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xdr:cNvSpPr txBox="1"/>
      </xdr:nvSpPr>
      <xdr:spPr>
        <a:xfrm>
          <a:off x="14909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4876</xdr:rowOff>
    </xdr:from>
    <xdr:to>
      <xdr:col>68</xdr:col>
      <xdr:colOff>152400</xdr:colOff>
      <xdr:row>62</xdr:row>
      <xdr:rowOff>5842</xdr:rowOff>
    </xdr:to>
    <xdr:cxnSp macro="">
      <xdr:nvCxnSpPr>
        <xdr:cNvPr id="329" name="直線コネクタ 328"/>
        <xdr:cNvCxnSpPr/>
      </xdr:nvCxnSpPr>
      <xdr:spPr>
        <a:xfrm>
          <a:off x="13512800" y="1063477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1185</xdr:rowOff>
    </xdr:from>
    <xdr:ext cx="762000" cy="259045"/>
    <xdr:sp macro="" textlink="">
      <xdr:nvSpPr>
        <xdr:cNvPr id="333" name="テキスト ボックス 332"/>
        <xdr:cNvSpPr txBox="1"/>
      </xdr:nvSpPr>
      <xdr:spPr>
        <a:xfrm>
          <a:off x="13131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139040</xdr:rowOff>
    </xdr:from>
    <xdr:to>
      <xdr:col>81</xdr:col>
      <xdr:colOff>95250</xdr:colOff>
      <xdr:row>62</xdr:row>
      <xdr:rowOff>69190</xdr:rowOff>
    </xdr:to>
    <xdr:sp macro="" textlink="">
      <xdr:nvSpPr>
        <xdr:cNvPr id="339" name="楕円 338"/>
        <xdr:cNvSpPr/>
      </xdr:nvSpPr>
      <xdr:spPr>
        <a:xfrm>
          <a:off x="169672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111117</xdr:rowOff>
    </xdr:from>
    <xdr:ext cx="762000" cy="259045"/>
    <xdr:sp macro="" textlink="">
      <xdr:nvSpPr>
        <xdr:cNvPr id="340" name="定員管理の状況該当値テキスト"/>
        <xdr:cNvSpPr txBox="1"/>
      </xdr:nvSpPr>
      <xdr:spPr>
        <a:xfrm>
          <a:off x="17106900" y="105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136627</xdr:rowOff>
    </xdr:from>
    <xdr:to>
      <xdr:col>77</xdr:col>
      <xdr:colOff>95250</xdr:colOff>
      <xdr:row>62</xdr:row>
      <xdr:rowOff>66777</xdr:rowOff>
    </xdr:to>
    <xdr:sp macro="" textlink="">
      <xdr:nvSpPr>
        <xdr:cNvPr id="341" name="楕円 340"/>
        <xdr:cNvSpPr/>
      </xdr:nvSpPr>
      <xdr:spPr>
        <a:xfrm>
          <a:off x="16129000" y="105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51554</xdr:rowOff>
    </xdr:from>
    <xdr:ext cx="736600" cy="259045"/>
    <xdr:sp macro="" textlink="">
      <xdr:nvSpPr>
        <xdr:cNvPr id="342" name="テキスト ボックス 341"/>
        <xdr:cNvSpPr txBox="1"/>
      </xdr:nvSpPr>
      <xdr:spPr>
        <a:xfrm>
          <a:off x="15798800" y="10681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129387</xdr:rowOff>
    </xdr:from>
    <xdr:to>
      <xdr:col>73</xdr:col>
      <xdr:colOff>44450</xdr:colOff>
      <xdr:row>62</xdr:row>
      <xdr:rowOff>59537</xdr:rowOff>
    </xdr:to>
    <xdr:sp macro="" textlink="">
      <xdr:nvSpPr>
        <xdr:cNvPr id="343" name="楕円 342"/>
        <xdr:cNvSpPr/>
      </xdr:nvSpPr>
      <xdr:spPr>
        <a:xfrm>
          <a:off x="15240000" y="105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44314</xdr:rowOff>
    </xdr:from>
    <xdr:ext cx="762000" cy="259045"/>
    <xdr:sp macro="" textlink="">
      <xdr:nvSpPr>
        <xdr:cNvPr id="344" name="テキスト ボックス 343"/>
        <xdr:cNvSpPr txBox="1"/>
      </xdr:nvSpPr>
      <xdr:spPr>
        <a:xfrm>
          <a:off x="14909800" y="1067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126492</xdr:rowOff>
    </xdr:from>
    <xdr:to>
      <xdr:col>68</xdr:col>
      <xdr:colOff>203200</xdr:colOff>
      <xdr:row>62</xdr:row>
      <xdr:rowOff>56642</xdr:rowOff>
    </xdr:to>
    <xdr:sp macro="" textlink="">
      <xdr:nvSpPr>
        <xdr:cNvPr id="345" name="楕円 344"/>
        <xdr:cNvSpPr/>
      </xdr:nvSpPr>
      <xdr:spPr>
        <a:xfrm>
          <a:off x="14351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41419</xdr:rowOff>
    </xdr:from>
    <xdr:ext cx="762000" cy="259045"/>
    <xdr:sp macro="" textlink="">
      <xdr:nvSpPr>
        <xdr:cNvPr id="346" name="テキスト ボックス 345"/>
        <xdr:cNvSpPr txBox="1"/>
      </xdr:nvSpPr>
      <xdr:spPr>
        <a:xfrm>
          <a:off x="14020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125526</xdr:rowOff>
    </xdr:from>
    <xdr:to>
      <xdr:col>64</xdr:col>
      <xdr:colOff>152400</xdr:colOff>
      <xdr:row>62</xdr:row>
      <xdr:rowOff>55676</xdr:rowOff>
    </xdr:to>
    <xdr:sp macro="" textlink="">
      <xdr:nvSpPr>
        <xdr:cNvPr id="347" name="楕円 346"/>
        <xdr:cNvSpPr/>
      </xdr:nvSpPr>
      <xdr:spPr>
        <a:xfrm>
          <a:off x="13462000" y="105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40453</xdr:rowOff>
    </xdr:from>
    <xdr:ext cx="762000" cy="259045"/>
    <xdr:sp macro="" textlink="">
      <xdr:nvSpPr>
        <xdr:cNvPr id="348" name="テキスト ボックス 347"/>
        <xdr:cNvSpPr txBox="1"/>
      </xdr:nvSpPr>
      <xdr:spPr>
        <a:xfrm>
          <a:off x="13131800" y="1067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の建設事業の抑制や計画的な繰上償還の実施により、公債費が低く抑えられてきた。類似団体と比較しても４．８ポイント低く、良好な状態といえる。しかし、今後は学校再編事業や公共施設長寿命化対策等で発行した地方債の償還が急増するため、比率が急激に悪化していく見込みである。引き続き中長期視点に立った地方債及び基金運用に努め、更なる繰上償還の実施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39</xdr:row>
      <xdr:rowOff>153670</xdr:rowOff>
    </xdr:to>
    <xdr:cxnSp macro="">
      <xdr:nvCxnSpPr>
        <xdr:cNvPr id="381" name="直線コネクタ 380"/>
        <xdr:cNvCxnSpPr/>
      </xdr:nvCxnSpPr>
      <xdr:spPr>
        <a:xfrm>
          <a:off x="16179800" y="68321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161713</xdr:rowOff>
    </xdr:to>
    <xdr:cxnSp macro="">
      <xdr:nvCxnSpPr>
        <xdr:cNvPr id="384" name="直線コネクタ 383"/>
        <xdr:cNvCxnSpPr/>
      </xdr:nvCxnSpPr>
      <xdr:spPr>
        <a:xfrm flipV="1">
          <a:off x="15290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14394</xdr:rowOff>
    </xdr:to>
    <xdr:cxnSp macro="">
      <xdr:nvCxnSpPr>
        <xdr:cNvPr id="387" name="直線コネクタ 386"/>
        <xdr:cNvCxnSpPr/>
      </xdr:nvCxnSpPr>
      <xdr:spPr>
        <a:xfrm flipV="1">
          <a:off x="14401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30480</xdr:rowOff>
    </xdr:to>
    <xdr:cxnSp macro="">
      <xdr:nvCxnSpPr>
        <xdr:cNvPr id="390" name="直線コネクタ 389"/>
        <xdr:cNvCxnSpPr/>
      </xdr:nvCxnSpPr>
      <xdr:spPr>
        <a:xfrm flipV="1">
          <a:off x="13512800" y="687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2" name="楕円 401"/>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3" name="テキスト ボックス 402"/>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4" name="楕円 403"/>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5" name="テキスト ボックス 404"/>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6" name="楕円 405"/>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7" name="テキスト ボックス 406"/>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8" name="楕円 407"/>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9" name="テキスト ボックス 408"/>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財源等が上回っているため、将来負担比率は「数値なし」となっている。しかしながら、現在大型事業が続いており、地方債残高が大きく膨らむ一方で、基金残高は減少傾向にあるため、将来負担の状況は悪化していく。今後とも地方債充当事業の厳選や計画的な基金への積立を行い、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7" name="フローチャート: 判断 446"/>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48" name="テキスト ボックス 447"/>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49" name="フローチャート: 判断 448"/>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0" name="テキスト ボックス 449"/>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1" name="フローチャート: 判断 450"/>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2" name="テキスト ボックス 451"/>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財源の減により、０．９ポイント悪化し、類似団体と比較して２．１ポイント高い状態である。公立保育所、国土調査事業等の影響により職員数が多いことがその要因であるため、少子化及び人口減少に備え、長期的観点から職員数の適正化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104140</xdr:rowOff>
    </xdr:to>
    <xdr:cxnSp macro="">
      <xdr:nvCxnSpPr>
        <xdr:cNvPr id="66" name="直線コネクタ 65"/>
        <xdr:cNvCxnSpPr/>
      </xdr:nvCxnSpPr>
      <xdr:spPr>
        <a:xfrm>
          <a:off x="3987800" y="62420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37</xdr:row>
      <xdr:rowOff>24130</xdr:rowOff>
    </xdr:to>
    <xdr:cxnSp macro="">
      <xdr:nvCxnSpPr>
        <xdr:cNvPr id="69" name="直線コネクタ 68"/>
        <xdr:cNvCxnSpPr/>
      </xdr:nvCxnSpPr>
      <xdr:spPr>
        <a:xfrm flipV="1">
          <a:off x="3098800" y="6242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24130</xdr:rowOff>
    </xdr:to>
    <xdr:cxnSp macro="">
      <xdr:nvCxnSpPr>
        <xdr:cNvPr id="72" name="直線コネクタ 71"/>
        <xdr:cNvCxnSpPr/>
      </xdr:nvCxnSpPr>
      <xdr:spPr>
        <a:xfrm>
          <a:off x="2209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146050</xdr:rowOff>
    </xdr:to>
    <xdr:cxnSp macro="">
      <xdr:nvCxnSpPr>
        <xdr:cNvPr id="75" name="直線コネクタ 74"/>
        <xdr:cNvCxnSpPr/>
      </xdr:nvCxnSpPr>
      <xdr:spPr>
        <a:xfrm flipV="1">
          <a:off x="1320800" y="629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105427</xdr:rowOff>
    </xdr:from>
    <xdr:ext cx="736600" cy="259045"/>
    <xdr:sp macro="" textlink="">
      <xdr:nvSpPr>
        <xdr:cNvPr id="88" name="テキスト ボックス 87"/>
        <xdr:cNvSpPr txBox="1"/>
      </xdr:nvSpPr>
      <xdr:spPr>
        <a:xfrm>
          <a:off x="3606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3" name="楕円 92"/>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10177</xdr:rowOff>
    </xdr:from>
    <xdr:ext cx="762000" cy="259045"/>
    <xdr:sp macro="" textlink="">
      <xdr:nvSpPr>
        <xdr:cNvPr id="94" name="テキスト ボックス 93"/>
        <xdr:cNvSpPr txBox="1"/>
      </xdr:nvSpPr>
      <xdr:spPr>
        <a:xfrm>
          <a:off x="939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７ポイント増加した。これはコミュニティバス運行事業の本格化等によるものである。なお、類似団体と比較すると０．５ポイント低い状態であるが、今後は義務的経費の経常収支比率が上昇していく見込みであるため、さらなる経費節減に努めるとともに、新たな工夫や改善も進め、物件費の比率低下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60325</xdr:rowOff>
    </xdr:from>
    <xdr:to>
      <xdr:col>82</xdr:col>
      <xdr:colOff>107950</xdr:colOff>
      <xdr:row>16</xdr:row>
      <xdr:rowOff>127000</xdr:rowOff>
    </xdr:to>
    <xdr:cxnSp macro="">
      <xdr:nvCxnSpPr>
        <xdr:cNvPr id="131" name="直線コネクタ 130"/>
        <xdr:cNvCxnSpPr/>
      </xdr:nvCxnSpPr>
      <xdr:spPr>
        <a:xfrm>
          <a:off x="15671800" y="28035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60325</xdr:rowOff>
    </xdr:to>
    <xdr:cxnSp macro="">
      <xdr:nvCxnSpPr>
        <xdr:cNvPr id="134" name="直線コネクタ 133"/>
        <xdr:cNvCxnSpPr/>
      </xdr:nvCxnSpPr>
      <xdr:spPr>
        <a:xfrm>
          <a:off x="14782800" y="26797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60325</xdr:rowOff>
    </xdr:to>
    <xdr:cxnSp macro="">
      <xdr:nvCxnSpPr>
        <xdr:cNvPr id="137" name="直線コネクタ 136"/>
        <xdr:cNvCxnSpPr/>
      </xdr:nvCxnSpPr>
      <xdr:spPr>
        <a:xfrm flipV="1">
          <a:off x="13893800" y="26797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60325</xdr:rowOff>
    </xdr:from>
    <xdr:to>
      <xdr:col>69</xdr:col>
      <xdr:colOff>92075</xdr:colOff>
      <xdr:row>16</xdr:row>
      <xdr:rowOff>88900</xdr:rowOff>
    </xdr:to>
    <xdr:cxnSp macro="">
      <xdr:nvCxnSpPr>
        <xdr:cNvPr id="140" name="直線コネクタ 139"/>
        <xdr:cNvCxnSpPr/>
      </xdr:nvCxnSpPr>
      <xdr:spPr>
        <a:xfrm flipV="1">
          <a:off x="13004800" y="2803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0" name="楕円 149"/>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51"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xdr:rowOff>
    </xdr:from>
    <xdr:to>
      <xdr:col>78</xdr:col>
      <xdr:colOff>120650</xdr:colOff>
      <xdr:row>16</xdr:row>
      <xdr:rowOff>111125</xdr:rowOff>
    </xdr:to>
    <xdr:sp macro="" textlink="">
      <xdr:nvSpPr>
        <xdr:cNvPr id="152" name="楕円 151"/>
        <xdr:cNvSpPr/>
      </xdr:nvSpPr>
      <xdr:spPr>
        <a:xfrm>
          <a:off x="15621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95902</xdr:rowOff>
    </xdr:from>
    <xdr:ext cx="736600" cy="259045"/>
    <xdr:sp macro="" textlink="">
      <xdr:nvSpPr>
        <xdr:cNvPr id="153" name="テキスト ボックス 152"/>
        <xdr:cNvSpPr txBox="1"/>
      </xdr:nvSpPr>
      <xdr:spPr>
        <a:xfrm>
          <a:off x="15290800" y="283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4" name="楕円 153"/>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5" name="テキスト ボックス 154"/>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6" name="楕円 155"/>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121302</xdr:rowOff>
    </xdr:from>
    <xdr:ext cx="762000" cy="259045"/>
    <xdr:sp macro="" textlink="">
      <xdr:nvSpPr>
        <xdr:cNvPr id="157" name="テキスト ボックス 156"/>
        <xdr:cNvSpPr txBox="1"/>
      </xdr:nvSpPr>
      <xdr:spPr>
        <a:xfrm>
          <a:off x="13512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8" name="楕円 157"/>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9" name="テキスト ボックス 158"/>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５ポイント悪化した。これは、私立保育園や障がい者福祉関係経費が伸びたためである。また、類似団体と比較して３．７ポイント高い状態であり、今後とも増加傾向が見込まれている。対象者数の推計等により、今後の動向を注視するなど、中長期的視点からの財源確保が課題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127000</xdr:rowOff>
    </xdr:to>
    <xdr:cxnSp macro="">
      <xdr:nvCxnSpPr>
        <xdr:cNvPr id="193" name="直線コネクタ 192"/>
        <xdr:cNvCxnSpPr/>
      </xdr:nvCxnSpPr>
      <xdr:spPr>
        <a:xfrm>
          <a:off x="3987800" y="99078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57</xdr:row>
      <xdr:rowOff>146050</xdr:rowOff>
    </xdr:to>
    <xdr:cxnSp macro="">
      <xdr:nvCxnSpPr>
        <xdr:cNvPr id="196" name="直線コネクタ 195"/>
        <xdr:cNvCxnSpPr/>
      </xdr:nvCxnSpPr>
      <xdr:spPr>
        <a:xfrm flipV="1">
          <a:off x="3098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105228</xdr:rowOff>
    </xdr:to>
    <xdr:cxnSp macro="">
      <xdr:nvCxnSpPr>
        <xdr:cNvPr id="199" name="直線コネクタ 198"/>
        <xdr:cNvCxnSpPr/>
      </xdr:nvCxnSpPr>
      <xdr:spPr>
        <a:xfrm flipV="1">
          <a:off x="2209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127000</xdr:rowOff>
    </xdr:to>
    <xdr:cxnSp macro="">
      <xdr:nvCxnSpPr>
        <xdr:cNvPr id="202" name="直線コネクタ 201"/>
        <xdr:cNvCxnSpPr/>
      </xdr:nvCxnSpPr>
      <xdr:spPr>
        <a:xfrm flipV="1">
          <a:off x="1320800" y="10049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2" name="楕円 211"/>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3"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4" name="楕円 213"/>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5" name="テキスト ボックス 214"/>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6" name="楕円 215"/>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7" name="テキスト ボックス 21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8" name="楕円 217"/>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9" name="テキスト ボックス 218"/>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0" name="楕円 219"/>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1" name="テキスト ボックス 220"/>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３ポイント悪化した。また、類似団体平均との比較では一貫して高い水準が続いている。これは、介護保険事業及び後期高齢者医療事業への繰出金が高水準であることによるため、今後も介護予防、健康増進事業を推進し、医療介護関係経費の抑制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146594</xdr:rowOff>
    </xdr:to>
    <xdr:cxnSp macro="">
      <xdr:nvCxnSpPr>
        <xdr:cNvPr id="255" name="直線コネクタ 254"/>
        <xdr:cNvCxnSpPr/>
      </xdr:nvCxnSpPr>
      <xdr:spPr>
        <a:xfrm>
          <a:off x="15671800" y="100711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92710</xdr:rowOff>
    </xdr:to>
    <xdr:cxnSp macro="">
      <xdr:nvCxnSpPr>
        <xdr:cNvPr id="258" name="直線コネクタ 257"/>
        <xdr:cNvCxnSpPr/>
      </xdr:nvCxnSpPr>
      <xdr:spPr>
        <a:xfrm flipV="1">
          <a:off x="14782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7801</xdr:rowOff>
    </xdr:from>
    <xdr:to>
      <xdr:col>73</xdr:col>
      <xdr:colOff>180975</xdr:colOff>
      <xdr:row>59</xdr:row>
      <xdr:rowOff>92710</xdr:rowOff>
    </xdr:to>
    <xdr:cxnSp macro="">
      <xdr:nvCxnSpPr>
        <xdr:cNvPr id="261" name="直線コネクタ 260"/>
        <xdr:cNvCxnSpPr/>
      </xdr:nvCxnSpPr>
      <xdr:spPr>
        <a:xfrm>
          <a:off x="13893800" y="101233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153126</xdr:rowOff>
    </xdr:from>
    <xdr:to>
      <xdr:col>69</xdr:col>
      <xdr:colOff>92075</xdr:colOff>
      <xdr:row>59</xdr:row>
      <xdr:rowOff>7801</xdr:rowOff>
    </xdr:to>
    <xdr:cxnSp macro="">
      <xdr:nvCxnSpPr>
        <xdr:cNvPr id="264" name="直線コネクタ 263"/>
        <xdr:cNvCxnSpPr/>
      </xdr:nvCxnSpPr>
      <xdr:spPr>
        <a:xfrm>
          <a:off x="13004800" y="100972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95794</xdr:rowOff>
    </xdr:from>
    <xdr:to>
      <xdr:col>82</xdr:col>
      <xdr:colOff>158750</xdr:colOff>
      <xdr:row>59</xdr:row>
      <xdr:rowOff>25944</xdr:rowOff>
    </xdr:to>
    <xdr:sp macro="" textlink="">
      <xdr:nvSpPr>
        <xdr:cNvPr id="274" name="楕円 273"/>
        <xdr:cNvSpPr/>
      </xdr:nvSpPr>
      <xdr:spPr>
        <a:xfrm>
          <a:off x="16459200" y="100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67871</xdr:rowOff>
    </xdr:from>
    <xdr:ext cx="762000" cy="259045"/>
    <xdr:sp macro="" textlink="">
      <xdr:nvSpPr>
        <xdr:cNvPr id="275" name="その他該当値テキスト"/>
        <xdr:cNvSpPr txBox="1"/>
      </xdr:nvSpPr>
      <xdr:spPr>
        <a:xfrm>
          <a:off x="16598900" y="100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6" name="楕円 275"/>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7" name="テキスト ボックス 276"/>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78" name="楕円 277"/>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9" name="テキスト ボックス 278"/>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128451</xdr:rowOff>
    </xdr:from>
    <xdr:to>
      <xdr:col>69</xdr:col>
      <xdr:colOff>142875</xdr:colOff>
      <xdr:row>59</xdr:row>
      <xdr:rowOff>58601</xdr:rowOff>
    </xdr:to>
    <xdr:sp macro="" textlink="">
      <xdr:nvSpPr>
        <xdr:cNvPr id="280" name="楕円 279"/>
        <xdr:cNvSpPr/>
      </xdr:nvSpPr>
      <xdr:spPr>
        <a:xfrm>
          <a:off x="13843000" y="100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43378</xdr:rowOff>
    </xdr:from>
    <xdr:ext cx="762000" cy="259045"/>
    <xdr:sp macro="" textlink="">
      <xdr:nvSpPr>
        <xdr:cNvPr id="281" name="テキスト ボックス 280"/>
        <xdr:cNvSpPr txBox="1"/>
      </xdr:nvSpPr>
      <xdr:spPr>
        <a:xfrm>
          <a:off x="13512800" y="1015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102326</xdr:rowOff>
    </xdr:from>
    <xdr:to>
      <xdr:col>65</xdr:col>
      <xdr:colOff>53975</xdr:colOff>
      <xdr:row>59</xdr:row>
      <xdr:rowOff>32476</xdr:rowOff>
    </xdr:to>
    <xdr:sp macro="" textlink="">
      <xdr:nvSpPr>
        <xdr:cNvPr id="282" name="楕円 281"/>
        <xdr:cNvSpPr/>
      </xdr:nvSpPr>
      <xdr:spPr>
        <a:xfrm>
          <a:off x="129540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17253</xdr:rowOff>
    </xdr:from>
    <xdr:ext cx="762000" cy="259045"/>
    <xdr:sp macro="" textlink="">
      <xdr:nvSpPr>
        <xdr:cNvPr id="283" name="テキスト ボックス 282"/>
        <xdr:cNvSpPr txBox="1"/>
      </xdr:nvSpPr>
      <xdr:spPr>
        <a:xfrm>
          <a:off x="12623800" y="101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４ポイント悪化した。これは広域でのごみ処理場等建設負担金等が増加したためである。なお、近年では一貫して類似団体平均よりも低くなっているが、全国平均及び福岡県平均との比較では高くなっている。これは塵芥処理事業や常備消防事業を一部事務組合で行っており、その負担金が補助費等に計上されるため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50800</xdr:rowOff>
    </xdr:to>
    <xdr:cxnSp macro="">
      <xdr:nvCxnSpPr>
        <xdr:cNvPr id="316" name="直線コネクタ 315"/>
        <xdr:cNvCxnSpPr/>
      </xdr:nvCxnSpPr>
      <xdr:spPr>
        <a:xfrm>
          <a:off x="15671800" y="61163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36</xdr:row>
      <xdr:rowOff>35560</xdr:rowOff>
    </xdr:to>
    <xdr:cxnSp macro="">
      <xdr:nvCxnSpPr>
        <xdr:cNvPr id="319" name="直線コネクタ 318"/>
        <xdr:cNvCxnSpPr/>
      </xdr:nvCxnSpPr>
      <xdr:spPr>
        <a:xfrm flipV="1">
          <a:off x="14782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43180</xdr:rowOff>
    </xdr:to>
    <xdr:cxnSp macro="">
      <xdr:nvCxnSpPr>
        <xdr:cNvPr id="322" name="直線コネクタ 321"/>
        <xdr:cNvCxnSpPr/>
      </xdr:nvCxnSpPr>
      <xdr:spPr>
        <a:xfrm flipV="1">
          <a:off x="13893800" y="620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88900</xdr:rowOff>
    </xdr:to>
    <xdr:cxnSp macro="">
      <xdr:nvCxnSpPr>
        <xdr:cNvPr id="325" name="直線コネクタ 324"/>
        <xdr:cNvCxnSpPr/>
      </xdr:nvCxnSpPr>
      <xdr:spPr>
        <a:xfrm flipV="1">
          <a:off x="13004800" y="621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0</xdr:rowOff>
    </xdr:from>
    <xdr:to>
      <xdr:col>82</xdr:col>
      <xdr:colOff>158750</xdr:colOff>
      <xdr:row>36</xdr:row>
      <xdr:rowOff>101600</xdr:rowOff>
    </xdr:to>
    <xdr:sp macro="" textlink="">
      <xdr:nvSpPr>
        <xdr:cNvPr id="335" name="楕円 334"/>
        <xdr:cNvSpPr/>
      </xdr:nvSpPr>
      <xdr:spPr>
        <a:xfrm>
          <a:off x="16459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16527</xdr:rowOff>
    </xdr:from>
    <xdr:ext cx="762000" cy="259045"/>
    <xdr:sp macro="" textlink="">
      <xdr:nvSpPr>
        <xdr:cNvPr id="336" name="補助費等該当値テキスト"/>
        <xdr:cNvSpPr txBox="1"/>
      </xdr:nvSpPr>
      <xdr:spPr>
        <a:xfrm>
          <a:off x="16598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7" name="楕円 336"/>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8" name="テキスト ボックス 337"/>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9" name="楕円 338"/>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40" name="テキスト ボックス 339"/>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163830</xdr:rowOff>
    </xdr:from>
    <xdr:to>
      <xdr:col>69</xdr:col>
      <xdr:colOff>142875</xdr:colOff>
      <xdr:row>36</xdr:row>
      <xdr:rowOff>93980</xdr:rowOff>
    </xdr:to>
    <xdr:sp macro="" textlink="">
      <xdr:nvSpPr>
        <xdr:cNvPr id="341" name="楕円 340"/>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104157</xdr:rowOff>
    </xdr:from>
    <xdr:ext cx="762000" cy="259045"/>
    <xdr:sp macro="" textlink="">
      <xdr:nvSpPr>
        <xdr:cNvPr id="342" name="テキスト ボックス 341"/>
        <xdr:cNvSpPr txBox="1"/>
      </xdr:nvSpPr>
      <xdr:spPr>
        <a:xfrm>
          <a:off x="13512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3" name="楕円 342"/>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44" name="テキスト ボックス 343"/>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対策事業債等の償還増により前年度と比較して１．２ポイント悪化したが、類似団体と比較して４．９ポイント低い状態である。今後は学校再編事業等で発行した過疎対策事業債の償還金が急増していくことから、起債対象事業のより一層の厳選と、計画的な繰上償還により、公債費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44704</xdr:rowOff>
    </xdr:to>
    <xdr:cxnSp macro="">
      <xdr:nvCxnSpPr>
        <xdr:cNvPr id="374" name="直線コネクタ 373"/>
        <xdr:cNvCxnSpPr/>
      </xdr:nvCxnSpPr>
      <xdr:spPr>
        <a:xfrm>
          <a:off x="3987800" y="130200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26415</xdr:rowOff>
    </xdr:to>
    <xdr:cxnSp macro="">
      <xdr:nvCxnSpPr>
        <xdr:cNvPr id="377" name="直線コネクタ 376"/>
        <xdr:cNvCxnSpPr/>
      </xdr:nvCxnSpPr>
      <xdr:spPr>
        <a:xfrm flipV="1">
          <a:off x="3098800" y="13020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72137</xdr:rowOff>
    </xdr:to>
    <xdr:cxnSp macro="">
      <xdr:nvCxnSpPr>
        <xdr:cNvPr id="380" name="直線コネクタ 379"/>
        <xdr:cNvCxnSpPr/>
      </xdr:nvCxnSpPr>
      <xdr:spPr>
        <a:xfrm flipV="1">
          <a:off x="2209800" y="130566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145287</xdr:rowOff>
    </xdr:to>
    <xdr:cxnSp macro="">
      <xdr:nvCxnSpPr>
        <xdr:cNvPr id="383" name="直線コネクタ 382"/>
        <xdr:cNvCxnSpPr/>
      </xdr:nvCxnSpPr>
      <xdr:spPr>
        <a:xfrm flipV="1">
          <a:off x="1320800" y="131023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93" name="楕円 392"/>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94"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5" name="楕円 394"/>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6" name="テキスト ボックス 395"/>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97" name="楕円 396"/>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98" name="テキスト ボックス 397"/>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9" name="楕円 398"/>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400" name="テキスト ボックス 399"/>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401" name="楕円 400"/>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402" name="テキスト ボックス 401"/>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４．８ポイント悪化した。その主な要因は特に扶助費（＋１．５）、補助費等（＋１．４）、人件費（＋０．９）の増加によるものである。これら伸びは構造的なものであり、短期間での削減が困難なものが大部分である。しかし、今後の公債費の伸びを考慮すると、危険な傾向であるため、これまで以上に削減可能な経常経費の洗い出しに努めるとともに、選択と集中により、事務事業の取捨選択を行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79</xdr:row>
      <xdr:rowOff>54611</xdr:rowOff>
    </xdr:to>
    <xdr:cxnSp macro="">
      <xdr:nvCxnSpPr>
        <xdr:cNvPr id="435" name="直線コネクタ 434"/>
        <xdr:cNvCxnSpPr/>
      </xdr:nvCxnSpPr>
      <xdr:spPr>
        <a:xfrm>
          <a:off x="15671800" y="134162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79</xdr:row>
      <xdr:rowOff>77470</xdr:rowOff>
    </xdr:to>
    <xdr:cxnSp macro="">
      <xdr:nvCxnSpPr>
        <xdr:cNvPr id="438" name="直線コネクタ 437"/>
        <xdr:cNvCxnSpPr/>
      </xdr:nvCxnSpPr>
      <xdr:spPr>
        <a:xfrm flipV="1">
          <a:off x="14782800" y="13416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58420</xdr:rowOff>
    </xdr:from>
    <xdr:to>
      <xdr:col>73</xdr:col>
      <xdr:colOff>180975</xdr:colOff>
      <xdr:row>79</xdr:row>
      <xdr:rowOff>77470</xdr:rowOff>
    </xdr:to>
    <xdr:cxnSp macro="">
      <xdr:nvCxnSpPr>
        <xdr:cNvPr id="441" name="直線コネクタ 440"/>
        <xdr:cNvCxnSpPr/>
      </xdr:nvCxnSpPr>
      <xdr:spPr>
        <a:xfrm>
          <a:off x="13893800" y="13602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3" name="テキスト ボックス 442"/>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79</xdr:row>
      <xdr:rowOff>104139</xdr:rowOff>
    </xdr:to>
    <xdr:cxnSp macro="">
      <xdr:nvCxnSpPr>
        <xdr:cNvPr id="444" name="直線コネクタ 443"/>
        <xdr:cNvCxnSpPr/>
      </xdr:nvCxnSpPr>
      <xdr:spPr>
        <a:xfrm flipV="1">
          <a:off x="13004800" y="13602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8" name="テキスト ボックス 447"/>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54" name="楕円 453"/>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55" name="公債費以外該当値テキスト"/>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56" name="楕円 455"/>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57" name="テキスト ボックス 456"/>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26670</xdr:rowOff>
    </xdr:from>
    <xdr:to>
      <xdr:col>74</xdr:col>
      <xdr:colOff>31750</xdr:colOff>
      <xdr:row>79</xdr:row>
      <xdr:rowOff>128270</xdr:rowOff>
    </xdr:to>
    <xdr:sp macro="" textlink="">
      <xdr:nvSpPr>
        <xdr:cNvPr id="458" name="楕円 457"/>
        <xdr:cNvSpPr/>
      </xdr:nvSpPr>
      <xdr:spPr>
        <a:xfrm>
          <a:off x="14732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59" name="テキスト ボックス 458"/>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60" name="楕円 459"/>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61" name="テキスト ボックス 460"/>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62" name="楕円 461"/>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63" name="テキスト ボックス 462"/>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117690</xdr:rowOff>
    </xdr:from>
    <xdr:to>
      <xdr:col>29</xdr:col>
      <xdr:colOff>127000</xdr:colOff>
      <xdr:row>16</xdr:row>
      <xdr:rowOff>128525</xdr:rowOff>
    </xdr:to>
    <xdr:cxnSp macro="">
      <xdr:nvCxnSpPr>
        <xdr:cNvPr id="47" name="直線コネクタ 46"/>
        <xdr:cNvCxnSpPr/>
      </xdr:nvCxnSpPr>
      <xdr:spPr bwMode="auto">
        <a:xfrm flipV="1">
          <a:off x="5003800" y="2908515"/>
          <a:ext cx="647700" cy="1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102467</xdr:rowOff>
    </xdr:from>
    <xdr:ext cx="762000" cy="259045"/>
    <xdr:sp macro="" textlink="">
      <xdr:nvSpPr>
        <xdr:cNvPr id="48" name="人口1人当たり決算額の推移平均値テキスト130"/>
        <xdr:cNvSpPr txBox="1"/>
      </xdr:nvSpPr>
      <xdr:spPr>
        <a:xfrm>
          <a:off x="5740400" y="289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128525</xdr:rowOff>
    </xdr:from>
    <xdr:to>
      <xdr:col>26</xdr:col>
      <xdr:colOff>50800</xdr:colOff>
      <xdr:row>16</xdr:row>
      <xdr:rowOff>147111</xdr:rowOff>
    </xdr:to>
    <xdr:cxnSp macro="">
      <xdr:nvCxnSpPr>
        <xdr:cNvPr id="50" name="直線コネクタ 49"/>
        <xdr:cNvCxnSpPr/>
      </xdr:nvCxnSpPr>
      <xdr:spPr bwMode="auto">
        <a:xfrm flipV="1">
          <a:off x="4305300" y="2919350"/>
          <a:ext cx="698500" cy="18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147111</xdr:rowOff>
    </xdr:from>
    <xdr:to>
      <xdr:col>22</xdr:col>
      <xdr:colOff>114300</xdr:colOff>
      <xdr:row>16</xdr:row>
      <xdr:rowOff>163104</xdr:rowOff>
    </xdr:to>
    <xdr:cxnSp macro="">
      <xdr:nvCxnSpPr>
        <xdr:cNvPr id="53" name="直線コネクタ 52"/>
        <xdr:cNvCxnSpPr/>
      </xdr:nvCxnSpPr>
      <xdr:spPr bwMode="auto">
        <a:xfrm flipV="1">
          <a:off x="3606800" y="2937936"/>
          <a:ext cx="698500" cy="15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163104</xdr:rowOff>
    </xdr:from>
    <xdr:to>
      <xdr:col>18</xdr:col>
      <xdr:colOff>177800</xdr:colOff>
      <xdr:row>16</xdr:row>
      <xdr:rowOff>166912</xdr:rowOff>
    </xdr:to>
    <xdr:cxnSp macro="">
      <xdr:nvCxnSpPr>
        <xdr:cNvPr id="56" name="直線コネクタ 55"/>
        <xdr:cNvCxnSpPr/>
      </xdr:nvCxnSpPr>
      <xdr:spPr bwMode="auto">
        <a:xfrm flipV="1">
          <a:off x="2908300" y="2953929"/>
          <a:ext cx="698500" cy="3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66890</xdr:rowOff>
    </xdr:from>
    <xdr:to>
      <xdr:col>29</xdr:col>
      <xdr:colOff>177800</xdr:colOff>
      <xdr:row>16</xdr:row>
      <xdr:rowOff>168490</xdr:rowOff>
    </xdr:to>
    <xdr:sp macro="" textlink="">
      <xdr:nvSpPr>
        <xdr:cNvPr id="66" name="楕円 65"/>
        <xdr:cNvSpPr/>
      </xdr:nvSpPr>
      <xdr:spPr bwMode="auto">
        <a:xfrm>
          <a:off x="5600700" y="28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83417</xdr:rowOff>
    </xdr:from>
    <xdr:ext cx="762000" cy="259045"/>
    <xdr:sp macro="" textlink="">
      <xdr:nvSpPr>
        <xdr:cNvPr id="67" name="人口1人当たり決算額の推移該当値テキスト130"/>
        <xdr:cNvSpPr txBox="1"/>
      </xdr:nvSpPr>
      <xdr:spPr>
        <a:xfrm>
          <a:off x="5740400" y="27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77725</xdr:rowOff>
    </xdr:from>
    <xdr:to>
      <xdr:col>26</xdr:col>
      <xdr:colOff>101600</xdr:colOff>
      <xdr:row>17</xdr:row>
      <xdr:rowOff>7875</xdr:rowOff>
    </xdr:to>
    <xdr:sp macro="" textlink="">
      <xdr:nvSpPr>
        <xdr:cNvPr id="68" name="楕円 67"/>
        <xdr:cNvSpPr/>
      </xdr:nvSpPr>
      <xdr:spPr bwMode="auto">
        <a:xfrm>
          <a:off x="4953000" y="286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18052</xdr:rowOff>
    </xdr:from>
    <xdr:ext cx="736600" cy="259045"/>
    <xdr:sp macro="" textlink="">
      <xdr:nvSpPr>
        <xdr:cNvPr id="69" name="テキスト ボックス 68"/>
        <xdr:cNvSpPr txBox="1"/>
      </xdr:nvSpPr>
      <xdr:spPr>
        <a:xfrm>
          <a:off x="4622800" y="2637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96311</xdr:rowOff>
    </xdr:from>
    <xdr:to>
      <xdr:col>22</xdr:col>
      <xdr:colOff>165100</xdr:colOff>
      <xdr:row>17</xdr:row>
      <xdr:rowOff>26461</xdr:rowOff>
    </xdr:to>
    <xdr:sp macro="" textlink="">
      <xdr:nvSpPr>
        <xdr:cNvPr id="70" name="楕円 69"/>
        <xdr:cNvSpPr/>
      </xdr:nvSpPr>
      <xdr:spPr bwMode="auto">
        <a:xfrm>
          <a:off x="4254500" y="288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11238</xdr:rowOff>
    </xdr:from>
    <xdr:ext cx="762000" cy="259045"/>
    <xdr:sp macro="" textlink="">
      <xdr:nvSpPr>
        <xdr:cNvPr id="71" name="テキスト ボックス 70"/>
        <xdr:cNvSpPr txBox="1"/>
      </xdr:nvSpPr>
      <xdr:spPr>
        <a:xfrm>
          <a:off x="3924300" y="29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112304</xdr:rowOff>
    </xdr:from>
    <xdr:to>
      <xdr:col>19</xdr:col>
      <xdr:colOff>38100</xdr:colOff>
      <xdr:row>17</xdr:row>
      <xdr:rowOff>42454</xdr:rowOff>
    </xdr:to>
    <xdr:sp macro="" textlink="">
      <xdr:nvSpPr>
        <xdr:cNvPr id="72" name="楕円 71"/>
        <xdr:cNvSpPr/>
      </xdr:nvSpPr>
      <xdr:spPr bwMode="auto">
        <a:xfrm>
          <a:off x="3556000" y="2903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27231</xdr:rowOff>
    </xdr:from>
    <xdr:ext cx="762000" cy="259045"/>
    <xdr:sp macro="" textlink="">
      <xdr:nvSpPr>
        <xdr:cNvPr id="73" name="テキスト ボックス 72"/>
        <xdr:cNvSpPr txBox="1"/>
      </xdr:nvSpPr>
      <xdr:spPr>
        <a:xfrm>
          <a:off x="3225800" y="298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116112</xdr:rowOff>
    </xdr:from>
    <xdr:to>
      <xdr:col>15</xdr:col>
      <xdr:colOff>101600</xdr:colOff>
      <xdr:row>17</xdr:row>
      <xdr:rowOff>46262</xdr:rowOff>
    </xdr:to>
    <xdr:sp macro="" textlink="">
      <xdr:nvSpPr>
        <xdr:cNvPr id="74" name="楕円 73"/>
        <xdr:cNvSpPr/>
      </xdr:nvSpPr>
      <xdr:spPr bwMode="auto">
        <a:xfrm>
          <a:off x="2857500" y="290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56439</xdr:rowOff>
    </xdr:from>
    <xdr:ext cx="762000" cy="259045"/>
    <xdr:sp macro="" textlink="">
      <xdr:nvSpPr>
        <xdr:cNvPr id="75" name="テキスト ボックス 74"/>
        <xdr:cNvSpPr txBox="1"/>
      </xdr:nvSpPr>
      <xdr:spPr>
        <a:xfrm>
          <a:off x="2527300" y="267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341370</xdr:rowOff>
    </xdr:from>
    <xdr:to>
      <xdr:col>29</xdr:col>
      <xdr:colOff>127000</xdr:colOff>
      <xdr:row>36</xdr:row>
      <xdr:rowOff>52229</xdr:rowOff>
    </xdr:to>
    <xdr:cxnSp macro="">
      <xdr:nvCxnSpPr>
        <xdr:cNvPr id="108" name="直線コネクタ 107"/>
        <xdr:cNvCxnSpPr/>
      </xdr:nvCxnSpPr>
      <xdr:spPr bwMode="auto">
        <a:xfrm flipV="1">
          <a:off x="5003800" y="6951720"/>
          <a:ext cx="647700" cy="5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52229</xdr:rowOff>
    </xdr:from>
    <xdr:to>
      <xdr:col>26</xdr:col>
      <xdr:colOff>50800</xdr:colOff>
      <xdr:row>36</xdr:row>
      <xdr:rowOff>66287</xdr:rowOff>
    </xdr:to>
    <xdr:cxnSp macro="">
      <xdr:nvCxnSpPr>
        <xdr:cNvPr id="111" name="直線コネクタ 110"/>
        <xdr:cNvCxnSpPr/>
      </xdr:nvCxnSpPr>
      <xdr:spPr bwMode="auto">
        <a:xfrm flipV="1">
          <a:off x="4305300" y="7005479"/>
          <a:ext cx="698500" cy="1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51371</xdr:rowOff>
    </xdr:from>
    <xdr:to>
      <xdr:col>22</xdr:col>
      <xdr:colOff>114300</xdr:colOff>
      <xdr:row>36</xdr:row>
      <xdr:rowOff>66287</xdr:rowOff>
    </xdr:to>
    <xdr:cxnSp macro="">
      <xdr:nvCxnSpPr>
        <xdr:cNvPr id="114" name="直線コネクタ 113"/>
        <xdr:cNvCxnSpPr/>
      </xdr:nvCxnSpPr>
      <xdr:spPr bwMode="auto">
        <a:xfrm>
          <a:off x="3606800" y="7004621"/>
          <a:ext cx="698500" cy="14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51371</xdr:rowOff>
    </xdr:from>
    <xdr:to>
      <xdr:col>18</xdr:col>
      <xdr:colOff>177800</xdr:colOff>
      <xdr:row>36</xdr:row>
      <xdr:rowOff>56458</xdr:rowOff>
    </xdr:to>
    <xdr:cxnSp macro="">
      <xdr:nvCxnSpPr>
        <xdr:cNvPr id="117" name="直線コネクタ 116"/>
        <xdr:cNvCxnSpPr/>
      </xdr:nvCxnSpPr>
      <xdr:spPr bwMode="auto">
        <a:xfrm flipV="1">
          <a:off x="2908300" y="7004621"/>
          <a:ext cx="698500" cy="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290570</xdr:rowOff>
    </xdr:from>
    <xdr:to>
      <xdr:col>29</xdr:col>
      <xdr:colOff>177800</xdr:colOff>
      <xdr:row>36</xdr:row>
      <xdr:rowOff>49270</xdr:rowOff>
    </xdr:to>
    <xdr:sp macro="" textlink="">
      <xdr:nvSpPr>
        <xdr:cNvPr id="127" name="楕円 126"/>
        <xdr:cNvSpPr/>
      </xdr:nvSpPr>
      <xdr:spPr bwMode="auto">
        <a:xfrm>
          <a:off x="5600700" y="690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262647</xdr:rowOff>
    </xdr:from>
    <xdr:ext cx="762000" cy="259045"/>
    <xdr:sp macro="" textlink="">
      <xdr:nvSpPr>
        <xdr:cNvPr id="128" name="人口1人当たり決算額の推移該当値テキスト445"/>
        <xdr:cNvSpPr txBox="1"/>
      </xdr:nvSpPr>
      <xdr:spPr>
        <a:xfrm>
          <a:off x="5740400" y="6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1429</xdr:rowOff>
    </xdr:from>
    <xdr:to>
      <xdr:col>26</xdr:col>
      <xdr:colOff>101600</xdr:colOff>
      <xdr:row>36</xdr:row>
      <xdr:rowOff>103029</xdr:rowOff>
    </xdr:to>
    <xdr:sp macro="" textlink="">
      <xdr:nvSpPr>
        <xdr:cNvPr id="129" name="楕円 128"/>
        <xdr:cNvSpPr/>
      </xdr:nvSpPr>
      <xdr:spPr bwMode="auto">
        <a:xfrm>
          <a:off x="4953000" y="695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87806</xdr:rowOff>
    </xdr:from>
    <xdr:ext cx="736600" cy="259045"/>
    <xdr:sp macro="" textlink="">
      <xdr:nvSpPr>
        <xdr:cNvPr id="130" name="テキスト ボックス 129"/>
        <xdr:cNvSpPr txBox="1"/>
      </xdr:nvSpPr>
      <xdr:spPr>
        <a:xfrm>
          <a:off x="4622800" y="7041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15487</xdr:rowOff>
    </xdr:from>
    <xdr:to>
      <xdr:col>22</xdr:col>
      <xdr:colOff>165100</xdr:colOff>
      <xdr:row>36</xdr:row>
      <xdr:rowOff>117087</xdr:rowOff>
    </xdr:to>
    <xdr:sp macro="" textlink="">
      <xdr:nvSpPr>
        <xdr:cNvPr id="131" name="楕円 130"/>
        <xdr:cNvSpPr/>
      </xdr:nvSpPr>
      <xdr:spPr bwMode="auto">
        <a:xfrm>
          <a:off x="4254500" y="696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101864</xdr:rowOff>
    </xdr:from>
    <xdr:ext cx="762000" cy="259045"/>
    <xdr:sp macro="" textlink="">
      <xdr:nvSpPr>
        <xdr:cNvPr id="132" name="テキスト ボックス 131"/>
        <xdr:cNvSpPr txBox="1"/>
      </xdr:nvSpPr>
      <xdr:spPr>
        <a:xfrm>
          <a:off x="3924300" y="705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571</xdr:rowOff>
    </xdr:from>
    <xdr:to>
      <xdr:col>19</xdr:col>
      <xdr:colOff>38100</xdr:colOff>
      <xdr:row>36</xdr:row>
      <xdr:rowOff>102171</xdr:rowOff>
    </xdr:to>
    <xdr:sp macro="" textlink="">
      <xdr:nvSpPr>
        <xdr:cNvPr id="133" name="楕円 132"/>
        <xdr:cNvSpPr/>
      </xdr:nvSpPr>
      <xdr:spPr bwMode="auto">
        <a:xfrm>
          <a:off x="3556000" y="6953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86948</xdr:rowOff>
    </xdr:from>
    <xdr:ext cx="762000" cy="259045"/>
    <xdr:sp macro="" textlink="">
      <xdr:nvSpPr>
        <xdr:cNvPr id="134" name="テキスト ボックス 133"/>
        <xdr:cNvSpPr txBox="1"/>
      </xdr:nvSpPr>
      <xdr:spPr>
        <a:xfrm>
          <a:off x="3225800" y="704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5658</xdr:rowOff>
    </xdr:from>
    <xdr:to>
      <xdr:col>15</xdr:col>
      <xdr:colOff>101600</xdr:colOff>
      <xdr:row>36</xdr:row>
      <xdr:rowOff>107258</xdr:rowOff>
    </xdr:to>
    <xdr:sp macro="" textlink="">
      <xdr:nvSpPr>
        <xdr:cNvPr id="135" name="楕円 134"/>
        <xdr:cNvSpPr/>
      </xdr:nvSpPr>
      <xdr:spPr bwMode="auto">
        <a:xfrm>
          <a:off x="2857500" y="695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92035</xdr:rowOff>
    </xdr:from>
    <xdr:ext cx="762000" cy="259045"/>
    <xdr:sp macro="" textlink="">
      <xdr:nvSpPr>
        <xdr:cNvPr id="136" name="テキスト ボックス 135"/>
        <xdr:cNvSpPr txBox="1"/>
      </xdr:nvSpPr>
      <xdr:spPr>
        <a:xfrm>
          <a:off x="2527300" y="704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153928</xdr:rowOff>
    </xdr:from>
    <xdr:to>
      <xdr:col>24</xdr:col>
      <xdr:colOff>63500</xdr:colOff>
      <xdr:row>35</xdr:row>
      <xdr:rowOff>155153</xdr:rowOff>
    </xdr:to>
    <xdr:cxnSp macro="">
      <xdr:nvCxnSpPr>
        <xdr:cNvPr id="58" name="直線コネクタ 57"/>
        <xdr:cNvCxnSpPr/>
      </xdr:nvCxnSpPr>
      <xdr:spPr>
        <a:xfrm flipV="1">
          <a:off x="3797300" y="6154678"/>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155153</xdr:rowOff>
    </xdr:from>
    <xdr:to>
      <xdr:col>19</xdr:col>
      <xdr:colOff>177800</xdr:colOff>
      <xdr:row>35</xdr:row>
      <xdr:rowOff>169144</xdr:rowOff>
    </xdr:to>
    <xdr:cxnSp macro="">
      <xdr:nvCxnSpPr>
        <xdr:cNvPr id="61" name="直線コネクタ 60"/>
        <xdr:cNvCxnSpPr/>
      </xdr:nvCxnSpPr>
      <xdr:spPr>
        <a:xfrm flipV="1">
          <a:off x="2908300" y="6155903"/>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169144</xdr:rowOff>
    </xdr:from>
    <xdr:to>
      <xdr:col>15</xdr:col>
      <xdr:colOff>50800</xdr:colOff>
      <xdr:row>36</xdr:row>
      <xdr:rowOff>64038</xdr:rowOff>
    </xdr:to>
    <xdr:cxnSp macro="">
      <xdr:nvCxnSpPr>
        <xdr:cNvPr id="64" name="直線コネクタ 63"/>
        <xdr:cNvCxnSpPr/>
      </xdr:nvCxnSpPr>
      <xdr:spPr>
        <a:xfrm flipV="1">
          <a:off x="2019300" y="6169894"/>
          <a:ext cx="889000" cy="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64038</xdr:rowOff>
    </xdr:from>
    <xdr:to>
      <xdr:col>10</xdr:col>
      <xdr:colOff>114300</xdr:colOff>
      <xdr:row>36</xdr:row>
      <xdr:rowOff>64234</xdr:rowOff>
    </xdr:to>
    <xdr:cxnSp macro="">
      <xdr:nvCxnSpPr>
        <xdr:cNvPr id="67" name="直線コネクタ 66"/>
        <xdr:cNvCxnSpPr/>
      </xdr:nvCxnSpPr>
      <xdr:spPr>
        <a:xfrm flipV="1">
          <a:off x="1130300" y="6236238"/>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103128</xdr:rowOff>
    </xdr:from>
    <xdr:to>
      <xdr:col>24</xdr:col>
      <xdr:colOff>114300</xdr:colOff>
      <xdr:row>36</xdr:row>
      <xdr:rowOff>33278</xdr:rowOff>
    </xdr:to>
    <xdr:sp macro="" textlink="">
      <xdr:nvSpPr>
        <xdr:cNvPr id="77" name="楕円 76"/>
        <xdr:cNvSpPr/>
      </xdr:nvSpPr>
      <xdr:spPr>
        <a:xfrm>
          <a:off x="4584700" y="61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126005</xdr:rowOff>
    </xdr:from>
    <xdr:ext cx="599010" cy="259045"/>
    <xdr:sp macro="" textlink="">
      <xdr:nvSpPr>
        <xdr:cNvPr id="78" name="人件費該当値テキスト"/>
        <xdr:cNvSpPr txBox="1"/>
      </xdr:nvSpPr>
      <xdr:spPr>
        <a:xfrm>
          <a:off x="4686300" y="59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104353</xdr:rowOff>
    </xdr:from>
    <xdr:to>
      <xdr:col>20</xdr:col>
      <xdr:colOff>38100</xdr:colOff>
      <xdr:row>36</xdr:row>
      <xdr:rowOff>34503</xdr:rowOff>
    </xdr:to>
    <xdr:sp macro="" textlink="">
      <xdr:nvSpPr>
        <xdr:cNvPr id="79" name="楕円 78"/>
        <xdr:cNvSpPr/>
      </xdr:nvSpPr>
      <xdr:spPr>
        <a:xfrm>
          <a:off x="3746500" y="61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51030</xdr:rowOff>
    </xdr:from>
    <xdr:ext cx="599010" cy="259045"/>
    <xdr:sp macro="" textlink="">
      <xdr:nvSpPr>
        <xdr:cNvPr id="80" name="テキスト ボックス 79"/>
        <xdr:cNvSpPr txBox="1"/>
      </xdr:nvSpPr>
      <xdr:spPr>
        <a:xfrm>
          <a:off x="3497795" y="588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118344</xdr:rowOff>
    </xdr:from>
    <xdr:to>
      <xdr:col>15</xdr:col>
      <xdr:colOff>101600</xdr:colOff>
      <xdr:row>36</xdr:row>
      <xdr:rowOff>48494</xdr:rowOff>
    </xdr:to>
    <xdr:sp macro="" textlink="">
      <xdr:nvSpPr>
        <xdr:cNvPr id="81" name="楕円 80"/>
        <xdr:cNvSpPr/>
      </xdr:nvSpPr>
      <xdr:spPr>
        <a:xfrm>
          <a:off x="2857500" y="61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65021</xdr:rowOff>
    </xdr:from>
    <xdr:ext cx="599010" cy="259045"/>
    <xdr:sp macro="" textlink="">
      <xdr:nvSpPr>
        <xdr:cNvPr id="82" name="テキスト ボックス 81"/>
        <xdr:cNvSpPr txBox="1"/>
      </xdr:nvSpPr>
      <xdr:spPr>
        <a:xfrm>
          <a:off x="2608795" y="58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13238</xdr:rowOff>
    </xdr:from>
    <xdr:to>
      <xdr:col>10</xdr:col>
      <xdr:colOff>165100</xdr:colOff>
      <xdr:row>36</xdr:row>
      <xdr:rowOff>114838</xdr:rowOff>
    </xdr:to>
    <xdr:sp macro="" textlink="">
      <xdr:nvSpPr>
        <xdr:cNvPr id="83" name="楕円 82"/>
        <xdr:cNvSpPr/>
      </xdr:nvSpPr>
      <xdr:spPr>
        <a:xfrm>
          <a:off x="1968500" y="61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105965</xdr:rowOff>
    </xdr:from>
    <xdr:ext cx="534377" cy="259045"/>
    <xdr:sp macro="" textlink="">
      <xdr:nvSpPr>
        <xdr:cNvPr id="84" name="テキスト ボックス 83"/>
        <xdr:cNvSpPr txBox="1"/>
      </xdr:nvSpPr>
      <xdr:spPr>
        <a:xfrm>
          <a:off x="1752111" y="62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13434</xdr:rowOff>
    </xdr:from>
    <xdr:to>
      <xdr:col>6</xdr:col>
      <xdr:colOff>38100</xdr:colOff>
      <xdr:row>36</xdr:row>
      <xdr:rowOff>115034</xdr:rowOff>
    </xdr:to>
    <xdr:sp macro="" textlink="">
      <xdr:nvSpPr>
        <xdr:cNvPr id="85" name="楕円 84"/>
        <xdr:cNvSpPr/>
      </xdr:nvSpPr>
      <xdr:spPr>
        <a:xfrm>
          <a:off x="1079500" y="61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131561</xdr:rowOff>
    </xdr:from>
    <xdr:ext cx="534377" cy="259045"/>
    <xdr:sp macro="" textlink="">
      <xdr:nvSpPr>
        <xdr:cNvPr id="86" name="テキスト ボックス 85"/>
        <xdr:cNvSpPr txBox="1"/>
      </xdr:nvSpPr>
      <xdr:spPr>
        <a:xfrm>
          <a:off x="863111" y="59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82230</xdr:rowOff>
    </xdr:from>
    <xdr:to>
      <xdr:col>24</xdr:col>
      <xdr:colOff>63500</xdr:colOff>
      <xdr:row>56</xdr:row>
      <xdr:rowOff>85375</xdr:rowOff>
    </xdr:to>
    <xdr:cxnSp macro="">
      <xdr:nvCxnSpPr>
        <xdr:cNvPr id="113" name="直線コネクタ 112"/>
        <xdr:cNvCxnSpPr/>
      </xdr:nvCxnSpPr>
      <xdr:spPr>
        <a:xfrm>
          <a:off x="3797300" y="9683430"/>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32121</xdr:rowOff>
    </xdr:from>
    <xdr:to>
      <xdr:col>19</xdr:col>
      <xdr:colOff>177800</xdr:colOff>
      <xdr:row>56</xdr:row>
      <xdr:rowOff>82230</xdr:rowOff>
    </xdr:to>
    <xdr:cxnSp macro="">
      <xdr:nvCxnSpPr>
        <xdr:cNvPr id="116" name="直線コネクタ 115"/>
        <xdr:cNvCxnSpPr/>
      </xdr:nvCxnSpPr>
      <xdr:spPr>
        <a:xfrm>
          <a:off x="2908300" y="9633321"/>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32121</xdr:rowOff>
    </xdr:from>
    <xdr:to>
      <xdr:col>15</xdr:col>
      <xdr:colOff>50800</xdr:colOff>
      <xdr:row>56</xdr:row>
      <xdr:rowOff>106306</xdr:rowOff>
    </xdr:to>
    <xdr:cxnSp macro="">
      <xdr:nvCxnSpPr>
        <xdr:cNvPr id="119" name="直線コネクタ 118"/>
        <xdr:cNvCxnSpPr/>
      </xdr:nvCxnSpPr>
      <xdr:spPr>
        <a:xfrm flipV="1">
          <a:off x="2019300" y="9633321"/>
          <a:ext cx="8890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106306</xdr:rowOff>
    </xdr:from>
    <xdr:to>
      <xdr:col>10</xdr:col>
      <xdr:colOff>114300</xdr:colOff>
      <xdr:row>56</xdr:row>
      <xdr:rowOff>166743</xdr:rowOff>
    </xdr:to>
    <xdr:cxnSp macro="">
      <xdr:nvCxnSpPr>
        <xdr:cNvPr id="122" name="直線コネクタ 121"/>
        <xdr:cNvCxnSpPr/>
      </xdr:nvCxnSpPr>
      <xdr:spPr>
        <a:xfrm flipV="1">
          <a:off x="1130300" y="9707506"/>
          <a:ext cx="889000" cy="6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34575</xdr:rowOff>
    </xdr:from>
    <xdr:to>
      <xdr:col>24</xdr:col>
      <xdr:colOff>114300</xdr:colOff>
      <xdr:row>56</xdr:row>
      <xdr:rowOff>136175</xdr:rowOff>
    </xdr:to>
    <xdr:sp macro="" textlink="">
      <xdr:nvSpPr>
        <xdr:cNvPr id="132" name="楕円 131"/>
        <xdr:cNvSpPr/>
      </xdr:nvSpPr>
      <xdr:spPr>
        <a:xfrm>
          <a:off x="4584700" y="96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13002</xdr:rowOff>
    </xdr:from>
    <xdr:ext cx="534377" cy="259045"/>
    <xdr:sp macro="" textlink="">
      <xdr:nvSpPr>
        <xdr:cNvPr id="133" name="物件費該当値テキスト"/>
        <xdr:cNvSpPr txBox="1"/>
      </xdr:nvSpPr>
      <xdr:spPr>
        <a:xfrm>
          <a:off x="4686300" y="96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31430</xdr:rowOff>
    </xdr:from>
    <xdr:to>
      <xdr:col>20</xdr:col>
      <xdr:colOff>38100</xdr:colOff>
      <xdr:row>56</xdr:row>
      <xdr:rowOff>133030</xdr:rowOff>
    </xdr:to>
    <xdr:sp macro="" textlink="">
      <xdr:nvSpPr>
        <xdr:cNvPr id="134" name="楕円 133"/>
        <xdr:cNvSpPr/>
      </xdr:nvSpPr>
      <xdr:spPr>
        <a:xfrm>
          <a:off x="3746500" y="96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124157</xdr:rowOff>
    </xdr:from>
    <xdr:ext cx="534377" cy="259045"/>
    <xdr:sp macro="" textlink="">
      <xdr:nvSpPr>
        <xdr:cNvPr id="135" name="テキスト ボックス 134"/>
        <xdr:cNvSpPr txBox="1"/>
      </xdr:nvSpPr>
      <xdr:spPr>
        <a:xfrm>
          <a:off x="3530111" y="972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152771</xdr:rowOff>
    </xdr:from>
    <xdr:to>
      <xdr:col>15</xdr:col>
      <xdr:colOff>101600</xdr:colOff>
      <xdr:row>56</xdr:row>
      <xdr:rowOff>82921</xdr:rowOff>
    </xdr:to>
    <xdr:sp macro="" textlink="">
      <xdr:nvSpPr>
        <xdr:cNvPr id="136" name="楕円 135"/>
        <xdr:cNvSpPr/>
      </xdr:nvSpPr>
      <xdr:spPr>
        <a:xfrm>
          <a:off x="28575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99448</xdr:rowOff>
    </xdr:from>
    <xdr:ext cx="534377" cy="259045"/>
    <xdr:sp macro="" textlink="">
      <xdr:nvSpPr>
        <xdr:cNvPr id="137" name="テキスト ボックス 136"/>
        <xdr:cNvSpPr txBox="1"/>
      </xdr:nvSpPr>
      <xdr:spPr>
        <a:xfrm>
          <a:off x="2641111" y="935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55506</xdr:rowOff>
    </xdr:from>
    <xdr:to>
      <xdr:col>10</xdr:col>
      <xdr:colOff>165100</xdr:colOff>
      <xdr:row>56</xdr:row>
      <xdr:rowOff>157106</xdr:rowOff>
    </xdr:to>
    <xdr:sp macro="" textlink="">
      <xdr:nvSpPr>
        <xdr:cNvPr id="138" name="楕円 137"/>
        <xdr:cNvSpPr/>
      </xdr:nvSpPr>
      <xdr:spPr>
        <a:xfrm>
          <a:off x="1968500" y="96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148233</xdr:rowOff>
    </xdr:from>
    <xdr:ext cx="534377" cy="259045"/>
    <xdr:sp macro="" textlink="">
      <xdr:nvSpPr>
        <xdr:cNvPr id="139" name="テキスト ボックス 138"/>
        <xdr:cNvSpPr txBox="1"/>
      </xdr:nvSpPr>
      <xdr:spPr>
        <a:xfrm>
          <a:off x="1752111" y="97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115943</xdr:rowOff>
    </xdr:from>
    <xdr:to>
      <xdr:col>6</xdr:col>
      <xdr:colOff>38100</xdr:colOff>
      <xdr:row>57</xdr:row>
      <xdr:rowOff>46093</xdr:rowOff>
    </xdr:to>
    <xdr:sp macro="" textlink="">
      <xdr:nvSpPr>
        <xdr:cNvPr id="140" name="楕円 139"/>
        <xdr:cNvSpPr/>
      </xdr:nvSpPr>
      <xdr:spPr>
        <a:xfrm>
          <a:off x="1079500" y="97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37220</xdr:rowOff>
    </xdr:from>
    <xdr:ext cx="534377" cy="259045"/>
    <xdr:sp macro="" textlink="">
      <xdr:nvSpPr>
        <xdr:cNvPr id="141" name="テキスト ボックス 140"/>
        <xdr:cNvSpPr txBox="1"/>
      </xdr:nvSpPr>
      <xdr:spPr>
        <a:xfrm>
          <a:off x="863111" y="9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92418</xdr:rowOff>
    </xdr:from>
    <xdr:to>
      <xdr:col>24</xdr:col>
      <xdr:colOff>63500</xdr:colOff>
      <xdr:row>77</xdr:row>
      <xdr:rowOff>96989</xdr:rowOff>
    </xdr:to>
    <xdr:cxnSp macro="">
      <xdr:nvCxnSpPr>
        <xdr:cNvPr id="170" name="直線コネクタ 169"/>
        <xdr:cNvCxnSpPr/>
      </xdr:nvCxnSpPr>
      <xdr:spPr>
        <a:xfrm flipV="1">
          <a:off x="3797300" y="132940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96989</xdr:rowOff>
    </xdr:from>
    <xdr:to>
      <xdr:col>19</xdr:col>
      <xdr:colOff>177800</xdr:colOff>
      <xdr:row>77</xdr:row>
      <xdr:rowOff>132804</xdr:rowOff>
    </xdr:to>
    <xdr:cxnSp macro="">
      <xdr:nvCxnSpPr>
        <xdr:cNvPr id="173" name="直線コネクタ 172"/>
        <xdr:cNvCxnSpPr/>
      </xdr:nvCxnSpPr>
      <xdr:spPr>
        <a:xfrm flipV="1">
          <a:off x="2908300" y="1329863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126555</xdr:rowOff>
    </xdr:from>
    <xdr:to>
      <xdr:col>15</xdr:col>
      <xdr:colOff>50800</xdr:colOff>
      <xdr:row>77</xdr:row>
      <xdr:rowOff>132804</xdr:rowOff>
    </xdr:to>
    <xdr:cxnSp macro="">
      <xdr:nvCxnSpPr>
        <xdr:cNvPr id="176" name="直線コネクタ 175"/>
        <xdr:cNvCxnSpPr/>
      </xdr:nvCxnSpPr>
      <xdr:spPr>
        <a:xfrm>
          <a:off x="2019300" y="13328205"/>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126555</xdr:rowOff>
    </xdr:from>
    <xdr:to>
      <xdr:col>10</xdr:col>
      <xdr:colOff>114300</xdr:colOff>
      <xdr:row>77</xdr:row>
      <xdr:rowOff>171362</xdr:rowOff>
    </xdr:to>
    <xdr:cxnSp macro="">
      <xdr:nvCxnSpPr>
        <xdr:cNvPr id="179" name="直線コネクタ 178"/>
        <xdr:cNvCxnSpPr/>
      </xdr:nvCxnSpPr>
      <xdr:spPr>
        <a:xfrm flipV="1">
          <a:off x="1130300" y="13328205"/>
          <a:ext cx="8890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57763</xdr:rowOff>
    </xdr:from>
    <xdr:ext cx="469744" cy="259045"/>
    <xdr:sp macro="" textlink="">
      <xdr:nvSpPr>
        <xdr:cNvPr id="181" name="テキスト ボックス 180"/>
        <xdr:cNvSpPr txBox="1"/>
      </xdr:nvSpPr>
      <xdr:spPr>
        <a:xfrm>
          <a:off x="1784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64088</xdr:rowOff>
    </xdr:from>
    <xdr:ext cx="469744" cy="259045"/>
    <xdr:sp macro="" textlink="">
      <xdr:nvSpPr>
        <xdr:cNvPr id="183" name="テキスト ボックス 182"/>
        <xdr:cNvSpPr txBox="1"/>
      </xdr:nvSpPr>
      <xdr:spPr>
        <a:xfrm>
          <a:off x="895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41618</xdr:rowOff>
    </xdr:from>
    <xdr:to>
      <xdr:col>24</xdr:col>
      <xdr:colOff>114300</xdr:colOff>
      <xdr:row>77</xdr:row>
      <xdr:rowOff>143218</xdr:rowOff>
    </xdr:to>
    <xdr:sp macro="" textlink="">
      <xdr:nvSpPr>
        <xdr:cNvPr id="189" name="楕円 188"/>
        <xdr:cNvSpPr/>
      </xdr:nvSpPr>
      <xdr:spPr>
        <a:xfrm>
          <a:off x="4584700" y="132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64495</xdr:rowOff>
    </xdr:from>
    <xdr:ext cx="469744" cy="259045"/>
    <xdr:sp macro="" textlink="">
      <xdr:nvSpPr>
        <xdr:cNvPr id="190" name="維持補修費該当値テキスト"/>
        <xdr:cNvSpPr txBox="1"/>
      </xdr:nvSpPr>
      <xdr:spPr>
        <a:xfrm>
          <a:off x="4686300"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46189</xdr:rowOff>
    </xdr:from>
    <xdr:to>
      <xdr:col>20</xdr:col>
      <xdr:colOff>38100</xdr:colOff>
      <xdr:row>77</xdr:row>
      <xdr:rowOff>147789</xdr:rowOff>
    </xdr:to>
    <xdr:sp macro="" textlink="">
      <xdr:nvSpPr>
        <xdr:cNvPr id="191" name="楕円 190"/>
        <xdr:cNvSpPr/>
      </xdr:nvSpPr>
      <xdr:spPr>
        <a:xfrm>
          <a:off x="3746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164316</xdr:rowOff>
    </xdr:from>
    <xdr:ext cx="469744" cy="259045"/>
    <xdr:sp macro="" textlink="">
      <xdr:nvSpPr>
        <xdr:cNvPr id="192" name="テキスト ボックス 191"/>
        <xdr:cNvSpPr txBox="1"/>
      </xdr:nvSpPr>
      <xdr:spPr>
        <a:xfrm>
          <a:off x="3562428" y="1302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82004</xdr:rowOff>
    </xdr:from>
    <xdr:to>
      <xdr:col>15</xdr:col>
      <xdr:colOff>101600</xdr:colOff>
      <xdr:row>78</xdr:row>
      <xdr:rowOff>12154</xdr:rowOff>
    </xdr:to>
    <xdr:sp macro="" textlink="">
      <xdr:nvSpPr>
        <xdr:cNvPr id="193" name="楕円 192"/>
        <xdr:cNvSpPr/>
      </xdr:nvSpPr>
      <xdr:spPr>
        <a:xfrm>
          <a:off x="2857500" y="132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28681</xdr:rowOff>
    </xdr:from>
    <xdr:ext cx="469744" cy="259045"/>
    <xdr:sp macro="" textlink="">
      <xdr:nvSpPr>
        <xdr:cNvPr id="194" name="テキスト ボックス 193"/>
        <xdr:cNvSpPr txBox="1"/>
      </xdr:nvSpPr>
      <xdr:spPr>
        <a:xfrm>
          <a:off x="2673428" y="1305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75755</xdr:rowOff>
    </xdr:from>
    <xdr:to>
      <xdr:col>10</xdr:col>
      <xdr:colOff>165100</xdr:colOff>
      <xdr:row>78</xdr:row>
      <xdr:rowOff>5905</xdr:rowOff>
    </xdr:to>
    <xdr:sp macro="" textlink="">
      <xdr:nvSpPr>
        <xdr:cNvPr id="195" name="楕円 194"/>
        <xdr:cNvSpPr/>
      </xdr:nvSpPr>
      <xdr:spPr>
        <a:xfrm>
          <a:off x="1968500" y="13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22432</xdr:rowOff>
    </xdr:from>
    <xdr:ext cx="469744" cy="259045"/>
    <xdr:sp macro="" textlink="">
      <xdr:nvSpPr>
        <xdr:cNvPr id="196" name="テキスト ボックス 195"/>
        <xdr:cNvSpPr txBox="1"/>
      </xdr:nvSpPr>
      <xdr:spPr>
        <a:xfrm>
          <a:off x="1784428" y="1305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120562</xdr:rowOff>
    </xdr:from>
    <xdr:to>
      <xdr:col>6</xdr:col>
      <xdr:colOff>38100</xdr:colOff>
      <xdr:row>78</xdr:row>
      <xdr:rowOff>50712</xdr:rowOff>
    </xdr:to>
    <xdr:sp macro="" textlink="">
      <xdr:nvSpPr>
        <xdr:cNvPr id="197" name="楕円 196"/>
        <xdr:cNvSpPr/>
      </xdr:nvSpPr>
      <xdr:spPr>
        <a:xfrm>
          <a:off x="1079500" y="133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67239</xdr:rowOff>
    </xdr:from>
    <xdr:ext cx="469744" cy="259045"/>
    <xdr:sp macro="" textlink="">
      <xdr:nvSpPr>
        <xdr:cNvPr id="198" name="テキスト ボックス 197"/>
        <xdr:cNvSpPr txBox="1"/>
      </xdr:nvSpPr>
      <xdr:spPr>
        <a:xfrm>
          <a:off x="895428" y="130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13328</xdr:rowOff>
    </xdr:from>
    <xdr:to>
      <xdr:col>24</xdr:col>
      <xdr:colOff>63500</xdr:colOff>
      <xdr:row>93</xdr:row>
      <xdr:rowOff>83846</xdr:rowOff>
    </xdr:to>
    <xdr:cxnSp macro="">
      <xdr:nvCxnSpPr>
        <xdr:cNvPr id="230" name="直線コネクタ 229"/>
        <xdr:cNvCxnSpPr/>
      </xdr:nvCxnSpPr>
      <xdr:spPr>
        <a:xfrm>
          <a:off x="3797300" y="15958178"/>
          <a:ext cx="838200" cy="7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13328</xdr:rowOff>
    </xdr:from>
    <xdr:to>
      <xdr:col>19</xdr:col>
      <xdr:colOff>177800</xdr:colOff>
      <xdr:row>95</xdr:row>
      <xdr:rowOff>44450</xdr:rowOff>
    </xdr:to>
    <xdr:cxnSp macro="">
      <xdr:nvCxnSpPr>
        <xdr:cNvPr id="233" name="直線コネクタ 232"/>
        <xdr:cNvCxnSpPr/>
      </xdr:nvCxnSpPr>
      <xdr:spPr>
        <a:xfrm flipV="1">
          <a:off x="2908300" y="15958178"/>
          <a:ext cx="889000" cy="3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44450</xdr:rowOff>
    </xdr:from>
    <xdr:to>
      <xdr:col>15</xdr:col>
      <xdr:colOff>50800</xdr:colOff>
      <xdr:row>95</xdr:row>
      <xdr:rowOff>103701</xdr:rowOff>
    </xdr:to>
    <xdr:cxnSp macro="">
      <xdr:nvCxnSpPr>
        <xdr:cNvPr id="236" name="直線コネクタ 235"/>
        <xdr:cNvCxnSpPr/>
      </xdr:nvCxnSpPr>
      <xdr:spPr>
        <a:xfrm flipV="1">
          <a:off x="2019300" y="16332200"/>
          <a:ext cx="889000" cy="5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63522</xdr:rowOff>
    </xdr:from>
    <xdr:to>
      <xdr:col>10</xdr:col>
      <xdr:colOff>114300</xdr:colOff>
      <xdr:row>95</xdr:row>
      <xdr:rowOff>103701</xdr:rowOff>
    </xdr:to>
    <xdr:cxnSp macro="">
      <xdr:nvCxnSpPr>
        <xdr:cNvPr id="239" name="直線コネクタ 238"/>
        <xdr:cNvCxnSpPr/>
      </xdr:nvCxnSpPr>
      <xdr:spPr>
        <a:xfrm>
          <a:off x="1130300" y="16351272"/>
          <a:ext cx="889000" cy="4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33046</xdr:rowOff>
    </xdr:from>
    <xdr:to>
      <xdr:col>24</xdr:col>
      <xdr:colOff>114300</xdr:colOff>
      <xdr:row>93</xdr:row>
      <xdr:rowOff>134646</xdr:rowOff>
    </xdr:to>
    <xdr:sp macro="" textlink="">
      <xdr:nvSpPr>
        <xdr:cNvPr id="249" name="楕円 248"/>
        <xdr:cNvSpPr/>
      </xdr:nvSpPr>
      <xdr:spPr>
        <a:xfrm>
          <a:off x="4584700" y="159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55923</xdr:rowOff>
    </xdr:from>
    <xdr:ext cx="599010" cy="259045"/>
    <xdr:sp macro="" textlink="">
      <xdr:nvSpPr>
        <xdr:cNvPr id="250" name="扶助費該当値テキスト"/>
        <xdr:cNvSpPr txBox="1"/>
      </xdr:nvSpPr>
      <xdr:spPr>
        <a:xfrm>
          <a:off x="4686300" y="158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133978</xdr:rowOff>
    </xdr:from>
    <xdr:to>
      <xdr:col>20</xdr:col>
      <xdr:colOff>38100</xdr:colOff>
      <xdr:row>93</xdr:row>
      <xdr:rowOff>64128</xdr:rowOff>
    </xdr:to>
    <xdr:sp macro="" textlink="">
      <xdr:nvSpPr>
        <xdr:cNvPr id="251" name="楕円 250"/>
        <xdr:cNvSpPr/>
      </xdr:nvSpPr>
      <xdr:spPr>
        <a:xfrm>
          <a:off x="3746500" y="159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80655</xdr:rowOff>
    </xdr:from>
    <xdr:ext cx="599010" cy="259045"/>
    <xdr:sp macro="" textlink="">
      <xdr:nvSpPr>
        <xdr:cNvPr id="252" name="テキスト ボックス 251"/>
        <xdr:cNvSpPr txBox="1"/>
      </xdr:nvSpPr>
      <xdr:spPr>
        <a:xfrm>
          <a:off x="3497795" y="1568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165100</xdr:rowOff>
    </xdr:from>
    <xdr:to>
      <xdr:col>15</xdr:col>
      <xdr:colOff>101600</xdr:colOff>
      <xdr:row>95</xdr:row>
      <xdr:rowOff>95250</xdr:rowOff>
    </xdr:to>
    <xdr:sp macro="" textlink="">
      <xdr:nvSpPr>
        <xdr:cNvPr id="253" name="楕円 252"/>
        <xdr:cNvSpPr/>
      </xdr:nvSpPr>
      <xdr:spPr>
        <a:xfrm>
          <a:off x="2857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111777</xdr:rowOff>
    </xdr:from>
    <xdr:ext cx="534377" cy="259045"/>
    <xdr:sp macro="" textlink="">
      <xdr:nvSpPr>
        <xdr:cNvPr id="254" name="テキスト ボックス 253"/>
        <xdr:cNvSpPr txBox="1"/>
      </xdr:nvSpPr>
      <xdr:spPr>
        <a:xfrm>
          <a:off x="2641111" y="160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52901</xdr:rowOff>
    </xdr:from>
    <xdr:to>
      <xdr:col>10</xdr:col>
      <xdr:colOff>165100</xdr:colOff>
      <xdr:row>95</xdr:row>
      <xdr:rowOff>154501</xdr:rowOff>
    </xdr:to>
    <xdr:sp macro="" textlink="">
      <xdr:nvSpPr>
        <xdr:cNvPr id="255" name="楕円 254"/>
        <xdr:cNvSpPr/>
      </xdr:nvSpPr>
      <xdr:spPr>
        <a:xfrm>
          <a:off x="1968500" y="163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171028</xdr:rowOff>
    </xdr:from>
    <xdr:ext cx="534377" cy="259045"/>
    <xdr:sp macro="" textlink="">
      <xdr:nvSpPr>
        <xdr:cNvPr id="256" name="テキスト ボックス 255"/>
        <xdr:cNvSpPr txBox="1"/>
      </xdr:nvSpPr>
      <xdr:spPr>
        <a:xfrm>
          <a:off x="1752111" y="161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12722</xdr:rowOff>
    </xdr:from>
    <xdr:to>
      <xdr:col>6</xdr:col>
      <xdr:colOff>38100</xdr:colOff>
      <xdr:row>95</xdr:row>
      <xdr:rowOff>114322</xdr:rowOff>
    </xdr:to>
    <xdr:sp macro="" textlink="">
      <xdr:nvSpPr>
        <xdr:cNvPr id="257" name="楕円 256"/>
        <xdr:cNvSpPr/>
      </xdr:nvSpPr>
      <xdr:spPr>
        <a:xfrm>
          <a:off x="1079500" y="163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130849</xdr:rowOff>
    </xdr:from>
    <xdr:ext cx="534377" cy="259045"/>
    <xdr:sp macro="" textlink="">
      <xdr:nvSpPr>
        <xdr:cNvPr id="258" name="テキスト ボックス 257"/>
        <xdr:cNvSpPr txBox="1"/>
      </xdr:nvSpPr>
      <xdr:spPr>
        <a:xfrm>
          <a:off x="863111" y="1607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109155</xdr:rowOff>
    </xdr:from>
    <xdr:to>
      <xdr:col>55</xdr:col>
      <xdr:colOff>0</xdr:colOff>
      <xdr:row>36</xdr:row>
      <xdr:rowOff>142173</xdr:rowOff>
    </xdr:to>
    <xdr:cxnSp macro="">
      <xdr:nvCxnSpPr>
        <xdr:cNvPr id="285" name="直線コネクタ 284"/>
        <xdr:cNvCxnSpPr/>
      </xdr:nvCxnSpPr>
      <xdr:spPr>
        <a:xfrm flipV="1">
          <a:off x="9639300" y="6281355"/>
          <a:ext cx="838200" cy="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74293</xdr:rowOff>
    </xdr:from>
    <xdr:to>
      <xdr:col>50</xdr:col>
      <xdr:colOff>114300</xdr:colOff>
      <xdr:row>36</xdr:row>
      <xdr:rowOff>142173</xdr:rowOff>
    </xdr:to>
    <xdr:cxnSp macro="">
      <xdr:nvCxnSpPr>
        <xdr:cNvPr id="288" name="直線コネクタ 287"/>
        <xdr:cNvCxnSpPr/>
      </xdr:nvCxnSpPr>
      <xdr:spPr>
        <a:xfrm>
          <a:off x="8750300" y="5903593"/>
          <a:ext cx="889000" cy="4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74293</xdr:rowOff>
    </xdr:from>
    <xdr:to>
      <xdr:col>45</xdr:col>
      <xdr:colOff>177800</xdr:colOff>
      <xdr:row>37</xdr:row>
      <xdr:rowOff>63768</xdr:rowOff>
    </xdr:to>
    <xdr:cxnSp macro="">
      <xdr:nvCxnSpPr>
        <xdr:cNvPr id="291" name="直線コネクタ 290"/>
        <xdr:cNvCxnSpPr/>
      </xdr:nvCxnSpPr>
      <xdr:spPr>
        <a:xfrm flipV="1">
          <a:off x="7861300" y="5903593"/>
          <a:ext cx="889000" cy="50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63768</xdr:rowOff>
    </xdr:from>
    <xdr:to>
      <xdr:col>41</xdr:col>
      <xdr:colOff>50800</xdr:colOff>
      <xdr:row>37</xdr:row>
      <xdr:rowOff>78243</xdr:rowOff>
    </xdr:to>
    <xdr:cxnSp macro="">
      <xdr:nvCxnSpPr>
        <xdr:cNvPr id="294" name="直線コネクタ 293"/>
        <xdr:cNvCxnSpPr/>
      </xdr:nvCxnSpPr>
      <xdr:spPr>
        <a:xfrm flipV="1">
          <a:off x="6972300" y="6407418"/>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58355</xdr:rowOff>
    </xdr:from>
    <xdr:to>
      <xdr:col>55</xdr:col>
      <xdr:colOff>50800</xdr:colOff>
      <xdr:row>36</xdr:row>
      <xdr:rowOff>159955</xdr:rowOff>
    </xdr:to>
    <xdr:sp macro="" textlink="">
      <xdr:nvSpPr>
        <xdr:cNvPr id="304" name="楕円 303"/>
        <xdr:cNvSpPr/>
      </xdr:nvSpPr>
      <xdr:spPr>
        <a:xfrm>
          <a:off x="10426700" y="62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36782</xdr:rowOff>
    </xdr:from>
    <xdr:ext cx="534377" cy="259045"/>
    <xdr:sp macro="" textlink="">
      <xdr:nvSpPr>
        <xdr:cNvPr id="305" name="補助費等該当値テキスト"/>
        <xdr:cNvSpPr txBox="1"/>
      </xdr:nvSpPr>
      <xdr:spPr>
        <a:xfrm>
          <a:off x="10528300" y="62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91373</xdr:rowOff>
    </xdr:from>
    <xdr:to>
      <xdr:col>50</xdr:col>
      <xdr:colOff>165100</xdr:colOff>
      <xdr:row>37</xdr:row>
      <xdr:rowOff>21523</xdr:rowOff>
    </xdr:to>
    <xdr:sp macro="" textlink="">
      <xdr:nvSpPr>
        <xdr:cNvPr id="306" name="楕円 305"/>
        <xdr:cNvSpPr/>
      </xdr:nvSpPr>
      <xdr:spPr>
        <a:xfrm>
          <a:off x="9588500" y="62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12650</xdr:rowOff>
    </xdr:from>
    <xdr:ext cx="534377" cy="259045"/>
    <xdr:sp macro="" textlink="">
      <xdr:nvSpPr>
        <xdr:cNvPr id="307" name="テキスト ボックス 306"/>
        <xdr:cNvSpPr txBox="1"/>
      </xdr:nvSpPr>
      <xdr:spPr>
        <a:xfrm>
          <a:off x="9372111" y="635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23493</xdr:rowOff>
    </xdr:from>
    <xdr:to>
      <xdr:col>46</xdr:col>
      <xdr:colOff>38100</xdr:colOff>
      <xdr:row>34</xdr:row>
      <xdr:rowOff>125093</xdr:rowOff>
    </xdr:to>
    <xdr:sp macro="" textlink="">
      <xdr:nvSpPr>
        <xdr:cNvPr id="308" name="楕円 307"/>
        <xdr:cNvSpPr/>
      </xdr:nvSpPr>
      <xdr:spPr>
        <a:xfrm>
          <a:off x="8699500" y="58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116220</xdr:rowOff>
    </xdr:from>
    <xdr:ext cx="599010" cy="259045"/>
    <xdr:sp macro="" textlink="">
      <xdr:nvSpPr>
        <xdr:cNvPr id="309" name="テキスト ボックス 308"/>
        <xdr:cNvSpPr txBox="1"/>
      </xdr:nvSpPr>
      <xdr:spPr>
        <a:xfrm>
          <a:off x="8450795" y="594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12968</xdr:rowOff>
    </xdr:from>
    <xdr:to>
      <xdr:col>41</xdr:col>
      <xdr:colOff>101600</xdr:colOff>
      <xdr:row>37</xdr:row>
      <xdr:rowOff>114568</xdr:rowOff>
    </xdr:to>
    <xdr:sp macro="" textlink="">
      <xdr:nvSpPr>
        <xdr:cNvPr id="310" name="楕円 309"/>
        <xdr:cNvSpPr/>
      </xdr:nvSpPr>
      <xdr:spPr>
        <a:xfrm>
          <a:off x="7810500" y="63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105695</xdr:rowOff>
    </xdr:from>
    <xdr:ext cx="534377" cy="259045"/>
    <xdr:sp macro="" textlink="">
      <xdr:nvSpPr>
        <xdr:cNvPr id="311" name="テキスト ボックス 310"/>
        <xdr:cNvSpPr txBox="1"/>
      </xdr:nvSpPr>
      <xdr:spPr>
        <a:xfrm>
          <a:off x="7594111" y="644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27443</xdr:rowOff>
    </xdr:from>
    <xdr:to>
      <xdr:col>36</xdr:col>
      <xdr:colOff>165100</xdr:colOff>
      <xdr:row>37</xdr:row>
      <xdr:rowOff>129043</xdr:rowOff>
    </xdr:to>
    <xdr:sp macro="" textlink="">
      <xdr:nvSpPr>
        <xdr:cNvPr id="312" name="楕円 311"/>
        <xdr:cNvSpPr/>
      </xdr:nvSpPr>
      <xdr:spPr>
        <a:xfrm>
          <a:off x="6921500" y="63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120170</xdr:rowOff>
    </xdr:from>
    <xdr:ext cx="534377" cy="259045"/>
    <xdr:sp macro="" textlink="">
      <xdr:nvSpPr>
        <xdr:cNvPr id="313" name="テキスト ボックス 312"/>
        <xdr:cNvSpPr txBox="1"/>
      </xdr:nvSpPr>
      <xdr:spPr>
        <a:xfrm>
          <a:off x="6705111" y="646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114154</xdr:rowOff>
    </xdr:from>
    <xdr:to>
      <xdr:col>54</xdr:col>
      <xdr:colOff>189865</xdr:colOff>
      <xdr:row>58</xdr:row>
      <xdr:rowOff>161627</xdr:rowOff>
    </xdr:to>
    <xdr:cxnSp macro="">
      <xdr:nvCxnSpPr>
        <xdr:cNvPr id="337" name="直線コネクタ 336"/>
        <xdr:cNvCxnSpPr/>
      </xdr:nvCxnSpPr>
      <xdr:spPr>
        <a:xfrm flipV="1">
          <a:off x="10475595" y="9029554"/>
          <a:ext cx="1270" cy="10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165454</xdr:rowOff>
    </xdr:from>
    <xdr:ext cx="534377" cy="259045"/>
    <xdr:sp macro="" textlink="">
      <xdr:nvSpPr>
        <xdr:cNvPr id="338" name="普通建設事業費最小値テキスト"/>
        <xdr:cNvSpPr txBox="1"/>
      </xdr:nvSpPr>
      <xdr:spPr>
        <a:xfrm>
          <a:off x="10528300" y="101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161627</xdr:rowOff>
    </xdr:from>
    <xdr:to>
      <xdr:col>55</xdr:col>
      <xdr:colOff>88900</xdr:colOff>
      <xdr:row>58</xdr:row>
      <xdr:rowOff>161627</xdr:rowOff>
    </xdr:to>
    <xdr:cxnSp macro="">
      <xdr:nvCxnSpPr>
        <xdr:cNvPr id="339" name="直線コネクタ 338"/>
        <xdr:cNvCxnSpPr/>
      </xdr:nvCxnSpPr>
      <xdr:spPr>
        <a:xfrm>
          <a:off x="10388600" y="1010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60831</xdr:rowOff>
    </xdr:from>
    <xdr:ext cx="599010" cy="259045"/>
    <xdr:sp macro="" textlink="">
      <xdr:nvSpPr>
        <xdr:cNvPr id="340" name="普通建設事業費最大値テキスト"/>
        <xdr:cNvSpPr txBox="1"/>
      </xdr:nvSpPr>
      <xdr:spPr>
        <a:xfrm>
          <a:off x="10528300" y="880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114154</xdr:rowOff>
    </xdr:from>
    <xdr:to>
      <xdr:col>55</xdr:col>
      <xdr:colOff>88900</xdr:colOff>
      <xdr:row>52</xdr:row>
      <xdr:rowOff>114154</xdr:rowOff>
    </xdr:to>
    <xdr:cxnSp macro="">
      <xdr:nvCxnSpPr>
        <xdr:cNvPr id="341" name="直線コネクタ 340"/>
        <xdr:cNvCxnSpPr/>
      </xdr:nvCxnSpPr>
      <xdr:spPr>
        <a:xfrm>
          <a:off x="10388600" y="90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114207</xdr:rowOff>
    </xdr:from>
    <xdr:to>
      <xdr:col>55</xdr:col>
      <xdr:colOff>0</xdr:colOff>
      <xdr:row>56</xdr:row>
      <xdr:rowOff>150932</xdr:rowOff>
    </xdr:to>
    <xdr:cxnSp macro="">
      <xdr:nvCxnSpPr>
        <xdr:cNvPr id="342" name="直線コネクタ 341"/>
        <xdr:cNvCxnSpPr/>
      </xdr:nvCxnSpPr>
      <xdr:spPr>
        <a:xfrm flipV="1">
          <a:off x="9639300" y="9715407"/>
          <a:ext cx="838200" cy="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138429</xdr:rowOff>
    </xdr:from>
    <xdr:ext cx="534377" cy="259045"/>
    <xdr:sp macro="" textlink="">
      <xdr:nvSpPr>
        <xdr:cNvPr id="343" name="普通建設事業費平均値テキスト"/>
        <xdr:cNvSpPr txBox="1"/>
      </xdr:nvSpPr>
      <xdr:spPr>
        <a:xfrm>
          <a:off x="10528300" y="973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160002</xdr:rowOff>
    </xdr:from>
    <xdr:to>
      <xdr:col>55</xdr:col>
      <xdr:colOff>50800</xdr:colOff>
      <xdr:row>57</xdr:row>
      <xdr:rowOff>90152</xdr:rowOff>
    </xdr:to>
    <xdr:sp macro="" textlink="">
      <xdr:nvSpPr>
        <xdr:cNvPr id="344" name="フローチャート: 判断 343"/>
        <xdr:cNvSpPr/>
      </xdr:nvSpPr>
      <xdr:spPr>
        <a:xfrm>
          <a:off x="10426700" y="976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106717</xdr:rowOff>
    </xdr:from>
    <xdr:to>
      <xdr:col>50</xdr:col>
      <xdr:colOff>114300</xdr:colOff>
      <xdr:row>56</xdr:row>
      <xdr:rowOff>150932</xdr:rowOff>
    </xdr:to>
    <xdr:cxnSp macro="">
      <xdr:nvCxnSpPr>
        <xdr:cNvPr id="345" name="直線コネクタ 344"/>
        <xdr:cNvCxnSpPr/>
      </xdr:nvCxnSpPr>
      <xdr:spPr>
        <a:xfrm>
          <a:off x="8750300" y="8850667"/>
          <a:ext cx="889000" cy="9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135542</xdr:rowOff>
    </xdr:from>
    <xdr:to>
      <xdr:col>50</xdr:col>
      <xdr:colOff>165100</xdr:colOff>
      <xdr:row>57</xdr:row>
      <xdr:rowOff>65692</xdr:rowOff>
    </xdr:to>
    <xdr:sp macro="" textlink="">
      <xdr:nvSpPr>
        <xdr:cNvPr id="346" name="フローチャート: 判断 345"/>
        <xdr:cNvSpPr/>
      </xdr:nvSpPr>
      <xdr:spPr>
        <a:xfrm>
          <a:off x="95885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56819</xdr:rowOff>
    </xdr:from>
    <xdr:ext cx="534377" cy="259045"/>
    <xdr:sp macro="" textlink="">
      <xdr:nvSpPr>
        <xdr:cNvPr id="347" name="テキスト ボックス 346"/>
        <xdr:cNvSpPr txBox="1"/>
      </xdr:nvSpPr>
      <xdr:spPr>
        <a:xfrm>
          <a:off x="9372111" y="98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106717</xdr:rowOff>
    </xdr:from>
    <xdr:to>
      <xdr:col>45</xdr:col>
      <xdr:colOff>177800</xdr:colOff>
      <xdr:row>57</xdr:row>
      <xdr:rowOff>60189</xdr:rowOff>
    </xdr:to>
    <xdr:cxnSp macro="">
      <xdr:nvCxnSpPr>
        <xdr:cNvPr id="348" name="直線コネクタ 347"/>
        <xdr:cNvCxnSpPr/>
      </xdr:nvCxnSpPr>
      <xdr:spPr>
        <a:xfrm flipV="1">
          <a:off x="7861300" y="8850667"/>
          <a:ext cx="889000" cy="98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61338</xdr:rowOff>
    </xdr:from>
    <xdr:to>
      <xdr:col>46</xdr:col>
      <xdr:colOff>38100</xdr:colOff>
      <xdr:row>56</xdr:row>
      <xdr:rowOff>162938</xdr:rowOff>
    </xdr:to>
    <xdr:sp macro="" textlink="">
      <xdr:nvSpPr>
        <xdr:cNvPr id="349" name="フローチャート: 判断 348"/>
        <xdr:cNvSpPr/>
      </xdr:nvSpPr>
      <xdr:spPr>
        <a:xfrm>
          <a:off x="8699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154065</xdr:rowOff>
    </xdr:from>
    <xdr:ext cx="599010" cy="259045"/>
    <xdr:sp macro="" textlink="">
      <xdr:nvSpPr>
        <xdr:cNvPr id="350" name="テキスト ボックス 349"/>
        <xdr:cNvSpPr txBox="1"/>
      </xdr:nvSpPr>
      <xdr:spPr>
        <a:xfrm>
          <a:off x="8450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60189</xdr:rowOff>
    </xdr:from>
    <xdr:to>
      <xdr:col>41</xdr:col>
      <xdr:colOff>50800</xdr:colOff>
      <xdr:row>58</xdr:row>
      <xdr:rowOff>44812</xdr:rowOff>
    </xdr:to>
    <xdr:cxnSp macro="">
      <xdr:nvCxnSpPr>
        <xdr:cNvPr id="351" name="直線コネクタ 350"/>
        <xdr:cNvCxnSpPr/>
      </xdr:nvCxnSpPr>
      <xdr:spPr>
        <a:xfrm flipV="1">
          <a:off x="6972300" y="9832839"/>
          <a:ext cx="889000" cy="1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114084</xdr:rowOff>
    </xdr:from>
    <xdr:to>
      <xdr:col>41</xdr:col>
      <xdr:colOff>101600</xdr:colOff>
      <xdr:row>57</xdr:row>
      <xdr:rowOff>44234</xdr:rowOff>
    </xdr:to>
    <xdr:sp macro="" textlink="">
      <xdr:nvSpPr>
        <xdr:cNvPr id="352" name="フローチャート: 判断 351"/>
        <xdr:cNvSpPr/>
      </xdr:nvSpPr>
      <xdr:spPr>
        <a:xfrm>
          <a:off x="7810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60761</xdr:rowOff>
    </xdr:from>
    <xdr:ext cx="599010" cy="259045"/>
    <xdr:sp macro="" textlink="">
      <xdr:nvSpPr>
        <xdr:cNvPr id="353" name="テキスト ボックス 352"/>
        <xdr:cNvSpPr txBox="1"/>
      </xdr:nvSpPr>
      <xdr:spPr>
        <a:xfrm>
          <a:off x="7561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xdr:rowOff>
    </xdr:from>
    <xdr:to>
      <xdr:col>36</xdr:col>
      <xdr:colOff>165100</xdr:colOff>
      <xdr:row>57</xdr:row>
      <xdr:rowOff>101620</xdr:rowOff>
    </xdr:to>
    <xdr:sp macro="" textlink="">
      <xdr:nvSpPr>
        <xdr:cNvPr id="354" name="フローチャート: 判断 353"/>
        <xdr:cNvSpPr/>
      </xdr:nvSpPr>
      <xdr:spPr>
        <a:xfrm>
          <a:off x="6921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118147</xdr:rowOff>
    </xdr:from>
    <xdr:ext cx="534377" cy="259045"/>
    <xdr:sp macro="" textlink="">
      <xdr:nvSpPr>
        <xdr:cNvPr id="355" name="テキスト ボックス 354"/>
        <xdr:cNvSpPr txBox="1"/>
      </xdr:nvSpPr>
      <xdr:spPr>
        <a:xfrm>
          <a:off x="6705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63407</xdr:rowOff>
    </xdr:from>
    <xdr:to>
      <xdr:col>55</xdr:col>
      <xdr:colOff>50800</xdr:colOff>
      <xdr:row>56</xdr:row>
      <xdr:rowOff>165007</xdr:rowOff>
    </xdr:to>
    <xdr:sp macro="" textlink="">
      <xdr:nvSpPr>
        <xdr:cNvPr id="361" name="楕円 360"/>
        <xdr:cNvSpPr/>
      </xdr:nvSpPr>
      <xdr:spPr>
        <a:xfrm>
          <a:off x="10426700" y="96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86284</xdr:rowOff>
    </xdr:from>
    <xdr:ext cx="599010" cy="259045"/>
    <xdr:sp macro="" textlink="">
      <xdr:nvSpPr>
        <xdr:cNvPr id="362" name="普通建設事業費該当値テキスト"/>
        <xdr:cNvSpPr txBox="1"/>
      </xdr:nvSpPr>
      <xdr:spPr>
        <a:xfrm>
          <a:off x="10528300" y="951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100132</xdr:rowOff>
    </xdr:from>
    <xdr:to>
      <xdr:col>50</xdr:col>
      <xdr:colOff>165100</xdr:colOff>
      <xdr:row>57</xdr:row>
      <xdr:rowOff>30282</xdr:rowOff>
    </xdr:to>
    <xdr:sp macro="" textlink="">
      <xdr:nvSpPr>
        <xdr:cNvPr id="363" name="楕円 362"/>
        <xdr:cNvSpPr/>
      </xdr:nvSpPr>
      <xdr:spPr>
        <a:xfrm>
          <a:off x="9588500" y="97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46809</xdr:rowOff>
    </xdr:from>
    <xdr:ext cx="599010" cy="259045"/>
    <xdr:sp macro="" textlink="">
      <xdr:nvSpPr>
        <xdr:cNvPr id="364" name="テキスト ボックス 363"/>
        <xdr:cNvSpPr txBox="1"/>
      </xdr:nvSpPr>
      <xdr:spPr>
        <a:xfrm>
          <a:off x="9339795" y="947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55917</xdr:rowOff>
    </xdr:from>
    <xdr:to>
      <xdr:col>46</xdr:col>
      <xdr:colOff>38100</xdr:colOff>
      <xdr:row>51</xdr:row>
      <xdr:rowOff>157517</xdr:rowOff>
    </xdr:to>
    <xdr:sp macro="" textlink="">
      <xdr:nvSpPr>
        <xdr:cNvPr id="365" name="楕円 364"/>
        <xdr:cNvSpPr/>
      </xdr:nvSpPr>
      <xdr:spPr>
        <a:xfrm>
          <a:off x="8699500" y="87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2594</xdr:rowOff>
    </xdr:from>
    <xdr:ext cx="599010" cy="259045"/>
    <xdr:sp macro="" textlink="">
      <xdr:nvSpPr>
        <xdr:cNvPr id="366" name="テキスト ボックス 365"/>
        <xdr:cNvSpPr txBox="1"/>
      </xdr:nvSpPr>
      <xdr:spPr>
        <a:xfrm>
          <a:off x="8450795" y="857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9389</xdr:rowOff>
    </xdr:from>
    <xdr:to>
      <xdr:col>41</xdr:col>
      <xdr:colOff>101600</xdr:colOff>
      <xdr:row>57</xdr:row>
      <xdr:rowOff>110989</xdr:rowOff>
    </xdr:to>
    <xdr:sp macro="" textlink="">
      <xdr:nvSpPr>
        <xdr:cNvPr id="367" name="楕円 366"/>
        <xdr:cNvSpPr/>
      </xdr:nvSpPr>
      <xdr:spPr>
        <a:xfrm>
          <a:off x="7810500" y="9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102116</xdr:rowOff>
    </xdr:from>
    <xdr:ext cx="534377" cy="259045"/>
    <xdr:sp macro="" textlink="">
      <xdr:nvSpPr>
        <xdr:cNvPr id="368" name="テキスト ボックス 367"/>
        <xdr:cNvSpPr txBox="1"/>
      </xdr:nvSpPr>
      <xdr:spPr>
        <a:xfrm>
          <a:off x="7594111" y="9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165462</xdr:rowOff>
    </xdr:from>
    <xdr:to>
      <xdr:col>36</xdr:col>
      <xdr:colOff>165100</xdr:colOff>
      <xdr:row>58</xdr:row>
      <xdr:rowOff>95612</xdr:rowOff>
    </xdr:to>
    <xdr:sp macro="" textlink="">
      <xdr:nvSpPr>
        <xdr:cNvPr id="369" name="楕円 368"/>
        <xdr:cNvSpPr/>
      </xdr:nvSpPr>
      <xdr:spPr>
        <a:xfrm>
          <a:off x="6921500" y="99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86739</xdr:rowOff>
    </xdr:from>
    <xdr:ext cx="534377" cy="259045"/>
    <xdr:sp macro="" textlink="">
      <xdr:nvSpPr>
        <xdr:cNvPr id="370" name="テキスト ボックス 369"/>
        <xdr:cNvSpPr txBox="1"/>
      </xdr:nvSpPr>
      <xdr:spPr>
        <a:xfrm>
          <a:off x="6705111" y="100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97994</xdr:rowOff>
    </xdr:from>
    <xdr:to>
      <xdr:col>54</xdr:col>
      <xdr:colOff>189865</xdr:colOff>
      <xdr:row>78</xdr:row>
      <xdr:rowOff>139700</xdr:rowOff>
    </xdr:to>
    <xdr:cxnSp macro="">
      <xdr:nvCxnSpPr>
        <xdr:cNvPr id="392" name="直線コネクタ 391"/>
        <xdr:cNvCxnSpPr/>
      </xdr:nvCxnSpPr>
      <xdr:spPr>
        <a:xfrm flipV="1">
          <a:off x="10475595" y="12613844"/>
          <a:ext cx="1270" cy="898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44671</xdr:rowOff>
    </xdr:from>
    <xdr:ext cx="599010" cy="259045"/>
    <xdr:sp macro="" textlink="">
      <xdr:nvSpPr>
        <xdr:cNvPr id="395" name="普通建設事業費 （ うち新規整備　）最大値テキスト"/>
        <xdr:cNvSpPr txBox="1"/>
      </xdr:nvSpPr>
      <xdr:spPr>
        <a:xfrm>
          <a:off x="10528300" y="1238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97994</xdr:rowOff>
    </xdr:from>
    <xdr:to>
      <xdr:col>55</xdr:col>
      <xdr:colOff>88900</xdr:colOff>
      <xdr:row>73</xdr:row>
      <xdr:rowOff>97994</xdr:rowOff>
    </xdr:to>
    <xdr:cxnSp macro="">
      <xdr:nvCxnSpPr>
        <xdr:cNvPr id="396" name="直線コネクタ 395"/>
        <xdr:cNvCxnSpPr/>
      </xdr:nvCxnSpPr>
      <xdr:spPr>
        <a:xfrm>
          <a:off x="10388600" y="1261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127552</xdr:rowOff>
    </xdr:from>
    <xdr:to>
      <xdr:col>55</xdr:col>
      <xdr:colOff>0</xdr:colOff>
      <xdr:row>78</xdr:row>
      <xdr:rowOff>107869</xdr:rowOff>
    </xdr:to>
    <xdr:cxnSp macro="">
      <xdr:nvCxnSpPr>
        <xdr:cNvPr id="397" name="直線コネクタ 396"/>
        <xdr:cNvCxnSpPr/>
      </xdr:nvCxnSpPr>
      <xdr:spPr>
        <a:xfrm>
          <a:off x="9639300" y="13329202"/>
          <a:ext cx="8382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164067</xdr:rowOff>
    </xdr:from>
    <xdr:ext cx="534377" cy="259045"/>
    <xdr:sp macro="" textlink="">
      <xdr:nvSpPr>
        <xdr:cNvPr id="398" name="普通建設事業費 （ うち新規整備　）平均値テキスト"/>
        <xdr:cNvSpPr txBox="1"/>
      </xdr:nvSpPr>
      <xdr:spPr>
        <a:xfrm>
          <a:off x="10528300" y="1319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141190</xdr:rowOff>
    </xdr:from>
    <xdr:to>
      <xdr:col>55</xdr:col>
      <xdr:colOff>50800</xdr:colOff>
      <xdr:row>78</xdr:row>
      <xdr:rowOff>71340</xdr:rowOff>
    </xdr:to>
    <xdr:sp macro="" textlink="">
      <xdr:nvSpPr>
        <xdr:cNvPr id="399" name="フローチャート: 判断 398"/>
        <xdr:cNvSpPr/>
      </xdr:nvSpPr>
      <xdr:spPr>
        <a:xfrm>
          <a:off x="10426700" y="1334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169925</xdr:rowOff>
    </xdr:from>
    <xdr:to>
      <xdr:col>50</xdr:col>
      <xdr:colOff>114300</xdr:colOff>
      <xdr:row>77</xdr:row>
      <xdr:rowOff>127552</xdr:rowOff>
    </xdr:to>
    <xdr:cxnSp macro="">
      <xdr:nvCxnSpPr>
        <xdr:cNvPr id="400" name="直線コネクタ 399"/>
        <xdr:cNvCxnSpPr/>
      </xdr:nvCxnSpPr>
      <xdr:spPr>
        <a:xfrm>
          <a:off x="8750300" y="12171425"/>
          <a:ext cx="889000" cy="115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107769</xdr:rowOff>
    </xdr:from>
    <xdr:to>
      <xdr:col>50</xdr:col>
      <xdr:colOff>165100</xdr:colOff>
      <xdr:row>78</xdr:row>
      <xdr:rowOff>37919</xdr:rowOff>
    </xdr:to>
    <xdr:sp macro="" textlink="">
      <xdr:nvSpPr>
        <xdr:cNvPr id="401" name="フローチャート: 判断 400"/>
        <xdr:cNvSpPr/>
      </xdr:nvSpPr>
      <xdr:spPr>
        <a:xfrm>
          <a:off x="95885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29046</xdr:rowOff>
    </xdr:from>
    <xdr:ext cx="534377" cy="259045"/>
    <xdr:sp macro="" textlink="">
      <xdr:nvSpPr>
        <xdr:cNvPr id="402" name="テキスト ボックス 401"/>
        <xdr:cNvSpPr txBox="1"/>
      </xdr:nvSpPr>
      <xdr:spPr>
        <a:xfrm>
          <a:off x="9372111" y="134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169925</xdr:rowOff>
    </xdr:from>
    <xdr:to>
      <xdr:col>45</xdr:col>
      <xdr:colOff>177800</xdr:colOff>
      <xdr:row>77</xdr:row>
      <xdr:rowOff>54442</xdr:rowOff>
    </xdr:to>
    <xdr:cxnSp macro="">
      <xdr:nvCxnSpPr>
        <xdr:cNvPr id="403" name="直線コネクタ 402"/>
        <xdr:cNvCxnSpPr/>
      </xdr:nvCxnSpPr>
      <xdr:spPr>
        <a:xfrm flipV="1">
          <a:off x="7861300" y="12171425"/>
          <a:ext cx="889000" cy="10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55214</xdr:rowOff>
    </xdr:from>
    <xdr:to>
      <xdr:col>46</xdr:col>
      <xdr:colOff>38100</xdr:colOff>
      <xdr:row>77</xdr:row>
      <xdr:rowOff>156814</xdr:rowOff>
    </xdr:to>
    <xdr:sp macro="" textlink="">
      <xdr:nvSpPr>
        <xdr:cNvPr id="404" name="フローチャート: 判断 403"/>
        <xdr:cNvSpPr/>
      </xdr:nvSpPr>
      <xdr:spPr>
        <a:xfrm>
          <a:off x="8699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147941</xdr:rowOff>
    </xdr:from>
    <xdr:ext cx="534377" cy="259045"/>
    <xdr:sp macro="" textlink="">
      <xdr:nvSpPr>
        <xdr:cNvPr id="405" name="テキスト ボックス 404"/>
        <xdr:cNvSpPr txBox="1"/>
      </xdr:nvSpPr>
      <xdr:spPr>
        <a:xfrm>
          <a:off x="8483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54442</xdr:rowOff>
    </xdr:from>
    <xdr:to>
      <xdr:col>41</xdr:col>
      <xdr:colOff>50800</xdr:colOff>
      <xdr:row>78</xdr:row>
      <xdr:rowOff>139170</xdr:rowOff>
    </xdr:to>
    <xdr:cxnSp macro="">
      <xdr:nvCxnSpPr>
        <xdr:cNvPr id="406" name="直線コネクタ 405"/>
        <xdr:cNvCxnSpPr/>
      </xdr:nvCxnSpPr>
      <xdr:spPr>
        <a:xfrm flipV="1">
          <a:off x="6972300" y="13256092"/>
          <a:ext cx="889000" cy="2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88178</xdr:rowOff>
    </xdr:from>
    <xdr:to>
      <xdr:col>41</xdr:col>
      <xdr:colOff>101600</xdr:colOff>
      <xdr:row>78</xdr:row>
      <xdr:rowOff>18328</xdr:rowOff>
    </xdr:to>
    <xdr:sp macro="" textlink="">
      <xdr:nvSpPr>
        <xdr:cNvPr id="407" name="フローチャート: 判断 406"/>
        <xdr:cNvSpPr/>
      </xdr:nvSpPr>
      <xdr:spPr>
        <a:xfrm>
          <a:off x="7810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9455</xdr:rowOff>
    </xdr:from>
    <xdr:ext cx="534377" cy="259045"/>
    <xdr:sp macro="" textlink="">
      <xdr:nvSpPr>
        <xdr:cNvPr id="408" name="テキスト ボックス 407"/>
        <xdr:cNvSpPr txBox="1"/>
      </xdr:nvSpPr>
      <xdr:spPr>
        <a:xfrm>
          <a:off x="7594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140796</xdr:rowOff>
    </xdr:from>
    <xdr:to>
      <xdr:col>36</xdr:col>
      <xdr:colOff>165100</xdr:colOff>
      <xdr:row>78</xdr:row>
      <xdr:rowOff>70946</xdr:rowOff>
    </xdr:to>
    <xdr:sp macro="" textlink="">
      <xdr:nvSpPr>
        <xdr:cNvPr id="409" name="フローチャート: 判断 408"/>
        <xdr:cNvSpPr/>
      </xdr:nvSpPr>
      <xdr:spPr>
        <a:xfrm>
          <a:off x="6921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87473</xdr:rowOff>
    </xdr:from>
    <xdr:ext cx="534377" cy="259045"/>
    <xdr:sp macro="" textlink="">
      <xdr:nvSpPr>
        <xdr:cNvPr id="410" name="テキスト ボックス 409"/>
        <xdr:cNvSpPr txBox="1"/>
      </xdr:nvSpPr>
      <xdr:spPr>
        <a:xfrm>
          <a:off x="6705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57069</xdr:rowOff>
    </xdr:from>
    <xdr:to>
      <xdr:col>55</xdr:col>
      <xdr:colOff>50800</xdr:colOff>
      <xdr:row>78</xdr:row>
      <xdr:rowOff>158669</xdr:rowOff>
    </xdr:to>
    <xdr:sp macro="" textlink="">
      <xdr:nvSpPr>
        <xdr:cNvPr id="416" name="楕円 415"/>
        <xdr:cNvSpPr/>
      </xdr:nvSpPr>
      <xdr:spPr>
        <a:xfrm>
          <a:off x="10426700" y="13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143446</xdr:rowOff>
    </xdr:from>
    <xdr:ext cx="469744" cy="259045"/>
    <xdr:sp macro="" textlink="">
      <xdr:nvSpPr>
        <xdr:cNvPr id="417" name="普通建設事業費 （ うち新規整備　）該当値テキスト"/>
        <xdr:cNvSpPr txBox="1"/>
      </xdr:nvSpPr>
      <xdr:spPr>
        <a:xfrm>
          <a:off x="10528300" y="1334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76752</xdr:rowOff>
    </xdr:from>
    <xdr:to>
      <xdr:col>50</xdr:col>
      <xdr:colOff>165100</xdr:colOff>
      <xdr:row>78</xdr:row>
      <xdr:rowOff>6902</xdr:rowOff>
    </xdr:to>
    <xdr:sp macro="" textlink="">
      <xdr:nvSpPr>
        <xdr:cNvPr id="418" name="楕円 417"/>
        <xdr:cNvSpPr/>
      </xdr:nvSpPr>
      <xdr:spPr>
        <a:xfrm>
          <a:off x="9588500" y="132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23429</xdr:rowOff>
    </xdr:from>
    <xdr:ext cx="534377" cy="259045"/>
    <xdr:sp macro="" textlink="">
      <xdr:nvSpPr>
        <xdr:cNvPr id="419" name="テキスト ボックス 418"/>
        <xdr:cNvSpPr txBox="1"/>
      </xdr:nvSpPr>
      <xdr:spPr>
        <a:xfrm>
          <a:off x="9372111" y="130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119125</xdr:rowOff>
    </xdr:from>
    <xdr:to>
      <xdr:col>46</xdr:col>
      <xdr:colOff>38100</xdr:colOff>
      <xdr:row>71</xdr:row>
      <xdr:rowOff>49275</xdr:rowOff>
    </xdr:to>
    <xdr:sp macro="" textlink="">
      <xdr:nvSpPr>
        <xdr:cNvPr id="420" name="楕円 419"/>
        <xdr:cNvSpPr/>
      </xdr:nvSpPr>
      <xdr:spPr>
        <a:xfrm>
          <a:off x="8699500" y="121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65802</xdr:rowOff>
    </xdr:from>
    <xdr:ext cx="599010" cy="259045"/>
    <xdr:sp macro="" textlink="">
      <xdr:nvSpPr>
        <xdr:cNvPr id="421" name="テキスト ボックス 420"/>
        <xdr:cNvSpPr txBox="1"/>
      </xdr:nvSpPr>
      <xdr:spPr>
        <a:xfrm>
          <a:off x="8450795" y="118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3642</xdr:rowOff>
    </xdr:from>
    <xdr:to>
      <xdr:col>41</xdr:col>
      <xdr:colOff>101600</xdr:colOff>
      <xdr:row>77</xdr:row>
      <xdr:rowOff>105242</xdr:rowOff>
    </xdr:to>
    <xdr:sp macro="" textlink="">
      <xdr:nvSpPr>
        <xdr:cNvPr id="422" name="楕円 421"/>
        <xdr:cNvSpPr/>
      </xdr:nvSpPr>
      <xdr:spPr>
        <a:xfrm>
          <a:off x="7810500" y="1320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121769</xdr:rowOff>
    </xdr:from>
    <xdr:ext cx="534377" cy="259045"/>
    <xdr:sp macro="" textlink="">
      <xdr:nvSpPr>
        <xdr:cNvPr id="423" name="テキスト ボックス 422"/>
        <xdr:cNvSpPr txBox="1"/>
      </xdr:nvSpPr>
      <xdr:spPr>
        <a:xfrm>
          <a:off x="7594111" y="129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88370</xdr:rowOff>
    </xdr:from>
    <xdr:to>
      <xdr:col>36</xdr:col>
      <xdr:colOff>165100</xdr:colOff>
      <xdr:row>79</xdr:row>
      <xdr:rowOff>18520</xdr:rowOff>
    </xdr:to>
    <xdr:sp macro="" textlink="">
      <xdr:nvSpPr>
        <xdr:cNvPr id="424" name="楕円 423"/>
        <xdr:cNvSpPr/>
      </xdr:nvSpPr>
      <xdr:spPr>
        <a:xfrm>
          <a:off x="6921500" y="134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9647</xdr:rowOff>
    </xdr:from>
    <xdr:ext cx="378565" cy="259045"/>
    <xdr:sp macro="" textlink="">
      <xdr:nvSpPr>
        <xdr:cNvPr id="425" name="テキスト ボックス 424"/>
        <xdr:cNvSpPr txBox="1"/>
      </xdr:nvSpPr>
      <xdr:spPr>
        <a:xfrm>
          <a:off x="6783017" y="1355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6386</xdr:rowOff>
    </xdr:from>
    <xdr:to>
      <xdr:col>55</xdr:col>
      <xdr:colOff>0</xdr:colOff>
      <xdr:row>97</xdr:row>
      <xdr:rowOff>28573</xdr:rowOff>
    </xdr:to>
    <xdr:cxnSp macro="">
      <xdr:nvCxnSpPr>
        <xdr:cNvPr id="452" name="直線コネクタ 451"/>
        <xdr:cNvCxnSpPr/>
      </xdr:nvCxnSpPr>
      <xdr:spPr>
        <a:xfrm flipV="1">
          <a:off x="9639300" y="16465586"/>
          <a:ext cx="838200" cy="1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28573</xdr:rowOff>
    </xdr:from>
    <xdr:to>
      <xdr:col>50</xdr:col>
      <xdr:colOff>114300</xdr:colOff>
      <xdr:row>97</xdr:row>
      <xdr:rowOff>106082</xdr:rowOff>
    </xdr:to>
    <xdr:cxnSp macro="">
      <xdr:nvCxnSpPr>
        <xdr:cNvPr id="455" name="直線コネクタ 454"/>
        <xdr:cNvCxnSpPr/>
      </xdr:nvCxnSpPr>
      <xdr:spPr>
        <a:xfrm flipV="1">
          <a:off x="8750300" y="16659223"/>
          <a:ext cx="8890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106082</xdr:rowOff>
    </xdr:from>
    <xdr:to>
      <xdr:col>45</xdr:col>
      <xdr:colOff>177800</xdr:colOff>
      <xdr:row>98</xdr:row>
      <xdr:rowOff>18959</xdr:rowOff>
    </xdr:to>
    <xdr:cxnSp macro="">
      <xdr:nvCxnSpPr>
        <xdr:cNvPr id="458" name="直線コネクタ 457"/>
        <xdr:cNvCxnSpPr/>
      </xdr:nvCxnSpPr>
      <xdr:spPr>
        <a:xfrm flipV="1">
          <a:off x="7861300" y="16736732"/>
          <a:ext cx="889000" cy="8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113590</xdr:rowOff>
    </xdr:from>
    <xdr:to>
      <xdr:col>41</xdr:col>
      <xdr:colOff>50800</xdr:colOff>
      <xdr:row>98</xdr:row>
      <xdr:rowOff>18959</xdr:rowOff>
    </xdr:to>
    <xdr:cxnSp macro="">
      <xdr:nvCxnSpPr>
        <xdr:cNvPr id="461" name="直線コネクタ 460"/>
        <xdr:cNvCxnSpPr/>
      </xdr:nvCxnSpPr>
      <xdr:spPr>
        <a:xfrm>
          <a:off x="6972300" y="16744240"/>
          <a:ext cx="889000" cy="7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127036</xdr:rowOff>
    </xdr:from>
    <xdr:to>
      <xdr:col>55</xdr:col>
      <xdr:colOff>50800</xdr:colOff>
      <xdr:row>96</xdr:row>
      <xdr:rowOff>57186</xdr:rowOff>
    </xdr:to>
    <xdr:sp macro="" textlink="">
      <xdr:nvSpPr>
        <xdr:cNvPr id="471" name="楕円 470"/>
        <xdr:cNvSpPr/>
      </xdr:nvSpPr>
      <xdr:spPr>
        <a:xfrm>
          <a:off x="10426700" y="164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149913</xdr:rowOff>
    </xdr:from>
    <xdr:ext cx="599010" cy="259045"/>
    <xdr:sp macro="" textlink="">
      <xdr:nvSpPr>
        <xdr:cNvPr id="472" name="普通建設事業費 （ うち更新整備　）該当値テキスト"/>
        <xdr:cNvSpPr txBox="1"/>
      </xdr:nvSpPr>
      <xdr:spPr>
        <a:xfrm>
          <a:off x="10528300" y="162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149223</xdr:rowOff>
    </xdr:from>
    <xdr:to>
      <xdr:col>50</xdr:col>
      <xdr:colOff>165100</xdr:colOff>
      <xdr:row>97</xdr:row>
      <xdr:rowOff>79373</xdr:rowOff>
    </xdr:to>
    <xdr:sp macro="" textlink="">
      <xdr:nvSpPr>
        <xdr:cNvPr id="473" name="楕円 472"/>
        <xdr:cNvSpPr/>
      </xdr:nvSpPr>
      <xdr:spPr>
        <a:xfrm>
          <a:off x="9588500" y="1660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95900</xdr:rowOff>
    </xdr:from>
    <xdr:ext cx="534377" cy="259045"/>
    <xdr:sp macro="" textlink="">
      <xdr:nvSpPr>
        <xdr:cNvPr id="474" name="テキスト ボックス 473"/>
        <xdr:cNvSpPr txBox="1"/>
      </xdr:nvSpPr>
      <xdr:spPr>
        <a:xfrm>
          <a:off x="9372111" y="163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55282</xdr:rowOff>
    </xdr:from>
    <xdr:to>
      <xdr:col>46</xdr:col>
      <xdr:colOff>38100</xdr:colOff>
      <xdr:row>97</xdr:row>
      <xdr:rowOff>156882</xdr:rowOff>
    </xdr:to>
    <xdr:sp macro="" textlink="">
      <xdr:nvSpPr>
        <xdr:cNvPr id="475" name="楕円 474"/>
        <xdr:cNvSpPr/>
      </xdr:nvSpPr>
      <xdr:spPr>
        <a:xfrm>
          <a:off x="8699500" y="166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148009</xdr:rowOff>
    </xdr:from>
    <xdr:ext cx="534377" cy="259045"/>
    <xdr:sp macro="" textlink="">
      <xdr:nvSpPr>
        <xdr:cNvPr id="476" name="テキスト ボックス 475"/>
        <xdr:cNvSpPr txBox="1"/>
      </xdr:nvSpPr>
      <xdr:spPr>
        <a:xfrm>
          <a:off x="8483111" y="167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139609</xdr:rowOff>
    </xdr:from>
    <xdr:to>
      <xdr:col>41</xdr:col>
      <xdr:colOff>101600</xdr:colOff>
      <xdr:row>98</xdr:row>
      <xdr:rowOff>69759</xdr:rowOff>
    </xdr:to>
    <xdr:sp macro="" textlink="">
      <xdr:nvSpPr>
        <xdr:cNvPr id="477" name="楕円 476"/>
        <xdr:cNvSpPr/>
      </xdr:nvSpPr>
      <xdr:spPr>
        <a:xfrm>
          <a:off x="7810500" y="167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60886</xdr:rowOff>
    </xdr:from>
    <xdr:ext cx="534377" cy="259045"/>
    <xdr:sp macro="" textlink="">
      <xdr:nvSpPr>
        <xdr:cNvPr id="478" name="テキスト ボックス 477"/>
        <xdr:cNvSpPr txBox="1"/>
      </xdr:nvSpPr>
      <xdr:spPr>
        <a:xfrm>
          <a:off x="7594111" y="168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62790</xdr:rowOff>
    </xdr:from>
    <xdr:to>
      <xdr:col>36</xdr:col>
      <xdr:colOff>165100</xdr:colOff>
      <xdr:row>97</xdr:row>
      <xdr:rowOff>164390</xdr:rowOff>
    </xdr:to>
    <xdr:sp macro="" textlink="">
      <xdr:nvSpPr>
        <xdr:cNvPr id="479" name="楕円 478"/>
        <xdr:cNvSpPr/>
      </xdr:nvSpPr>
      <xdr:spPr>
        <a:xfrm>
          <a:off x="6921500" y="166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155517</xdr:rowOff>
    </xdr:from>
    <xdr:ext cx="534377" cy="259045"/>
    <xdr:sp macro="" textlink="">
      <xdr:nvSpPr>
        <xdr:cNvPr id="480" name="テキスト ボックス 479"/>
        <xdr:cNvSpPr txBox="1"/>
      </xdr:nvSpPr>
      <xdr:spPr>
        <a:xfrm>
          <a:off x="6705111" y="1678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31306</xdr:rowOff>
    </xdr:from>
    <xdr:to>
      <xdr:col>85</xdr:col>
      <xdr:colOff>127000</xdr:colOff>
      <xdr:row>39</xdr:row>
      <xdr:rowOff>39612</xdr:rowOff>
    </xdr:to>
    <xdr:cxnSp macro="">
      <xdr:nvCxnSpPr>
        <xdr:cNvPr id="509" name="直線コネクタ 508"/>
        <xdr:cNvCxnSpPr/>
      </xdr:nvCxnSpPr>
      <xdr:spPr>
        <a:xfrm>
          <a:off x="15481300" y="6717856"/>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31306</xdr:rowOff>
    </xdr:from>
    <xdr:to>
      <xdr:col>81</xdr:col>
      <xdr:colOff>50800</xdr:colOff>
      <xdr:row>39</xdr:row>
      <xdr:rowOff>33630</xdr:rowOff>
    </xdr:to>
    <xdr:cxnSp macro="">
      <xdr:nvCxnSpPr>
        <xdr:cNvPr id="512" name="直線コネクタ 511"/>
        <xdr:cNvCxnSpPr/>
      </xdr:nvCxnSpPr>
      <xdr:spPr>
        <a:xfrm flipV="1">
          <a:off x="14592300" y="6717856"/>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9055</xdr:rowOff>
    </xdr:from>
    <xdr:to>
      <xdr:col>76</xdr:col>
      <xdr:colOff>114300</xdr:colOff>
      <xdr:row>39</xdr:row>
      <xdr:rowOff>33630</xdr:rowOff>
    </xdr:to>
    <xdr:cxnSp macro="">
      <xdr:nvCxnSpPr>
        <xdr:cNvPr id="515" name="直線コネクタ 514"/>
        <xdr:cNvCxnSpPr/>
      </xdr:nvCxnSpPr>
      <xdr:spPr>
        <a:xfrm>
          <a:off x="13703300" y="6695605"/>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140233</xdr:rowOff>
    </xdr:from>
    <xdr:to>
      <xdr:col>71</xdr:col>
      <xdr:colOff>177800</xdr:colOff>
      <xdr:row>39</xdr:row>
      <xdr:rowOff>9055</xdr:rowOff>
    </xdr:to>
    <xdr:cxnSp macro="">
      <xdr:nvCxnSpPr>
        <xdr:cNvPr id="518" name="直線コネクタ 517"/>
        <xdr:cNvCxnSpPr/>
      </xdr:nvCxnSpPr>
      <xdr:spPr>
        <a:xfrm>
          <a:off x="12814300" y="665533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160262</xdr:rowOff>
    </xdr:from>
    <xdr:to>
      <xdr:col>85</xdr:col>
      <xdr:colOff>177800</xdr:colOff>
      <xdr:row>39</xdr:row>
      <xdr:rowOff>90412</xdr:rowOff>
    </xdr:to>
    <xdr:sp macro="" textlink="">
      <xdr:nvSpPr>
        <xdr:cNvPr id="528" name="楕円 527"/>
        <xdr:cNvSpPr/>
      </xdr:nvSpPr>
      <xdr:spPr>
        <a:xfrm>
          <a:off x="16268700" y="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75189</xdr:rowOff>
    </xdr:from>
    <xdr:ext cx="378565" cy="259045"/>
    <xdr:sp macro="" textlink="">
      <xdr:nvSpPr>
        <xdr:cNvPr id="529" name="災害復旧事業費該当値テキスト"/>
        <xdr:cNvSpPr txBox="1"/>
      </xdr:nvSpPr>
      <xdr:spPr>
        <a:xfrm>
          <a:off x="16370300" y="6590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151956</xdr:rowOff>
    </xdr:from>
    <xdr:to>
      <xdr:col>81</xdr:col>
      <xdr:colOff>101600</xdr:colOff>
      <xdr:row>39</xdr:row>
      <xdr:rowOff>82106</xdr:rowOff>
    </xdr:to>
    <xdr:sp macro="" textlink="">
      <xdr:nvSpPr>
        <xdr:cNvPr id="530" name="楕円 529"/>
        <xdr:cNvSpPr/>
      </xdr:nvSpPr>
      <xdr:spPr>
        <a:xfrm>
          <a:off x="15430500" y="666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73233</xdr:rowOff>
    </xdr:from>
    <xdr:ext cx="378565" cy="259045"/>
    <xdr:sp macro="" textlink="">
      <xdr:nvSpPr>
        <xdr:cNvPr id="531" name="テキスト ボックス 530"/>
        <xdr:cNvSpPr txBox="1"/>
      </xdr:nvSpPr>
      <xdr:spPr>
        <a:xfrm>
          <a:off x="15292017" y="675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154280</xdr:rowOff>
    </xdr:from>
    <xdr:to>
      <xdr:col>76</xdr:col>
      <xdr:colOff>165100</xdr:colOff>
      <xdr:row>39</xdr:row>
      <xdr:rowOff>84430</xdr:rowOff>
    </xdr:to>
    <xdr:sp macro="" textlink="">
      <xdr:nvSpPr>
        <xdr:cNvPr id="532" name="楕円 531"/>
        <xdr:cNvSpPr/>
      </xdr:nvSpPr>
      <xdr:spPr>
        <a:xfrm>
          <a:off x="14541500" y="66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75557</xdr:rowOff>
    </xdr:from>
    <xdr:ext cx="378565" cy="259045"/>
    <xdr:sp macro="" textlink="">
      <xdr:nvSpPr>
        <xdr:cNvPr id="533" name="テキスト ボックス 532"/>
        <xdr:cNvSpPr txBox="1"/>
      </xdr:nvSpPr>
      <xdr:spPr>
        <a:xfrm>
          <a:off x="14403017" y="6762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129705</xdr:rowOff>
    </xdr:from>
    <xdr:to>
      <xdr:col>72</xdr:col>
      <xdr:colOff>38100</xdr:colOff>
      <xdr:row>39</xdr:row>
      <xdr:rowOff>59855</xdr:rowOff>
    </xdr:to>
    <xdr:sp macro="" textlink="">
      <xdr:nvSpPr>
        <xdr:cNvPr id="534" name="楕円 533"/>
        <xdr:cNvSpPr/>
      </xdr:nvSpPr>
      <xdr:spPr>
        <a:xfrm>
          <a:off x="13652500" y="66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50982</xdr:rowOff>
    </xdr:from>
    <xdr:ext cx="469744" cy="259045"/>
    <xdr:sp macro="" textlink="">
      <xdr:nvSpPr>
        <xdr:cNvPr id="535" name="テキスト ボックス 534"/>
        <xdr:cNvSpPr txBox="1"/>
      </xdr:nvSpPr>
      <xdr:spPr>
        <a:xfrm>
          <a:off x="13468428" y="67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89433</xdr:rowOff>
    </xdr:from>
    <xdr:to>
      <xdr:col>67</xdr:col>
      <xdr:colOff>101600</xdr:colOff>
      <xdr:row>39</xdr:row>
      <xdr:rowOff>19583</xdr:rowOff>
    </xdr:to>
    <xdr:sp macro="" textlink="">
      <xdr:nvSpPr>
        <xdr:cNvPr id="536" name="楕円 535"/>
        <xdr:cNvSpPr/>
      </xdr:nvSpPr>
      <xdr:spPr>
        <a:xfrm>
          <a:off x="12763500" y="66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10710</xdr:rowOff>
    </xdr:from>
    <xdr:ext cx="469744" cy="259045"/>
    <xdr:sp macro="" textlink="">
      <xdr:nvSpPr>
        <xdr:cNvPr id="537" name="テキスト ボックス 536"/>
        <xdr:cNvSpPr txBox="1"/>
      </xdr:nvSpPr>
      <xdr:spPr>
        <a:xfrm>
          <a:off x="12579428" y="669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151747</xdr:rowOff>
    </xdr:from>
    <xdr:to>
      <xdr:col>85</xdr:col>
      <xdr:colOff>127000</xdr:colOff>
      <xdr:row>77</xdr:row>
      <xdr:rowOff>108854</xdr:rowOff>
    </xdr:to>
    <xdr:cxnSp macro="">
      <xdr:nvCxnSpPr>
        <xdr:cNvPr id="615" name="直線コネクタ 614"/>
        <xdr:cNvCxnSpPr/>
      </xdr:nvCxnSpPr>
      <xdr:spPr>
        <a:xfrm flipV="1">
          <a:off x="15481300" y="13181947"/>
          <a:ext cx="838200" cy="1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108854</xdr:rowOff>
    </xdr:from>
    <xdr:to>
      <xdr:col>81</xdr:col>
      <xdr:colOff>50800</xdr:colOff>
      <xdr:row>77</xdr:row>
      <xdr:rowOff>126189</xdr:rowOff>
    </xdr:to>
    <xdr:cxnSp macro="">
      <xdr:nvCxnSpPr>
        <xdr:cNvPr id="618" name="直線コネクタ 617"/>
        <xdr:cNvCxnSpPr/>
      </xdr:nvCxnSpPr>
      <xdr:spPr>
        <a:xfrm flipV="1">
          <a:off x="14592300" y="13310504"/>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7524</xdr:rowOff>
    </xdr:from>
    <xdr:to>
      <xdr:col>76</xdr:col>
      <xdr:colOff>114300</xdr:colOff>
      <xdr:row>77</xdr:row>
      <xdr:rowOff>126189</xdr:rowOff>
    </xdr:to>
    <xdr:cxnSp macro="">
      <xdr:nvCxnSpPr>
        <xdr:cNvPr id="621" name="直線コネクタ 620"/>
        <xdr:cNvCxnSpPr/>
      </xdr:nvCxnSpPr>
      <xdr:spPr>
        <a:xfrm>
          <a:off x="13703300" y="13209174"/>
          <a:ext cx="889000" cy="11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4742</xdr:rowOff>
    </xdr:from>
    <xdr:to>
      <xdr:col>71</xdr:col>
      <xdr:colOff>177800</xdr:colOff>
      <xdr:row>77</xdr:row>
      <xdr:rowOff>7524</xdr:rowOff>
    </xdr:to>
    <xdr:cxnSp macro="">
      <xdr:nvCxnSpPr>
        <xdr:cNvPr id="624" name="直線コネクタ 623"/>
        <xdr:cNvCxnSpPr/>
      </xdr:nvCxnSpPr>
      <xdr:spPr>
        <a:xfrm>
          <a:off x="12814300" y="13206392"/>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100947</xdr:rowOff>
    </xdr:from>
    <xdr:to>
      <xdr:col>85</xdr:col>
      <xdr:colOff>177800</xdr:colOff>
      <xdr:row>77</xdr:row>
      <xdr:rowOff>31097</xdr:rowOff>
    </xdr:to>
    <xdr:sp macro="" textlink="">
      <xdr:nvSpPr>
        <xdr:cNvPr id="634" name="楕円 633"/>
        <xdr:cNvSpPr/>
      </xdr:nvSpPr>
      <xdr:spPr>
        <a:xfrm>
          <a:off x="16268700" y="131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79374</xdr:rowOff>
    </xdr:from>
    <xdr:ext cx="534377" cy="259045"/>
    <xdr:sp macro="" textlink="">
      <xdr:nvSpPr>
        <xdr:cNvPr id="635" name="公債費該当値テキスト"/>
        <xdr:cNvSpPr txBox="1"/>
      </xdr:nvSpPr>
      <xdr:spPr>
        <a:xfrm>
          <a:off x="16370300" y="131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58054</xdr:rowOff>
    </xdr:from>
    <xdr:to>
      <xdr:col>81</xdr:col>
      <xdr:colOff>101600</xdr:colOff>
      <xdr:row>77</xdr:row>
      <xdr:rowOff>159654</xdr:rowOff>
    </xdr:to>
    <xdr:sp macro="" textlink="">
      <xdr:nvSpPr>
        <xdr:cNvPr id="636" name="楕円 635"/>
        <xdr:cNvSpPr/>
      </xdr:nvSpPr>
      <xdr:spPr>
        <a:xfrm>
          <a:off x="15430500" y="132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150781</xdr:rowOff>
    </xdr:from>
    <xdr:ext cx="534377" cy="259045"/>
    <xdr:sp macro="" textlink="">
      <xdr:nvSpPr>
        <xdr:cNvPr id="637" name="テキスト ボックス 636"/>
        <xdr:cNvSpPr txBox="1"/>
      </xdr:nvSpPr>
      <xdr:spPr>
        <a:xfrm>
          <a:off x="15214111" y="1335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75389</xdr:rowOff>
    </xdr:from>
    <xdr:to>
      <xdr:col>76</xdr:col>
      <xdr:colOff>165100</xdr:colOff>
      <xdr:row>78</xdr:row>
      <xdr:rowOff>5539</xdr:rowOff>
    </xdr:to>
    <xdr:sp macro="" textlink="">
      <xdr:nvSpPr>
        <xdr:cNvPr id="638" name="楕円 637"/>
        <xdr:cNvSpPr/>
      </xdr:nvSpPr>
      <xdr:spPr>
        <a:xfrm>
          <a:off x="14541500" y="1327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168116</xdr:rowOff>
    </xdr:from>
    <xdr:ext cx="534377" cy="259045"/>
    <xdr:sp macro="" textlink="">
      <xdr:nvSpPr>
        <xdr:cNvPr id="639" name="テキスト ボックス 638"/>
        <xdr:cNvSpPr txBox="1"/>
      </xdr:nvSpPr>
      <xdr:spPr>
        <a:xfrm>
          <a:off x="14325111" y="133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128174</xdr:rowOff>
    </xdr:from>
    <xdr:to>
      <xdr:col>72</xdr:col>
      <xdr:colOff>38100</xdr:colOff>
      <xdr:row>77</xdr:row>
      <xdr:rowOff>58324</xdr:rowOff>
    </xdr:to>
    <xdr:sp macro="" textlink="">
      <xdr:nvSpPr>
        <xdr:cNvPr id="640" name="楕円 639"/>
        <xdr:cNvSpPr/>
      </xdr:nvSpPr>
      <xdr:spPr>
        <a:xfrm>
          <a:off x="13652500" y="131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49451</xdr:rowOff>
    </xdr:from>
    <xdr:ext cx="534377" cy="259045"/>
    <xdr:sp macro="" textlink="">
      <xdr:nvSpPr>
        <xdr:cNvPr id="641" name="テキスト ボックス 640"/>
        <xdr:cNvSpPr txBox="1"/>
      </xdr:nvSpPr>
      <xdr:spPr>
        <a:xfrm>
          <a:off x="13436111" y="132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125392</xdr:rowOff>
    </xdr:from>
    <xdr:to>
      <xdr:col>67</xdr:col>
      <xdr:colOff>101600</xdr:colOff>
      <xdr:row>77</xdr:row>
      <xdr:rowOff>55542</xdr:rowOff>
    </xdr:to>
    <xdr:sp macro="" textlink="">
      <xdr:nvSpPr>
        <xdr:cNvPr id="642" name="楕円 641"/>
        <xdr:cNvSpPr/>
      </xdr:nvSpPr>
      <xdr:spPr>
        <a:xfrm>
          <a:off x="12763500" y="131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46669</xdr:rowOff>
    </xdr:from>
    <xdr:ext cx="534377" cy="259045"/>
    <xdr:sp macro="" textlink="">
      <xdr:nvSpPr>
        <xdr:cNvPr id="643" name="テキスト ボックス 642"/>
        <xdr:cNvSpPr txBox="1"/>
      </xdr:nvSpPr>
      <xdr:spPr>
        <a:xfrm>
          <a:off x="12547111" y="132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86336</xdr:rowOff>
    </xdr:from>
    <xdr:to>
      <xdr:col>85</xdr:col>
      <xdr:colOff>127000</xdr:colOff>
      <xdr:row>97</xdr:row>
      <xdr:rowOff>88151</xdr:rowOff>
    </xdr:to>
    <xdr:cxnSp macro="">
      <xdr:nvCxnSpPr>
        <xdr:cNvPr id="670" name="直線コネクタ 669"/>
        <xdr:cNvCxnSpPr/>
      </xdr:nvCxnSpPr>
      <xdr:spPr>
        <a:xfrm>
          <a:off x="15481300" y="16716986"/>
          <a:ext cx="8382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86336</xdr:rowOff>
    </xdr:from>
    <xdr:to>
      <xdr:col>81</xdr:col>
      <xdr:colOff>50800</xdr:colOff>
      <xdr:row>98</xdr:row>
      <xdr:rowOff>59663</xdr:rowOff>
    </xdr:to>
    <xdr:cxnSp macro="">
      <xdr:nvCxnSpPr>
        <xdr:cNvPr id="673" name="直線コネクタ 672"/>
        <xdr:cNvCxnSpPr/>
      </xdr:nvCxnSpPr>
      <xdr:spPr>
        <a:xfrm flipV="1">
          <a:off x="14592300" y="16716986"/>
          <a:ext cx="889000" cy="14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59663</xdr:rowOff>
    </xdr:from>
    <xdr:to>
      <xdr:col>76</xdr:col>
      <xdr:colOff>114300</xdr:colOff>
      <xdr:row>98</xdr:row>
      <xdr:rowOff>79029</xdr:rowOff>
    </xdr:to>
    <xdr:cxnSp macro="">
      <xdr:nvCxnSpPr>
        <xdr:cNvPr id="676" name="直線コネクタ 675"/>
        <xdr:cNvCxnSpPr/>
      </xdr:nvCxnSpPr>
      <xdr:spPr>
        <a:xfrm flipV="1">
          <a:off x="13703300" y="16861763"/>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79029</xdr:rowOff>
    </xdr:from>
    <xdr:to>
      <xdr:col>71</xdr:col>
      <xdr:colOff>177800</xdr:colOff>
      <xdr:row>98</xdr:row>
      <xdr:rowOff>79346</xdr:rowOff>
    </xdr:to>
    <xdr:cxnSp macro="">
      <xdr:nvCxnSpPr>
        <xdr:cNvPr id="679" name="直線コネクタ 678"/>
        <xdr:cNvCxnSpPr/>
      </xdr:nvCxnSpPr>
      <xdr:spPr>
        <a:xfrm flipV="1">
          <a:off x="12814300" y="16881129"/>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37351</xdr:rowOff>
    </xdr:from>
    <xdr:to>
      <xdr:col>85</xdr:col>
      <xdr:colOff>177800</xdr:colOff>
      <xdr:row>97</xdr:row>
      <xdr:rowOff>138951</xdr:rowOff>
    </xdr:to>
    <xdr:sp macro="" textlink="">
      <xdr:nvSpPr>
        <xdr:cNvPr id="689" name="楕円 688"/>
        <xdr:cNvSpPr/>
      </xdr:nvSpPr>
      <xdr:spPr>
        <a:xfrm>
          <a:off x="16268700" y="166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60228</xdr:rowOff>
    </xdr:from>
    <xdr:ext cx="534377" cy="259045"/>
    <xdr:sp macro="" textlink="">
      <xdr:nvSpPr>
        <xdr:cNvPr id="690" name="積立金該当値テキスト"/>
        <xdr:cNvSpPr txBox="1"/>
      </xdr:nvSpPr>
      <xdr:spPr>
        <a:xfrm>
          <a:off x="16370300" y="165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35536</xdr:rowOff>
    </xdr:from>
    <xdr:to>
      <xdr:col>81</xdr:col>
      <xdr:colOff>101600</xdr:colOff>
      <xdr:row>97</xdr:row>
      <xdr:rowOff>137136</xdr:rowOff>
    </xdr:to>
    <xdr:sp macro="" textlink="">
      <xdr:nvSpPr>
        <xdr:cNvPr id="691" name="楕円 690"/>
        <xdr:cNvSpPr/>
      </xdr:nvSpPr>
      <xdr:spPr>
        <a:xfrm>
          <a:off x="15430500" y="166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153663</xdr:rowOff>
    </xdr:from>
    <xdr:ext cx="534377" cy="259045"/>
    <xdr:sp macro="" textlink="">
      <xdr:nvSpPr>
        <xdr:cNvPr id="692" name="テキスト ボックス 691"/>
        <xdr:cNvSpPr txBox="1"/>
      </xdr:nvSpPr>
      <xdr:spPr>
        <a:xfrm>
          <a:off x="15214111" y="164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8863</xdr:rowOff>
    </xdr:from>
    <xdr:to>
      <xdr:col>76</xdr:col>
      <xdr:colOff>165100</xdr:colOff>
      <xdr:row>98</xdr:row>
      <xdr:rowOff>110463</xdr:rowOff>
    </xdr:to>
    <xdr:sp macro="" textlink="">
      <xdr:nvSpPr>
        <xdr:cNvPr id="693" name="楕円 692"/>
        <xdr:cNvSpPr/>
      </xdr:nvSpPr>
      <xdr:spPr>
        <a:xfrm>
          <a:off x="14541500" y="168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101590</xdr:rowOff>
    </xdr:from>
    <xdr:ext cx="534377" cy="259045"/>
    <xdr:sp macro="" textlink="">
      <xdr:nvSpPr>
        <xdr:cNvPr id="694" name="テキスト ボックス 693"/>
        <xdr:cNvSpPr txBox="1"/>
      </xdr:nvSpPr>
      <xdr:spPr>
        <a:xfrm>
          <a:off x="14325111" y="1690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28229</xdr:rowOff>
    </xdr:from>
    <xdr:to>
      <xdr:col>72</xdr:col>
      <xdr:colOff>38100</xdr:colOff>
      <xdr:row>98</xdr:row>
      <xdr:rowOff>129829</xdr:rowOff>
    </xdr:to>
    <xdr:sp macro="" textlink="">
      <xdr:nvSpPr>
        <xdr:cNvPr id="695" name="楕円 694"/>
        <xdr:cNvSpPr/>
      </xdr:nvSpPr>
      <xdr:spPr>
        <a:xfrm>
          <a:off x="13652500" y="168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120956</xdr:rowOff>
    </xdr:from>
    <xdr:ext cx="534377" cy="259045"/>
    <xdr:sp macro="" textlink="">
      <xdr:nvSpPr>
        <xdr:cNvPr id="696" name="テキスト ボックス 695"/>
        <xdr:cNvSpPr txBox="1"/>
      </xdr:nvSpPr>
      <xdr:spPr>
        <a:xfrm>
          <a:off x="13436111" y="16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28546</xdr:rowOff>
    </xdr:from>
    <xdr:to>
      <xdr:col>67</xdr:col>
      <xdr:colOff>101600</xdr:colOff>
      <xdr:row>98</xdr:row>
      <xdr:rowOff>130146</xdr:rowOff>
    </xdr:to>
    <xdr:sp macro="" textlink="">
      <xdr:nvSpPr>
        <xdr:cNvPr id="697" name="楕円 696"/>
        <xdr:cNvSpPr/>
      </xdr:nvSpPr>
      <xdr:spPr>
        <a:xfrm>
          <a:off x="12763500" y="168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121273</xdr:rowOff>
    </xdr:from>
    <xdr:ext cx="534377" cy="259045"/>
    <xdr:sp macro="" textlink="">
      <xdr:nvSpPr>
        <xdr:cNvPr id="698" name="テキスト ボックス 697"/>
        <xdr:cNvSpPr txBox="1"/>
      </xdr:nvSpPr>
      <xdr:spPr>
        <a:xfrm>
          <a:off x="12547111" y="169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163017</xdr:rowOff>
    </xdr:from>
    <xdr:to>
      <xdr:col>116</xdr:col>
      <xdr:colOff>63500</xdr:colOff>
      <xdr:row>39</xdr:row>
      <xdr:rowOff>22809</xdr:rowOff>
    </xdr:to>
    <xdr:cxnSp macro="">
      <xdr:nvCxnSpPr>
        <xdr:cNvPr id="727" name="直線コネクタ 726"/>
        <xdr:cNvCxnSpPr/>
      </xdr:nvCxnSpPr>
      <xdr:spPr>
        <a:xfrm flipV="1">
          <a:off x="21323300" y="6678117"/>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22809</xdr:rowOff>
    </xdr:from>
    <xdr:to>
      <xdr:col>111</xdr:col>
      <xdr:colOff>177800</xdr:colOff>
      <xdr:row>39</xdr:row>
      <xdr:rowOff>44450</xdr:rowOff>
    </xdr:to>
    <xdr:cxnSp macro="">
      <xdr:nvCxnSpPr>
        <xdr:cNvPr id="730" name="直線コネクタ 729"/>
        <xdr:cNvCxnSpPr/>
      </xdr:nvCxnSpPr>
      <xdr:spPr>
        <a:xfrm flipV="1">
          <a:off x="20434300" y="6709359"/>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112217</xdr:rowOff>
    </xdr:from>
    <xdr:to>
      <xdr:col>116</xdr:col>
      <xdr:colOff>114300</xdr:colOff>
      <xdr:row>39</xdr:row>
      <xdr:rowOff>42367</xdr:rowOff>
    </xdr:to>
    <xdr:sp macro="" textlink="">
      <xdr:nvSpPr>
        <xdr:cNvPr id="746" name="楕円 745"/>
        <xdr:cNvSpPr/>
      </xdr:nvSpPr>
      <xdr:spPr>
        <a:xfrm>
          <a:off x="221107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27144</xdr:rowOff>
    </xdr:from>
    <xdr:ext cx="378565" cy="259045"/>
    <xdr:sp macro="" textlink="">
      <xdr:nvSpPr>
        <xdr:cNvPr id="747" name="投資及び出資金該当値テキスト"/>
        <xdr:cNvSpPr txBox="1"/>
      </xdr:nvSpPr>
      <xdr:spPr>
        <a:xfrm>
          <a:off x="22212300" y="654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143459</xdr:rowOff>
    </xdr:from>
    <xdr:to>
      <xdr:col>112</xdr:col>
      <xdr:colOff>38100</xdr:colOff>
      <xdr:row>39</xdr:row>
      <xdr:rowOff>73609</xdr:rowOff>
    </xdr:to>
    <xdr:sp macro="" textlink="">
      <xdr:nvSpPr>
        <xdr:cNvPr id="748" name="楕円 747"/>
        <xdr:cNvSpPr/>
      </xdr:nvSpPr>
      <xdr:spPr>
        <a:xfrm>
          <a:off x="21272500" y="66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64736</xdr:rowOff>
    </xdr:from>
    <xdr:ext cx="378565" cy="259045"/>
    <xdr:sp macro="" textlink="">
      <xdr:nvSpPr>
        <xdr:cNvPr id="749" name="テキスト ボックス 748"/>
        <xdr:cNvSpPr txBox="1"/>
      </xdr:nvSpPr>
      <xdr:spPr>
        <a:xfrm>
          <a:off x="21134017" y="675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138488</xdr:rowOff>
    </xdr:from>
    <xdr:to>
      <xdr:col>116</xdr:col>
      <xdr:colOff>63500</xdr:colOff>
      <xdr:row>58</xdr:row>
      <xdr:rowOff>139700</xdr:rowOff>
    </xdr:to>
    <xdr:cxnSp macro="">
      <xdr:nvCxnSpPr>
        <xdr:cNvPr id="782" name="直線コネクタ 781"/>
        <xdr:cNvCxnSpPr/>
      </xdr:nvCxnSpPr>
      <xdr:spPr>
        <a:xfrm>
          <a:off x="21323300" y="10082588"/>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137985</xdr:rowOff>
    </xdr:from>
    <xdr:to>
      <xdr:col>111</xdr:col>
      <xdr:colOff>177800</xdr:colOff>
      <xdr:row>58</xdr:row>
      <xdr:rowOff>138488</xdr:rowOff>
    </xdr:to>
    <xdr:cxnSp macro="">
      <xdr:nvCxnSpPr>
        <xdr:cNvPr id="785" name="直線コネクタ 784"/>
        <xdr:cNvCxnSpPr/>
      </xdr:nvCxnSpPr>
      <xdr:spPr>
        <a:xfrm>
          <a:off x="20434300" y="10082085"/>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137048</xdr:rowOff>
    </xdr:from>
    <xdr:to>
      <xdr:col>107</xdr:col>
      <xdr:colOff>50800</xdr:colOff>
      <xdr:row>58</xdr:row>
      <xdr:rowOff>137985</xdr:rowOff>
    </xdr:to>
    <xdr:cxnSp macro="">
      <xdr:nvCxnSpPr>
        <xdr:cNvPr id="788" name="直線コネクタ 787"/>
        <xdr:cNvCxnSpPr/>
      </xdr:nvCxnSpPr>
      <xdr:spPr>
        <a:xfrm>
          <a:off x="19545300" y="10081148"/>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134762</xdr:rowOff>
    </xdr:from>
    <xdr:to>
      <xdr:col>102</xdr:col>
      <xdr:colOff>114300</xdr:colOff>
      <xdr:row>58</xdr:row>
      <xdr:rowOff>137048</xdr:rowOff>
    </xdr:to>
    <xdr:cxnSp macro="">
      <xdr:nvCxnSpPr>
        <xdr:cNvPr id="791" name="直線コネクタ 790"/>
        <xdr:cNvCxnSpPr/>
      </xdr:nvCxnSpPr>
      <xdr:spPr>
        <a:xfrm>
          <a:off x="18656300" y="100788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87688</xdr:rowOff>
    </xdr:from>
    <xdr:to>
      <xdr:col>112</xdr:col>
      <xdr:colOff>38100</xdr:colOff>
      <xdr:row>59</xdr:row>
      <xdr:rowOff>17838</xdr:rowOff>
    </xdr:to>
    <xdr:sp macro="" textlink="">
      <xdr:nvSpPr>
        <xdr:cNvPr id="803" name="楕円 802"/>
        <xdr:cNvSpPr/>
      </xdr:nvSpPr>
      <xdr:spPr>
        <a:xfrm>
          <a:off x="21272500" y="100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8965</xdr:rowOff>
    </xdr:from>
    <xdr:ext cx="313932" cy="259045"/>
    <xdr:sp macro="" textlink="">
      <xdr:nvSpPr>
        <xdr:cNvPr id="804" name="テキスト ボックス 803"/>
        <xdr:cNvSpPr txBox="1"/>
      </xdr:nvSpPr>
      <xdr:spPr>
        <a:xfrm>
          <a:off x="21166333" y="10124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87185</xdr:rowOff>
    </xdr:from>
    <xdr:to>
      <xdr:col>107</xdr:col>
      <xdr:colOff>101600</xdr:colOff>
      <xdr:row>59</xdr:row>
      <xdr:rowOff>17335</xdr:rowOff>
    </xdr:to>
    <xdr:sp macro="" textlink="">
      <xdr:nvSpPr>
        <xdr:cNvPr id="805" name="楕円 804"/>
        <xdr:cNvSpPr/>
      </xdr:nvSpPr>
      <xdr:spPr>
        <a:xfrm>
          <a:off x="20383500" y="10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8462</xdr:rowOff>
    </xdr:from>
    <xdr:ext cx="313932" cy="259045"/>
    <xdr:sp macro="" textlink="">
      <xdr:nvSpPr>
        <xdr:cNvPr id="806" name="テキスト ボックス 805"/>
        <xdr:cNvSpPr txBox="1"/>
      </xdr:nvSpPr>
      <xdr:spPr>
        <a:xfrm>
          <a:off x="20277333" y="10124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86248</xdr:rowOff>
    </xdr:from>
    <xdr:to>
      <xdr:col>102</xdr:col>
      <xdr:colOff>165100</xdr:colOff>
      <xdr:row>59</xdr:row>
      <xdr:rowOff>16398</xdr:rowOff>
    </xdr:to>
    <xdr:sp macro="" textlink="">
      <xdr:nvSpPr>
        <xdr:cNvPr id="807" name="楕円 806"/>
        <xdr:cNvSpPr/>
      </xdr:nvSpPr>
      <xdr:spPr>
        <a:xfrm>
          <a:off x="19494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7525</xdr:rowOff>
    </xdr:from>
    <xdr:ext cx="378565" cy="259045"/>
    <xdr:sp macro="" textlink="">
      <xdr:nvSpPr>
        <xdr:cNvPr id="808" name="テキスト ボックス 807"/>
        <xdr:cNvSpPr txBox="1"/>
      </xdr:nvSpPr>
      <xdr:spPr>
        <a:xfrm>
          <a:off x="19356017" y="1012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83962</xdr:rowOff>
    </xdr:from>
    <xdr:to>
      <xdr:col>98</xdr:col>
      <xdr:colOff>38100</xdr:colOff>
      <xdr:row>59</xdr:row>
      <xdr:rowOff>14112</xdr:rowOff>
    </xdr:to>
    <xdr:sp macro="" textlink="">
      <xdr:nvSpPr>
        <xdr:cNvPr id="809" name="楕円 808"/>
        <xdr:cNvSpPr/>
      </xdr:nvSpPr>
      <xdr:spPr>
        <a:xfrm>
          <a:off x="18605500" y="10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5239</xdr:rowOff>
    </xdr:from>
    <xdr:ext cx="378565" cy="259045"/>
    <xdr:sp macro="" textlink="">
      <xdr:nvSpPr>
        <xdr:cNvPr id="810" name="テキスト ボックス 809"/>
        <xdr:cNvSpPr txBox="1"/>
      </xdr:nvSpPr>
      <xdr:spPr>
        <a:xfrm>
          <a:off x="18467017" y="10120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68028</xdr:rowOff>
    </xdr:from>
    <xdr:to>
      <xdr:col>116</xdr:col>
      <xdr:colOff>63500</xdr:colOff>
      <xdr:row>75</xdr:row>
      <xdr:rowOff>74886</xdr:rowOff>
    </xdr:to>
    <xdr:cxnSp macro="">
      <xdr:nvCxnSpPr>
        <xdr:cNvPr id="841" name="直線コネクタ 840"/>
        <xdr:cNvCxnSpPr/>
      </xdr:nvCxnSpPr>
      <xdr:spPr>
        <a:xfrm flipV="1">
          <a:off x="21323300" y="1292677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74886</xdr:rowOff>
    </xdr:from>
    <xdr:to>
      <xdr:col>111</xdr:col>
      <xdr:colOff>177800</xdr:colOff>
      <xdr:row>75</xdr:row>
      <xdr:rowOff>96897</xdr:rowOff>
    </xdr:to>
    <xdr:cxnSp macro="">
      <xdr:nvCxnSpPr>
        <xdr:cNvPr id="844" name="直線コネクタ 843"/>
        <xdr:cNvCxnSpPr/>
      </xdr:nvCxnSpPr>
      <xdr:spPr>
        <a:xfrm flipV="1">
          <a:off x="20434300" y="12933636"/>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96897</xdr:rowOff>
    </xdr:from>
    <xdr:to>
      <xdr:col>107</xdr:col>
      <xdr:colOff>50800</xdr:colOff>
      <xdr:row>75</xdr:row>
      <xdr:rowOff>132711</xdr:rowOff>
    </xdr:to>
    <xdr:cxnSp macro="">
      <xdr:nvCxnSpPr>
        <xdr:cNvPr id="847" name="直線コネクタ 846"/>
        <xdr:cNvCxnSpPr/>
      </xdr:nvCxnSpPr>
      <xdr:spPr>
        <a:xfrm flipV="1">
          <a:off x="19545300" y="1295564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132711</xdr:rowOff>
    </xdr:from>
    <xdr:to>
      <xdr:col>102</xdr:col>
      <xdr:colOff>114300</xdr:colOff>
      <xdr:row>75</xdr:row>
      <xdr:rowOff>157302</xdr:rowOff>
    </xdr:to>
    <xdr:cxnSp macro="">
      <xdr:nvCxnSpPr>
        <xdr:cNvPr id="850" name="直線コネクタ 849"/>
        <xdr:cNvCxnSpPr/>
      </xdr:nvCxnSpPr>
      <xdr:spPr>
        <a:xfrm flipV="1">
          <a:off x="18656300" y="12991461"/>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52" name="テキスト ボックス 851"/>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17228</xdr:rowOff>
    </xdr:from>
    <xdr:to>
      <xdr:col>116</xdr:col>
      <xdr:colOff>114300</xdr:colOff>
      <xdr:row>75</xdr:row>
      <xdr:rowOff>118828</xdr:rowOff>
    </xdr:to>
    <xdr:sp macro="" textlink="">
      <xdr:nvSpPr>
        <xdr:cNvPr id="860" name="楕円 859"/>
        <xdr:cNvSpPr/>
      </xdr:nvSpPr>
      <xdr:spPr>
        <a:xfrm>
          <a:off x="22110700" y="12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40105</xdr:rowOff>
    </xdr:from>
    <xdr:ext cx="534377" cy="259045"/>
    <xdr:sp macro="" textlink="">
      <xdr:nvSpPr>
        <xdr:cNvPr id="861" name="繰出金該当値テキスト"/>
        <xdr:cNvSpPr txBox="1"/>
      </xdr:nvSpPr>
      <xdr:spPr>
        <a:xfrm>
          <a:off x="22212300" y="127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24086</xdr:rowOff>
    </xdr:from>
    <xdr:to>
      <xdr:col>112</xdr:col>
      <xdr:colOff>38100</xdr:colOff>
      <xdr:row>75</xdr:row>
      <xdr:rowOff>125686</xdr:rowOff>
    </xdr:to>
    <xdr:sp macro="" textlink="">
      <xdr:nvSpPr>
        <xdr:cNvPr id="862" name="楕円 861"/>
        <xdr:cNvSpPr/>
      </xdr:nvSpPr>
      <xdr:spPr>
        <a:xfrm>
          <a:off x="21272500" y="128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142213</xdr:rowOff>
    </xdr:from>
    <xdr:ext cx="534377" cy="259045"/>
    <xdr:sp macro="" textlink="">
      <xdr:nvSpPr>
        <xdr:cNvPr id="863" name="テキスト ボックス 862"/>
        <xdr:cNvSpPr txBox="1"/>
      </xdr:nvSpPr>
      <xdr:spPr>
        <a:xfrm>
          <a:off x="21056111" y="126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46097</xdr:rowOff>
    </xdr:from>
    <xdr:to>
      <xdr:col>107</xdr:col>
      <xdr:colOff>101600</xdr:colOff>
      <xdr:row>75</xdr:row>
      <xdr:rowOff>147696</xdr:rowOff>
    </xdr:to>
    <xdr:sp macro="" textlink="">
      <xdr:nvSpPr>
        <xdr:cNvPr id="864" name="楕円 863"/>
        <xdr:cNvSpPr/>
      </xdr:nvSpPr>
      <xdr:spPr>
        <a:xfrm>
          <a:off x="20383500" y="129048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164224</xdr:rowOff>
    </xdr:from>
    <xdr:ext cx="534377" cy="259045"/>
    <xdr:sp macro="" textlink="">
      <xdr:nvSpPr>
        <xdr:cNvPr id="865" name="テキスト ボックス 864"/>
        <xdr:cNvSpPr txBox="1"/>
      </xdr:nvSpPr>
      <xdr:spPr>
        <a:xfrm>
          <a:off x="20167111" y="126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81911</xdr:rowOff>
    </xdr:from>
    <xdr:to>
      <xdr:col>102</xdr:col>
      <xdr:colOff>165100</xdr:colOff>
      <xdr:row>76</xdr:row>
      <xdr:rowOff>12061</xdr:rowOff>
    </xdr:to>
    <xdr:sp macro="" textlink="">
      <xdr:nvSpPr>
        <xdr:cNvPr id="866" name="楕円 865"/>
        <xdr:cNvSpPr/>
      </xdr:nvSpPr>
      <xdr:spPr>
        <a:xfrm>
          <a:off x="19494500" y="12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28588</xdr:rowOff>
    </xdr:from>
    <xdr:ext cx="534377" cy="259045"/>
    <xdr:sp macro="" textlink="">
      <xdr:nvSpPr>
        <xdr:cNvPr id="867" name="テキスト ボックス 866"/>
        <xdr:cNvSpPr txBox="1"/>
      </xdr:nvSpPr>
      <xdr:spPr>
        <a:xfrm>
          <a:off x="19278111" y="127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106502</xdr:rowOff>
    </xdr:from>
    <xdr:to>
      <xdr:col>98</xdr:col>
      <xdr:colOff>38100</xdr:colOff>
      <xdr:row>76</xdr:row>
      <xdr:rowOff>36652</xdr:rowOff>
    </xdr:to>
    <xdr:sp macro="" textlink="">
      <xdr:nvSpPr>
        <xdr:cNvPr id="868" name="楕円 867"/>
        <xdr:cNvSpPr/>
      </xdr:nvSpPr>
      <xdr:spPr>
        <a:xfrm>
          <a:off x="186055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27779</xdr:rowOff>
    </xdr:from>
    <xdr:ext cx="534377" cy="259045"/>
    <xdr:sp macro="" textlink="">
      <xdr:nvSpPr>
        <xdr:cNvPr id="869" name="テキスト ボックス 868"/>
        <xdr:cNvSpPr txBox="1"/>
      </xdr:nvSpPr>
      <xdr:spPr>
        <a:xfrm>
          <a:off x="18389111" y="13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２６８円増加している。現在、職員平均年齢が低いことから、今後１０年程度は年齢上昇による人件費の上昇が見込まれ、また定年が段階的に延長されることもあり長期的な定員管理が必要になってくる。また、公立保育所民営化や事業費支弁の人件費についても適正化を図っていく必要がある。◆扶助費については、高齢化の影響から上昇傾向にある。今後１０年程度はこの傾向が続くと予想される。なお、令和３～４年度はコロナや物価高騰対策関連の給付金事業の影響により特に高水準となっている。◆本町の特徴として、投資的経費の抑制と計画的な繰上償還の実施の経緯から、普通建設事業費及び公債費が低く抑えられ、その分、人件費、扶助費及び維持補修費が高いという傾向が認められてきた。しかしながらその間、施設の老朽化が進んだため、今後は投資的経費を増加させざるを得ない状況である。令和２年度における普通建設事業の急上昇は、学校再編事業に伴う義務教育学校建設の影響であるが、その後も公共施設等の長寿命化事業のため、しばらくは従来の水準を上回る状況が続く。◆現状としては比較的良好な状況であるものの、公債費の急激な上昇は不可避であることから、さらなる行財政改革の断行も検討しながら、中長期的視点に立って、基金及び地方債の計画的運用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
10,325
44.50
7,698,316
7,230,380
416,308
3,488,697
6,756,678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119697</xdr:rowOff>
    </xdr:from>
    <xdr:to>
      <xdr:col>24</xdr:col>
      <xdr:colOff>63500</xdr:colOff>
      <xdr:row>35</xdr:row>
      <xdr:rowOff>1778</xdr:rowOff>
    </xdr:to>
    <xdr:cxnSp macro="">
      <xdr:nvCxnSpPr>
        <xdr:cNvPr id="61" name="直線コネクタ 60"/>
        <xdr:cNvCxnSpPr/>
      </xdr:nvCxnSpPr>
      <xdr:spPr>
        <a:xfrm flipV="1">
          <a:off x="3797300" y="5948997"/>
          <a:ext cx="8382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156083</xdr:rowOff>
    </xdr:from>
    <xdr:to>
      <xdr:col>19</xdr:col>
      <xdr:colOff>177800</xdr:colOff>
      <xdr:row>35</xdr:row>
      <xdr:rowOff>1778</xdr:rowOff>
    </xdr:to>
    <xdr:cxnSp macro="">
      <xdr:nvCxnSpPr>
        <xdr:cNvPr id="64" name="直線コネクタ 63"/>
        <xdr:cNvCxnSpPr/>
      </xdr:nvCxnSpPr>
      <xdr:spPr>
        <a:xfrm>
          <a:off x="2908300" y="598538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55309</xdr:rowOff>
    </xdr:from>
    <xdr:to>
      <xdr:col>15</xdr:col>
      <xdr:colOff>50800</xdr:colOff>
      <xdr:row>34</xdr:row>
      <xdr:rowOff>156083</xdr:rowOff>
    </xdr:to>
    <xdr:cxnSp macro="">
      <xdr:nvCxnSpPr>
        <xdr:cNvPr id="67" name="直線コネクタ 66"/>
        <xdr:cNvCxnSpPr/>
      </xdr:nvCxnSpPr>
      <xdr:spPr>
        <a:xfrm>
          <a:off x="2019300" y="5713159"/>
          <a:ext cx="889000" cy="27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55309</xdr:rowOff>
    </xdr:from>
    <xdr:to>
      <xdr:col>10</xdr:col>
      <xdr:colOff>114300</xdr:colOff>
      <xdr:row>35</xdr:row>
      <xdr:rowOff>34353</xdr:rowOff>
    </xdr:to>
    <xdr:cxnSp macro="">
      <xdr:nvCxnSpPr>
        <xdr:cNvPr id="70" name="直線コネクタ 69"/>
        <xdr:cNvCxnSpPr/>
      </xdr:nvCxnSpPr>
      <xdr:spPr>
        <a:xfrm flipV="1">
          <a:off x="1130300" y="5713159"/>
          <a:ext cx="889000" cy="3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68897</xdr:rowOff>
    </xdr:from>
    <xdr:to>
      <xdr:col>24</xdr:col>
      <xdr:colOff>114300</xdr:colOff>
      <xdr:row>34</xdr:row>
      <xdr:rowOff>170497</xdr:rowOff>
    </xdr:to>
    <xdr:sp macro="" textlink="">
      <xdr:nvSpPr>
        <xdr:cNvPr id="80" name="楕円 79"/>
        <xdr:cNvSpPr/>
      </xdr:nvSpPr>
      <xdr:spPr>
        <a:xfrm>
          <a:off x="45847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91774</xdr:rowOff>
    </xdr:from>
    <xdr:ext cx="469744" cy="259045"/>
    <xdr:sp macro="" textlink="">
      <xdr:nvSpPr>
        <xdr:cNvPr id="81" name="議会費該当値テキスト"/>
        <xdr:cNvSpPr txBox="1"/>
      </xdr:nvSpPr>
      <xdr:spPr>
        <a:xfrm>
          <a:off x="4686300" y="574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122428</xdr:rowOff>
    </xdr:from>
    <xdr:to>
      <xdr:col>20</xdr:col>
      <xdr:colOff>38100</xdr:colOff>
      <xdr:row>35</xdr:row>
      <xdr:rowOff>52578</xdr:rowOff>
    </xdr:to>
    <xdr:sp macro="" textlink="">
      <xdr:nvSpPr>
        <xdr:cNvPr id="82" name="楕円 81"/>
        <xdr:cNvSpPr/>
      </xdr:nvSpPr>
      <xdr:spPr>
        <a:xfrm>
          <a:off x="3746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69105</xdr:rowOff>
    </xdr:from>
    <xdr:ext cx="469744" cy="259045"/>
    <xdr:sp macro="" textlink="">
      <xdr:nvSpPr>
        <xdr:cNvPr id="83" name="テキスト ボックス 82"/>
        <xdr:cNvSpPr txBox="1"/>
      </xdr:nvSpPr>
      <xdr:spPr>
        <a:xfrm>
          <a:off x="3562428"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105283</xdr:rowOff>
    </xdr:from>
    <xdr:to>
      <xdr:col>15</xdr:col>
      <xdr:colOff>101600</xdr:colOff>
      <xdr:row>35</xdr:row>
      <xdr:rowOff>35433</xdr:rowOff>
    </xdr:to>
    <xdr:sp macro="" textlink="">
      <xdr:nvSpPr>
        <xdr:cNvPr id="84" name="楕円 83"/>
        <xdr:cNvSpPr/>
      </xdr:nvSpPr>
      <xdr:spPr>
        <a:xfrm>
          <a:off x="2857500" y="59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51960</xdr:rowOff>
    </xdr:from>
    <xdr:ext cx="469744" cy="259045"/>
    <xdr:sp macro="" textlink="">
      <xdr:nvSpPr>
        <xdr:cNvPr id="85" name="テキスト ボックス 84"/>
        <xdr:cNvSpPr txBox="1"/>
      </xdr:nvSpPr>
      <xdr:spPr>
        <a:xfrm>
          <a:off x="2673428" y="570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4509</xdr:rowOff>
    </xdr:from>
    <xdr:to>
      <xdr:col>10</xdr:col>
      <xdr:colOff>165100</xdr:colOff>
      <xdr:row>33</xdr:row>
      <xdr:rowOff>106109</xdr:rowOff>
    </xdr:to>
    <xdr:sp macro="" textlink="">
      <xdr:nvSpPr>
        <xdr:cNvPr id="86" name="楕円 85"/>
        <xdr:cNvSpPr/>
      </xdr:nvSpPr>
      <xdr:spPr>
        <a:xfrm>
          <a:off x="1968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122636</xdr:rowOff>
    </xdr:from>
    <xdr:ext cx="469744" cy="259045"/>
    <xdr:sp macro="" textlink="">
      <xdr:nvSpPr>
        <xdr:cNvPr id="87" name="テキスト ボックス 86"/>
        <xdr:cNvSpPr txBox="1"/>
      </xdr:nvSpPr>
      <xdr:spPr>
        <a:xfrm>
          <a:off x="1784428"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155003</xdr:rowOff>
    </xdr:from>
    <xdr:to>
      <xdr:col>6</xdr:col>
      <xdr:colOff>38100</xdr:colOff>
      <xdr:row>35</xdr:row>
      <xdr:rowOff>85153</xdr:rowOff>
    </xdr:to>
    <xdr:sp macro="" textlink="">
      <xdr:nvSpPr>
        <xdr:cNvPr id="88" name="楕円 87"/>
        <xdr:cNvSpPr/>
      </xdr:nvSpPr>
      <xdr:spPr>
        <a:xfrm>
          <a:off x="10795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101680</xdr:rowOff>
    </xdr:from>
    <xdr:ext cx="469744" cy="259045"/>
    <xdr:sp macro="" textlink="">
      <xdr:nvSpPr>
        <xdr:cNvPr id="89" name="テキスト ボックス 88"/>
        <xdr:cNvSpPr txBox="1"/>
      </xdr:nvSpPr>
      <xdr:spPr>
        <a:xfrm>
          <a:off x="895428" y="575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6054</xdr:rowOff>
    </xdr:from>
    <xdr:to>
      <xdr:col>24</xdr:col>
      <xdr:colOff>63500</xdr:colOff>
      <xdr:row>57</xdr:row>
      <xdr:rowOff>22053</xdr:rowOff>
    </xdr:to>
    <xdr:cxnSp macro="">
      <xdr:nvCxnSpPr>
        <xdr:cNvPr id="120" name="直線コネクタ 119"/>
        <xdr:cNvCxnSpPr/>
      </xdr:nvCxnSpPr>
      <xdr:spPr>
        <a:xfrm>
          <a:off x="3797300" y="9778704"/>
          <a:ext cx="838200" cy="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37408</xdr:rowOff>
    </xdr:from>
    <xdr:to>
      <xdr:col>19</xdr:col>
      <xdr:colOff>177800</xdr:colOff>
      <xdr:row>57</xdr:row>
      <xdr:rowOff>6054</xdr:rowOff>
    </xdr:to>
    <xdr:cxnSp macro="">
      <xdr:nvCxnSpPr>
        <xdr:cNvPr id="123" name="直線コネクタ 122"/>
        <xdr:cNvCxnSpPr/>
      </xdr:nvCxnSpPr>
      <xdr:spPr>
        <a:xfrm>
          <a:off x="2908300" y="9638608"/>
          <a:ext cx="889000" cy="1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37408</xdr:rowOff>
    </xdr:from>
    <xdr:to>
      <xdr:col>15</xdr:col>
      <xdr:colOff>50800</xdr:colOff>
      <xdr:row>58</xdr:row>
      <xdr:rowOff>56516</xdr:rowOff>
    </xdr:to>
    <xdr:cxnSp macro="">
      <xdr:nvCxnSpPr>
        <xdr:cNvPr id="126" name="直線コネクタ 125"/>
        <xdr:cNvCxnSpPr/>
      </xdr:nvCxnSpPr>
      <xdr:spPr>
        <a:xfrm flipV="1">
          <a:off x="2019300" y="9638608"/>
          <a:ext cx="889000" cy="3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56516</xdr:rowOff>
    </xdr:from>
    <xdr:to>
      <xdr:col>10</xdr:col>
      <xdr:colOff>114300</xdr:colOff>
      <xdr:row>58</xdr:row>
      <xdr:rowOff>76943</xdr:rowOff>
    </xdr:to>
    <xdr:cxnSp macro="">
      <xdr:nvCxnSpPr>
        <xdr:cNvPr id="129" name="直線コネクタ 128"/>
        <xdr:cNvCxnSpPr/>
      </xdr:nvCxnSpPr>
      <xdr:spPr>
        <a:xfrm flipV="1">
          <a:off x="1130300" y="10000616"/>
          <a:ext cx="889000" cy="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142703</xdr:rowOff>
    </xdr:from>
    <xdr:to>
      <xdr:col>24</xdr:col>
      <xdr:colOff>114300</xdr:colOff>
      <xdr:row>57</xdr:row>
      <xdr:rowOff>72853</xdr:rowOff>
    </xdr:to>
    <xdr:sp macro="" textlink="">
      <xdr:nvSpPr>
        <xdr:cNvPr id="139" name="楕円 138"/>
        <xdr:cNvSpPr/>
      </xdr:nvSpPr>
      <xdr:spPr>
        <a:xfrm>
          <a:off x="4584700" y="97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121130</xdr:rowOff>
    </xdr:from>
    <xdr:ext cx="599010" cy="259045"/>
    <xdr:sp macro="" textlink="">
      <xdr:nvSpPr>
        <xdr:cNvPr id="140" name="総務費該当値テキスト"/>
        <xdr:cNvSpPr txBox="1"/>
      </xdr:nvSpPr>
      <xdr:spPr>
        <a:xfrm>
          <a:off x="4686300" y="972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126704</xdr:rowOff>
    </xdr:from>
    <xdr:to>
      <xdr:col>20</xdr:col>
      <xdr:colOff>38100</xdr:colOff>
      <xdr:row>57</xdr:row>
      <xdr:rowOff>56854</xdr:rowOff>
    </xdr:to>
    <xdr:sp macro="" textlink="">
      <xdr:nvSpPr>
        <xdr:cNvPr id="141" name="楕円 140"/>
        <xdr:cNvSpPr/>
      </xdr:nvSpPr>
      <xdr:spPr>
        <a:xfrm>
          <a:off x="3746500" y="97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47981</xdr:rowOff>
    </xdr:from>
    <xdr:ext cx="599010" cy="259045"/>
    <xdr:sp macro="" textlink="">
      <xdr:nvSpPr>
        <xdr:cNvPr id="142" name="テキスト ボックス 141"/>
        <xdr:cNvSpPr txBox="1"/>
      </xdr:nvSpPr>
      <xdr:spPr>
        <a:xfrm>
          <a:off x="3497795" y="98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158058</xdr:rowOff>
    </xdr:from>
    <xdr:to>
      <xdr:col>15</xdr:col>
      <xdr:colOff>101600</xdr:colOff>
      <xdr:row>56</xdr:row>
      <xdr:rowOff>88208</xdr:rowOff>
    </xdr:to>
    <xdr:sp macro="" textlink="">
      <xdr:nvSpPr>
        <xdr:cNvPr id="143" name="楕円 142"/>
        <xdr:cNvSpPr/>
      </xdr:nvSpPr>
      <xdr:spPr>
        <a:xfrm>
          <a:off x="2857500" y="95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79335</xdr:rowOff>
    </xdr:from>
    <xdr:ext cx="599010" cy="259045"/>
    <xdr:sp macro="" textlink="">
      <xdr:nvSpPr>
        <xdr:cNvPr id="144" name="テキスト ボックス 143"/>
        <xdr:cNvSpPr txBox="1"/>
      </xdr:nvSpPr>
      <xdr:spPr>
        <a:xfrm>
          <a:off x="2608795" y="968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5716</xdr:rowOff>
    </xdr:from>
    <xdr:to>
      <xdr:col>10</xdr:col>
      <xdr:colOff>165100</xdr:colOff>
      <xdr:row>58</xdr:row>
      <xdr:rowOff>107316</xdr:rowOff>
    </xdr:to>
    <xdr:sp macro="" textlink="">
      <xdr:nvSpPr>
        <xdr:cNvPr id="145" name="楕円 144"/>
        <xdr:cNvSpPr/>
      </xdr:nvSpPr>
      <xdr:spPr>
        <a:xfrm>
          <a:off x="1968500" y="99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98443</xdr:rowOff>
    </xdr:from>
    <xdr:ext cx="534377" cy="259045"/>
    <xdr:sp macro="" textlink="">
      <xdr:nvSpPr>
        <xdr:cNvPr id="146" name="テキスト ボックス 145"/>
        <xdr:cNvSpPr txBox="1"/>
      </xdr:nvSpPr>
      <xdr:spPr>
        <a:xfrm>
          <a:off x="1752111" y="100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26143</xdr:rowOff>
    </xdr:from>
    <xdr:to>
      <xdr:col>6</xdr:col>
      <xdr:colOff>38100</xdr:colOff>
      <xdr:row>58</xdr:row>
      <xdr:rowOff>127743</xdr:rowOff>
    </xdr:to>
    <xdr:sp macro="" textlink="">
      <xdr:nvSpPr>
        <xdr:cNvPr id="147" name="楕円 146"/>
        <xdr:cNvSpPr/>
      </xdr:nvSpPr>
      <xdr:spPr>
        <a:xfrm>
          <a:off x="1079500" y="99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118870</xdr:rowOff>
    </xdr:from>
    <xdr:ext cx="534377" cy="259045"/>
    <xdr:sp macro="" textlink="">
      <xdr:nvSpPr>
        <xdr:cNvPr id="148" name="テキスト ボックス 147"/>
        <xdr:cNvSpPr txBox="1"/>
      </xdr:nvSpPr>
      <xdr:spPr>
        <a:xfrm>
          <a:off x="863111" y="100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55346</xdr:rowOff>
    </xdr:from>
    <xdr:to>
      <xdr:col>24</xdr:col>
      <xdr:colOff>63500</xdr:colOff>
      <xdr:row>73</xdr:row>
      <xdr:rowOff>72827</xdr:rowOff>
    </xdr:to>
    <xdr:cxnSp macro="">
      <xdr:nvCxnSpPr>
        <xdr:cNvPr id="178" name="直線コネクタ 177"/>
        <xdr:cNvCxnSpPr/>
      </xdr:nvCxnSpPr>
      <xdr:spPr>
        <a:xfrm>
          <a:off x="3797300" y="12571196"/>
          <a:ext cx="838200" cy="1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55346</xdr:rowOff>
    </xdr:from>
    <xdr:to>
      <xdr:col>19</xdr:col>
      <xdr:colOff>177800</xdr:colOff>
      <xdr:row>74</xdr:row>
      <xdr:rowOff>31999</xdr:rowOff>
    </xdr:to>
    <xdr:cxnSp macro="">
      <xdr:nvCxnSpPr>
        <xdr:cNvPr id="181" name="直線コネクタ 180"/>
        <xdr:cNvCxnSpPr/>
      </xdr:nvCxnSpPr>
      <xdr:spPr>
        <a:xfrm flipV="1">
          <a:off x="2908300" y="12571196"/>
          <a:ext cx="889000" cy="14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31999</xdr:rowOff>
    </xdr:from>
    <xdr:to>
      <xdr:col>15</xdr:col>
      <xdr:colOff>50800</xdr:colOff>
      <xdr:row>75</xdr:row>
      <xdr:rowOff>30711</xdr:rowOff>
    </xdr:to>
    <xdr:cxnSp macro="">
      <xdr:nvCxnSpPr>
        <xdr:cNvPr id="184" name="直線コネクタ 183"/>
        <xdr:cNvCxnSpPr/>
      </xdr:nvCxnSpPr>
      <xdr:spPr>
        <a:xfrm flipV="1">
          <a:off x="2019300" y="12719299"/>
          <a:ext cx="889000" cy="17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30711</xdr:rowOff>
    </xdr:from>
    <xdr:to>
      <xdr:col>10</xdr:col>
      <xdr:colOff>114300</xdr:colOff>
      <xdr:row>75</xdr:row>
      <xdr:rowOff>34521</xdr:rowOff>
    </xdr:to>
    <xdr:cxnSp macro="">
      <xdr:nvCxnSpPr>
        <xdr:cNvPr id="187" name="直線コネクタ 186"/>
        <xdr:cNvCxnSpPr/>
      </xdr:nvCxnSpPr>
      <xdr:spPr>
        <a:xfrm flipV="1">
          <a:off x="1130300" y="1288946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22027</xdr:rowOff>
    </xdr:from>
    <xdr:to>
      <xdr:col>24</xdr:col>
      <xdr:colOff>114300</xdr:colOff>
      <xdr:row>73</xdr:row>
      <xdr:rowOff>123627</xdr:rowOff>
    </xdr:to>
    <xdr:sp macro="" textlink="">
      <xdr:nvSpPr>
        <xdr:cNvPr id="197" name="楕円 196"/>
        <xdr:cNvSpPr/>
      </xdr:nvSpPr>
      <xdr:spPr>
        <a:xfrm>
          <a:off x="4584700" y="125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44904</xdr:rowOff>
    </xdr:from>
    <xdr:ext cx="599010" cy="259045"/>
    <xdr:sp macro="" textlink="">
      <xdr:nvSpPr>
        <xdr:cNvPr id="198" name="民生費該当値テキスト"/>
        <xdr:cNvSpPr txBox="1"/>
      </xdr:nvSpPr>
      <xdr:spPr>
        <a:xfrm>
          <a:off x="4686300" y="1238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4546</xdr:rowOff>
    </xdr:from>
    <xdr:to>
      <xdr:col>20</xdr:col>
      <xdr:colOff>38100</xdr:colOff>
      <xdr:row>73</xdr:row>
      <xdr:rowOff>106146</xdr:rowOff>
    </xdr:to>
    <xdr:sp macro="" textlink="">
      <xdr:nvSpPr>
        <xdr:cNvPr id="199" name="楕円 198"/>
        <xdr:cNvSpPr/>
      </xdr:nvSpPr>
      <xdr:spPr>
        <a:xfrm>
          <a:off x="3746500" y="125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122673</xdr:rowOff>
    </xdr:from>
    <xdr:ext cx="599010" cy="259045"/>
    <xdr:sp macro="" textlink="">
      <xdr:nvSpPr>
        <xdr:cNvPr id="200" name="テキスト ボックス 199"/>
        <xdr:cNvSpPr txBox="1"/>
      </xdr:nvSpPr>
      <xdr:spPr>
        <a:xfrm>
          <a:off x="3497795" y="1229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152649</xdr:rowOff>
    </xdr:from>
    <xdr:to>
      <xdr:col>15</xdr:col>
      <xdr:colOff>101600</xdr:colOff>
      <xdr:row>74</xdr:row>
      <xdr:rowOff>82799</xdr:rowOff>
    </xdr:to>
    <xdr:sp macro="" textlink="">
      <xdr:nvSpPr>
        <xdr:cNvPr id="201" name="楕円 200"/>
        <xdr:cNvSpPr/>
      </xdr:nvSpPr>
      <xdr:spPr>
        <a:xfrm>
          <a:off x="2857500" y="126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99326</xdr:rowOff>
    </xdr:from>
    <xdr:ext cx="599010" cy="259045"/>
    <xdr:sp macro="" textlink="">
      <xdr:nvSpPr>
        <xdr:cNvPr id="202" name="テキスト ボックス 201"/>
        <xdr:cNvSpPr txBox="1"/>
      </xdr:nvSpPr>
      <xdr:spPr>
        <a:xfrm>
          <a:off x="2608795" y="124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151361</xdr:rowOff>
    </xdr:from>
    <xdr:to>
      <xdr:col>10</xdr:col>
      <xdr:colOff>165100</xdr:colOff>
      <xdr:row>75</xdr:row>
      <xdr:rowOff>81511</xdr:rowOff>
    </xdr:to>
    <xdr:sp macro="" textlink="">
      <xdr:nvSpPr>
        <xdr:cNvPr id="203" name="楕円 202"/>
        <xdr:cNvSpPr/>
      </xdr:nvSpPr>
      <xdr:spPr>
        <a:xfrm>
          <a:off x="1968500" y="128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98038</xdr:rowOff>
    </xdr:from>
    <xdr:ext cx="599010" cy="259045"/>
    <xdr:sp macro="" textlink="">
      <xdr:nvSpPr>
        <xdr:cNvPr id="204" name="テキスト ボックス 203"/>
        <xdr:cNvSpPr txBox="1"/>
      </xdr:nvSpPr>
      <xdr:spPr>
        <a:xfrm>
          <a:off x="1719795" y="1261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155171</xdr:rowOff>
    </xdr:from>
    <xdr:to>
      <xdr:col>6</xdr:col>
      <xdr:colOff>38100</xdr:colOff>
      <xdr:row>75</xdr:row>
      <xdr:rowOff>85321</xdr:rowOff>
    </xdr:to>
    <xdr:sp macro="" textlink="">
      <xdr:nvSpPr>
        <xdr:cNvPr id="205" name="楕円 204"/>
        <xdr:cNvSpPr/>
      </xdr:nvSpPr>
      <xdr:spPr>
        <a:xfrm>
          <a:off x="1079500" y="128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101848</xdr:rowOff>
    </xdr:from>
    <xdr:ext cx="599010" cy="259045"/>
    <xdr:sp macro="" textlink="">
      <xdr:nvSpPr>
        <xdr:cNvPr id="206" name="テキスト ボックス 205"/>
        <xdr:cNvSpPr txBox="1"/>
      </xdr:nvSpPr>
      <xdr:spPr>
        <a:xfrm>
          <a:off x="830795" y="1261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78546</xdr:rowOff>
    </xdr:from>
    <xdr:to>
      <xdr:col>24</xdr:col>
      <xdr:colOff>63500</xdr:colOff>
      <xdr:row>97</xdr:row>
      <xdr:rowOff>85846</xdr:rowOff>
    </xdr:to>
    <xdr:cxnSp macro="">
      <xdr:nvCxnSpPr>
        <xdr:cNvPr id="233" name="直線コネクタ 232"/>
        <xdr:cNvCxnSpPr/>
      </xdr:nvCxnSpPr>
      <xdr:spPr>
        <a:xfrm>
          <a:off x="3797300" y="16709196"/>
          <a:ext cx="8382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78546</xdr:rowOff>
    </xdr:from>
    <xdr:to>
      <xdr:col>19</xdr:col>
      <xdr:colOff>177800</xdr:colOff>
      <xdr:row>97</xdr:row>
      <xdr:rowOff>127516</xdr:rowOff>
    </xdr:to>
    <xdr:cxnSp macro="">
      <xdr:nvCxnSpPr>
        <xdr:cNvPr id="236" name="直線コネクタ 235"/>
        <xdr:cNvCxnSpPr/>
      </xdr:nvCxnSpPr>
      <xdr:spPr>
        <a:xfrm flipV="1">
          <a:off x="2908300" y="16709196"/>
          <a:ext cx="889000" cy="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127516</xdr:rowOff>
    </xdr:from>
    <xdr:to>
      <xdr:col>15</xdr:col>
      <xdr:colOff>50800</xdr:colOff>
      <xdr:row>97</xdr:row>
      <xdr:rowOff>149411</xdr:rowOff>
    </xdr:to>
    <xdr:cxnSp macro="">
      <xdr:nvCxnSpPr>
        <xdr:cNvPr id="239" name="直線コネクタ 238"/>
        <xdr:cNvCxnSpPr/>
      </xdr:nvCxnSpPr>
      <xdr:spPr>
        <a:xfrm flipV="1">
          <a:off x="2019300" y="16758166"/>
          <a:ext cx="889000" cy="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149411</xdr:rowOff>
    </xdr:from>
    <xdr:to>
      <xdr:col>10</xdr:col>
      <xdr:colOff>114300</xdr:colOff>
      <xdr:row>97</xdr:row>
      <xdr:rowOff>164179</xdr:rowOff>
    </xdr:to>
    <xdr:cxnSp macro="">
      <xdr:nvCxnSpPr>
        <xdr:cNvPr id="242" name="直線コネクタ 241"/>
        <xdr:cNvCxnSpPr/>
      </xdr:nvCxnSpPr>
      <xdr:spPr>
        <a:xfrm flipV="1">
          <a:off x="1130300" y="16780061"/>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35046</xdr:rowOff>
    </xdr:from>
    <xdr:to>
      <xdr:col>24</xdr:col>
      <xdr:colOff>114300</xdr:colOff>
      <xdr:row>97</xdr:row>
      <xdr:rowOff>136646</xdr:rowOff>
    </xdr:to>
    <xdr:sp macro="" textlink="">
      <xdr:nvSpPr>
        <xdr:cNvPr id="252" name="楕円 251"/>
        <xdr:cNvSpPr/>
      </xdr:nvSpPr>
      <xdr:spPr>
        <a:xfrm>
          <a:off x="4584700" y="1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121423</xdr:rowOff>
    </xdr:from>
    <xdr:ext cx="534377" cy="259045"/>
    <xdr:sp macro="" textlink="">
      <xdr:nvSpPr>
        <xdr:cNvPr id="253" name="衛生費該当値テキスト"/>
        <xdr:cNvSpPr txBox="1"/>
      </xdr:nvSpPr>
      <xdr:spPr>
        <a:xfrm>
          <a:off x="4686300" y="165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27746</xdr:rowOff>
    </xdr:from>
    <xdr:to>
      <xdr:col>20</xdr:col>
      <xdr:colOff>38100</xdr:colOff>
      <xdr:row>97</xdr:row>
      <xdr:rowOff>129346</xdr:rowOff>
    </xdr:to>
    <xdr:sp macro="" textlink="">
      <xdr:nvSpPr>
        <xdr:cNvPr id="254" name="楕円 253"/>
        <xdr:cNvSpPr/>
      </xdr:nvSpPr>
      <xdr:spPr>
        <a:xfrm>
          <a:off x="3746500" y="166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120473</xdr:rowOff>
    </xdr:from>
    <xdr:ext cx="534377" cy="259045"/>
    <xdr:sp macro="" textlink="">
      <xdr:nvSpPr>
        <xdr:cNvPr id="255" name="テキスト ボックス 254"/>
        <xdr:cNvSpPr txBox="1"/>
      </xdr:nvSpPr>
      <xdr:spPr>
        <a:xfrm>
          <a:off x="3530111" y="167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76716</xdr:rowOff>
    </xdr:from>
    <xdr:to>
      <xdr:col>15</xdr:col>
      <xdr:colOff>101600</xdr:colOff>
      <xdr:row>98</xdr:row>
      <xdr:rowOff>6866</xdr:rowOff>
    </xdr:to>
    <xdr:sp macro="" textlink="">
      <xdr:nvSpPr>
        <xdr:cNvPr id="256" name="楕円 255"/>
        <xdr:cNvSpPr/>
      </xdr:nvSpPr>
      <xdr:spPr>
        <a:xfrm>
          <a:off x="2857500" y="167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169443</xdr:rowOff>
    </xdr:from>
    <xdr:ext cx="534377" cy="259045"/>
    <xdr:sp macro="" textlink="">
      <xdr:nvSpPr>
        <xdr:cNvPr id="257" name="テキスト ボックス 256"/>
        <xdr:cNvSpPr txBox="1"/>
      </xdr:nvSpPr>
      <xdr:spPr>
        <a:xfrm>
          <a:off x="2641111" y="168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98611</xdr:rowOff>
    </xdr:from>
    <xdr:to>
      <xdr:col>10</xdr:col>
      <xdr:colOff>165100</xdr:colOff>
      <xdr:row>98</xdr:row>
      <xdr:rowOff>28761</xdr:rowOff>
    </xdr:to>
    <xdr:sp macro="" textlink="">
      <xdr:nvSpPr>
        <xdr:cNvPr id="258" name="楕円 257"/>
        <xdr:cNvSpPr/>
      </xdr:nvSpPr>
      <xdr:spPr>
        <a:xfrm>
          <a:off x="1968500" y="167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19888</xdr:rowOff>
    </xdr:from>
    <xdr:ext cx="534377" cy="259045"/>
    <xdr:sp macro="" textlink="">
      <xdr:nvSpPr>
        <xdr:cNvPr id="259" name="テキスト ボックス 258"/>
        <xdr:cNvSpPr txBox="1"/>
      </xdr:nvSpPr>
      <xdr:spPr>
        <a:xfrm>
          <a:off x="1752111" y="168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113379</xdr:rowOff>
    </xdr:from>
    <xdr:to>
      <xdr:col>6</xdr:col>
      <xdr:colOff>38100</xdr:colOff>
      <xdr:row>98</xdr:row>
      <xdr:rowOff>43529</xdr:rowOff>
    </xdr:to>
    <xdr:sp macro="" textlink="">
      <xdr:nvSpPr>
        <xdr:cNvPr id="260" name="楕円 259"/>
        <xdr:cNvSpPr/>
      </xdr:nvSpPr>
      <xdr:spPr>
        <a:xfrm>
          <a:off x="1079500" y="167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34656</xdr:rowOff>
    </xdr:from>
    <xdr:ext cx="534377" cy="259045"/>
    <xdr:sp macro="" textlink="">
      <xdr:nvSpPr>
        <xdr:cNvPr id="261" name="テキスト ボックス 260"/>
        <xdr:cNvSpPr txBox="1"/>
      </xdr:nvSpPr>
      <xdr:spPr>
        <a:xfrm>
          <a:off x="863111" y="168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120795</xdr:rowOff>
    </xdr:from>
    <xdr:to>
      <xdr:col>55</xdr:col>
      <xdr:colOff>0</xdr:colOff>
      <xdr:row>58</xdr:row>
      <xdr:rowOff>37988</xdr:rowOff>
    </xdr:to>
    <xdr:cxnSp macro="">
      <xdr:nvCxnSpPr>
        <xdr:cNvPr id="349" name="直線コネクタ 348"/>
        <xdr:cNvCxnSpPr/>
      </xdr:nvCxnSpPr>
      <xdr:spPr>
        <a:xfrm>
          <a:off x="9639300" y="9893445"/>
          <a:ext cx="838200" cy="8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120795</xdr:rowOff>
    </xdr:from>
    <xdr:to>
      <xdr:col>50</xdr:col>
      <xdr:colOff>114300</xdr:colOff>
      <xdr:row>57</xdr:row>
      <xdr:rowOff>166881</xdr:rowOff>
    </xdr:to>
    <xdr:cxnSp macro="">
      <xdr:nvCxnSpPr>
        <xdr:cNvPr id="352" name="直線コネクタ 351"/>
        <xdr:cNvCxnSpPr/>
      </xdr:nvCxnSpPr>
      <xdr:spPr>
        <a:xfrm flipV="1">
          <a:off x="8750300" y="9893445"/>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166881</xdr:rowOff>
    </xdr:from>
    <xdr:to>
      <xdr:col>45</xdr:col>
      <xdr:colOff>177800</xdr:colOff>
      <xdr:row>58</xdr:row>
      <xdr:rowOff>53366</xdr:rowOff>
    </xdr:to>
    <xdr:cxnSp macro="">
      <xdr:nvCxnSpPr>
        <xdr:cNvPr id="355" name="直線コネクタ 354"/>
        <xdr:cNvCxnSpPr/>
      </xdr:nvCxnSpPr>
      <xdr:spPr>
        <a:xfrm flipV="1">
          <a:off x="7861300" y="9939531"/>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53366</xdr:rowOff>
    </xdr:from>
    <xdr:to>
      <xdr:col>41</xdr:col>
      <xdr:colOff>50800</xdr:colOff>
      <xdr:row>58</xdr:row>
      <xdr:rowOff>76950</xdr:rowOff>
    </xdr:to>
    <xdr:cxnSp macro="">
      <xdr:nvCxnSpPr>
        <xdr:cNvPr id="358" name="直線コネクタ 357"/>
        <xdr:cNvCxnSpPr/>
      </xdr:nvCxnSpPr>
      <xdr:spPr>
        <a:xfrm flipV="1">
          <a:off x="6972300" y="9997466"/>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158638</xdr:rowOff>
    </xdr:from>
    <xdr:to>
      <xdr:col>55</xdr:col>
      <xdr:colOff>50800</xdr:colOff>
      <xdr:row>58</xdr:row>
      <xdr:rowOff>88788</xdr:rowOff>
    </xdr:to>
    <xdr:sp macro="" textlink="">
      <xdr:nvSpPr>
        <xdr:cNvPr id="368" name="楕円 367"/>
        <xdr:cNvSpPr/>
      </xdr:nvSpPr>
      <xdr:spPr>
        <a:xfrm>
          <a:off x="10426700" y="99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137065</xdr:rowOff>
    </xdr:from>
    <xdr:ext cx="534377" cy="259045"/>
    <xdr:sp macro="" textlink="">
      <xdr:nvSpPr>
        <xdr:cNvPr id="369" name="農林水産業費該当値テキスト"/>
        <xdr:cNvSpPr txBox="1"/>
      </xdr:nvSpPr>
      <xdr:spPr>
        <a:xfrm>
          <a:off x="10528300" y="990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69995</xdr:rowOff>
    </xdr:from>
    <xdr:to>
      <xdr:col>50</xdr:col>
      <xdr:colOff>165100</xdr:colOff>
      <xdr:row>58</xdr:row>
      <xdr:rowOff>145</xdr:rowOff>
    </xdr:to>
    <xdr:sp macro="" textlink="">
      <xdr:nvSpPr>
        <xdr:cNvPr id="370" name="楕円 369"/>
        <xdr:cNvSpPr/>
      </xdr:nvSpPr>
      <xdr:spPr>
        <a:xfrm>
          <a:off x="9588500" y="98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16672</xdr:rowOff>
    </xdr:from>
    <xdr:ext cx="534377" cy="259045"/>
    <xdr:sp macro="" textlink="">
      <xdr:nvSpPr>
        <xdr:cNvPr id="371" name="テキスト ボックス 370"/>
        <xdr:cNvSpPr txBox="1"/>
      </xdr:nvSpPr>
      <xdr:spPr>
        <a:xfrm>
          <a:off x="9372111" y="96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116081</xdr:rowOff>
    </xdr:from>
    <xdr:to>
      <xdr:col>46</xdr:col>
      <xdr:colOff>38100</xdr:colOff>
      <xdr:row>58</xdr:row>
      <xdr:rowOff>46231</xdr:rowOff>
    </xdr:to>
    <xdr:sp macro="" textlink="">
      <xdr:nvSpPr>
        <xdr:cNvPr id="372" name="楕円 371"/>
        <xdr:cNvSpPr/>
      </xdr:nvSpPr>
      <xdr:spPr>
        <a:xfrm>
          <a:off x="8699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37358</xdr:rowOff>
    </xdr:from>
    <xdr:ext cx="534377" cy="259045"/>
    <xdr:sp macro="" textlink="">
      <xdr:nvSpPr>
        <xdr:cNvPr id="373" name="テキスト ボックス 372"/>
        <xdr:cNvSpPr txBox="1"/>
      </xdr:nvSpPr>
      <xdr:spPr>
        <a:xfrm>
          <a:off x="8483111" y="99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2566</xdr:rowOff>
    </xdr:from>
    <xdr:to>
      <xdr:col>41</xdr:col>
      <xdr:colOff>101600</xdr:colOff>
      <xdr:row>58</xdr:row>
      <xdr:rowOff>104166</xdr:rowOff>
    </xdr:to>
    <xdr:sp macro="" textlink="">
      <xdr:nvSpPr>
        <xdr:cNvPr id="374" name="楕円 373"/>
        <xdr:cNvSpPr/>
      </xdr:nvSpPr>
      <xdr:spPr>
        <a:xfrm>
          <a:off x="7810500" y="99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95293</xdr:rowOff>
    </xdr:from>
    <xdr:ext cx="534377" cy="259045"/>
    <xdr:sp macro="" textlink="">
      <xdr:nvSpPr>
        <xdr:cNvPr id="375" name="テキスト ボックス 374"/>
        <xdr:cNvSpPr txBox="1"/>
      </xdr:nvSpPr>
      <xdr:spPr>
        <a:xfrm>
          <a:off x="7594111" y="100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26150</xdr:rowOff>
    </xdr:from>
    <xdr:to>
      <xdr:col>36</xdr:col>
      <xdr:colOff>165100</xdr:colOff>
      <xdr:row>58</xdr:row>
      <xdr:rowOff>127750</xdr:rowOff>
    </xdr:to>
    <xdr:sp macro="" textlink="">
      <xdr:nvSpPr>
        <xdr:cNvPr id="376" name="楕円 375"/>
        <xdr:cNvSpPr/>
      </xdr:nvSpPr>
      <xdr:spPr>
        <a:xfrm>
          <a:off x="6921500" y="99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118877</xdr:rowOff>
    </xdr:from>
    <xdr:ext cx="534377" cy="259045"/>
    <xdr:sp macro="" textlink="">
      <xdr:nvSpPr>
        <xdr:cNvPr id="377" name="テキスト ボックス 376"/>
        <xdr:cNvSpPr txBox="1"/>
      </xdr:nvSpPr>
      <xdr:spPr>
        <a:xfrm>
          <a:off x="6705111" y="100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39776</xdr:rowOff>
    </xdr:from>
    <xdr:to>
      <xdr:col>55</xdr:col>
      <xdr:colOff>0</xdr:colOff>
      <xdr:row>78</xdr:row>
      <xdr:rowOff>52133</xdr:rowOff>
    </xdr:to>
    <xdr:cxnSp macro="">
      <xdr:nvCxnSpPr>
        <xdr:cNvPr id="406" name="直線コネクタ 405"/>
        <xdr:cNvCxnSpPr/>
      </xdr:nvCxnSpPr>
      <xdr:spPr>
        <a:xfrm flipV="1">
          <a:off x="9639300" y="13412876"/>
          <a:ext cx="8382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52133</xdr:rowOff>
    </xdr:from>
    <xdr:to>
      <xdr:col>50</xdr:col>
      <xdr:colOff>114300</xdr:colOff>
      <xdr:row>78</xdr:row>
      <xdr:rowOff>120611</xdr:rowOff>
    </xdr:to>
    <xdr:cxnSp macro="">
      <xdr:nvCxnSpPr>
        <xdr:cNvPr id="409" name="直線コネクタ 408"/>
        <xdr:cNvCxnSpPr/>
      </xdr:nvCxnSpPr>
      <xdr:spPr>
        <a:xfrm flipV="1">
          <a:off x="8750300" y="13425233"/>
          <a:ext cx="889000" cy="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120611</xdr:rowOff>
    </xdr:from>
    <xdr:to>
      <xdr:col>45</xdr:col>
      <xdr:colOff>177800</xdr:colOff>
      <xdr:row>78</xdr:row>
      <xdr:rowOff>165824</xdr:rowOff>
    </xdr:to>
    <xdr:cxnSp macro="">
      <xdr:nvCxnSpPr>
        <xdr:cNvPr id="412" name="直線コネクタ 411"/>
        <xdr:cNvCxnSpPr/>
      </xdr:nvCxnSpPr>
      <xdr:spPr>
        <a:xfrm flipV="1">
          <a:off x="7861300" y="13493711"/>
          <a:ext cx="8890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165824</xdr:rowOff>
    </xdr:from>
    <xdr:to>
      <xdr:col>41</xdr:col>
      <xdr:colOff>50800</xdr:colOff>
      <xdr:row>78</xdr:row>
      <xdr:rowOff>168351</xdr:rowOff>
    </xdr:to>
    <xdr:cxnSp macro="">
      <xdr:nvCxnSpPr>
        <xdr:cNvPr id="415" name="直線コネクタ 414"/>
        <xdr:cNvCxnSpPr/>
      </xdr:nvCxnSpPr>
      <xdr:spPr>
        <a:xfrm flipV="1">
          <a:off x="6972300" y="13538924"/>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160426</xdr:rowOff>
    </xdr:from>
    <xdr:to>
      <xdr:col>55</xdr:col>
      <xdr:colOff>50800</xdr:colOff>
      <xdr:row>78</xdr:row>
      <xdr:rowOff>90576</xdr:rowOff>
    </xdr:to>
    <xdr:sp macro="" textlink="">
      <xdr:nvSpPr>
        <xdr:cNvPr id="425" name="楕円 424"/>
        <xdr:cNvSpPr/>
      </xdr:nvSpPr>
      <xdr:spPr>
        <a:xfrm>
          <a:off x="10426700" y="133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138853</xdr:rowOff>
    </xdr:from>
    <xdr:ext cx="534377" cy="259045"/>
    <xdr:sp macro="" textlink="">
      <xdr:nvSpPr>
        <xdr:cNvPr id="426" name="商工費該当値テキスト"/>
        <xdr:cNvSpPr txBox="1"/>
      </xdr:nvSpPr>
      <xdr:spPr>
        <a:xfrm>
          <a:off x="10528300" y="133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xdr:rowOff>
    </xdr:from>
    <xdr:to>
      <xdr:col>50</xdr:col>
      <xdr:colOff>165100</xdr:colOff>
      <xdr:row>78</xdr:row>
      <xdr:rowOff>102933</xdr:rowOff>
    </xdr:to>
    <xdr:sp macro="" textlink="">
      <xdr:nvSpPr>
        <xdr:cNvPr id="427" name="楕円 426"/>
        <xdr:cNvSpPr/>
      </xdr:nvSpPr>
      <xdr:spPr>
        <a:xfrm>
          <a:off x="9588500" y="133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94060</xdr:rowOff>
    </xdr:from>
    <xdr:ext cx="534377" cy="259045"/>
    <xdr:sp macro="" textlink="">
      <xdr:nvSpPr>
        <xdr:cNvPr id="428" name="テキスト ボックス 427"/>
        <xdr:cNvSpPr txBox="1"/>
      </xdr:nvSpPr>
      <xdr:spPr>
        <a:xfrm>
          <a:off x="9372111" y="134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69811</xdr:rowOff>
    </xdr:from>
    <xdr:to>
      <xdr:col>46</xdr:col>
      <xdr:colOff>38100</xdr:colOff>
      <xdr:row>78</xdr:row>
      <xdr:rowOff>171411</xdr:rowOff>
    </xdr:to>
    <xdr:sp macro="" textlink="">
      <xdr:nvSpPr>
        <xdr:cNvPr id="429" name="楕円 428"/>
        <xdr:cNvSpPr/>
      </xdr:nvSpPr>
      <xdr:spPr>
        <a:xfrm>
          <a:off x="8699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162538</xdr:rowOff>
    </xdr:from>
    <xdr:ext cx="469744" cy="259045"/>
    <xdr:sp macro="" textlink="">
      <xdr:nvSpPr>
        <xdr:cNvPr id="430" name="テキスト ボックス 429"/>
        <xdr:cNvSpPr txBox="1"/>
      </xdr:nvSpPr>
      <xdr:spPr>
        <a:xfrm>
          <a:off x="8515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115024</xdr:rowOff>
    </xdr:from>
    <xdr:to>
      <xdr:col>41</xdr:col>
      <xdr:colOff>101600</xdr:colOff>
      <xdr:row>79</xdr:row>
      <xdr:rowOff>45174</xdr:rowOff>
    </xdr:to>
    <xdr:sp macro="" textlink="">
      <xdr:nvSpPr>
        <xdr:cNvPr id="431" name="楕円 430"/>
        <xdr:cNvSpPr/>
      </xdr:nvSpPr>
      <xdr:spPr>
        <a:xfrm>
          <a:off x="7810500" y="134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36301</xdr:rowOff>
    </xdr:from>
    <xdr:ext cx="469744" cy="259045"/>
    <xdr:sp macro="" textlink="">
      <xdr:nvSpPr>
        <xdr:cNvPr id="432" name="テキスト ボックス 431"/>
        <xdr:cNvSpPr txBox="1"/>
      </xdr:nvSpPr>
      <xdr:spPr>
        <a:xfrm>
          <a:off x="7626428" y="1358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117551</xdr:rowOff>
    </xdr:from>
    <xdr:to>
      <xdr:col>36</xdr:col>
      <xdr:colOff>165100</xdr:colOff>
      <xdr:row>79</xdr:row>
      <xdr:rowOff>47701</xdr:rowOff>
    </xdr:to>
    <xdr:sp macro="" textlink="">
      <xdr:nvSpPr>
        <xdr:cNvPr id="433" name="楕円 432"/>
        <xdr:cNvSpPr/>
      </xdr:nvSpPr>
      <xdr:spPr>
        <a:xfrm>
          <a:off x="69215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38828</xdr:rowOff>
    </xdr:from>
    <xdr:ext cx="469744" cy="259045"/>
    <xdr:sp macro="" textlink="">
      <xdr:nvSpPr>
        <xdr:cNvPr id="434" name="テキスト ボックス 433"/>
        <xdr:cNvSpPr txBox="1"/>
      </xdr:nvSpPr>
      <xdr:spPr>
        <a:xfrm>
          <a:off x="6737428" y="135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6952</xdr:rowOff>
    </xdr:from>
    <xdr:to>
      <xdr:col>55</xdr:col>
      <xdr:colOff>0</xdr:colOff>
      <xdr:row>96</xdr:row>
      <xdr:rowOff>120052</xdr:rowOff>
    </xdr:to>
    <xdr:cxnSp macro="">
      <xdr:nvCxnSpPr>
        <xdr:cNvPr id="459" name="直線コネクタ 458"/>
        <xdr:cNvCxnSpPr/>
      </xdr:nvCxnSpPr>
      <xdr:spPr>
        <a:xfrm flipV="1">
          <a:off x="9639300" y="16294702"/>
          <a:ext cx="838200" cy="2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84231</xdr:rowOff>
    </xdr:from>
    <xdr:to>
      <xdr:col>50</xdr:col>
      <xdr:colOff>114300</xdr:colOff>
      <xdr:row>96</xdr:row>
      <xdr:rowOff>120052</xdr:rowOff>
    </xdr:to>
    <xdr:cxnSp macro="">
      <xdr:nvCxnSpPr>
        <xdr:cNvPr id="462" name="直線コネクタ 461"/>
        <xdr:cNvCxnSpPr/>
      </xdr:nvCxnSpPr>
      <xdr:spPr>
        <a:xfrm>
          <a:off x="8750300" y="16543431"/>
          <a:ext cx="889000" cy="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84231</xdr:rowOff>
    </xdr:from>
    <xdr:to>
      <xdr:col>45</xdr:col>
      <xdr:colOff>177800</xdr:colOff>
      <xdr:row>96</xdr:row>
      <xdr:rowOff>122292</xdr:rowOff>
    </xdr:to>
    <xdr:cxnSp macro="">
      <xdr:nvCxnSpPr>
        <xdr:cNvPr id="465" name="直線コネクタ 464"/>
        <xdr:cNvCxnSpPr/>
      </xdr:nvCxnSpPr>
      <xdr:spPr>
        <a:xfrm flipV="1">
          <a:off x="7861300" y="16543431"/>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106690</xdr:rowOff>
    </xdr:from>
    <xdr:to>
      <xdr:col>41</xdr:col>
      <xdr:colOff>50800</xdr:colOff>
      <xdr:row>96</xdr:row>
      <xdr:rowOff>122292</xdr:rowOff>
    </xdr:to>
    <xdr:cxnSp macro="">
      <xdr:nvCxnSpPr>
        <xdr:cNvPr id="468" name="直線コネクタ 467"/>
        <xdr:cNvCxnSpPr/>
      </xdr:nvCxnSpPr>
      <xdr:spPr>
        <a:xfrm>
          <a:off x="6972300" y="16565890"/>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127602</xdr:rowOff>
    </xdr:from>
    <xdr:to>
      <xdr:col>55</xdr:col>
      <xdr:colOff>50800</xdr:colOff>
      <xdr:row>95</xdr:row>
      <xdr:rowOff>57752</xdr:rowOff>
    </xdr:to>
    <xdr:sp macro="" textlink="">
      <xdr:nvSpPr>
        <xdr:cNvPr id="478" name="楕円 477"/>
        <xdr:cNvSpPr/>
      </xdr:nvSpPr>
      <xdr:spPr>
        <a:xfrm>
          <a:off x="10426700" y="162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150479</xdr:rowOff>
    </xdr:from>
    <xdr:ext cx="534377" cy="259045"/>
    <xdr:sp macro="" textlink="">
      <xdr:nvSpPr>
        <xdr:cNvPr id="479" name="土木費該当値テキスト"/>
        <xdr:cNvSpPr txBox="1"/>
      </xdr:nvSpPr>
      <xdr:spPr>
        <a:xfrm>
          <a:off x="10528300" y="160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69252</xdr:rowOff>
    </xdr:from>
    <xdr:to>
      <xdr:col>50</xdr:col>
      <xdr:colOff>165100</xdr:colOff>
      <xdr:row>96</xdr:row>
      <xdr:rowOff>170852</xdr:rowOff>
    </xdr:to>
    <xdr:sp macro="" textlink="">
      <xdr:nvSpPr>
        <xdr:cNvPr id="480" name="楕円 479"/>
        <xdr:cNvSpPr/>
      </xdr:nvSpPr>
      <xdr:spPr>
        <a:xfrm>
          <a:off x="9588500" y="165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161979</xdr:rowOff>
    </xdr:from>
    <xdr:ext cx="534377" cy="259045"/>
    <xdr:sp macro="" textlink="">
      <xdr:nvSpPr>
        <xdr:cNvPr id="481" name="テキスト ボックス 480"/>
        <xdr:cNvSpPr txBox="1"/>
      </xdr:nvSpPr>
      <xdr:spPr>
        <a:xfrm>
          <a:off x="9372111" y="1662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33431</xdr:rowOff>
    </xdr:from>
    <xdr:to>
      <xdr:col>46</xdr:col>
      <xdr:colOff>38100</xdr:colOff>
      <xdr:row>96</xdr:row>
      <xdr:rowOff>135031</xdr:rowOff>
    </xdr:to>
    <xdr:sp macro="" textlink="">
      <xdr:nvSpPr>
        <xdr:cNvPr id="482" name="楕円 481"/>
        <xdr:cNvSpPr/>
      </xdr:nvSpPr>
      <xdr:spPr>
        <a:xfrm>
          <a:off x="8699500" y="164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126158</xdr:rowOff>
    </xdr:from>
    <xdr:ext cx="534377" cy="259045"/>
    <xdr:sp macro="" textlink="">
      <xdr:nvSpPr>
        <xdr:cNvPr id="483" name="テキスト ボックス 482"/>
        <xdr:cNvSpPr txBox="1"/>
      </xdr:nvSpPr>
      <xdr:spPr>
        <a:xfrm>
          <a:off x="8483111" y="165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71492</xdr:rowOff>
    </xdr:from>
    <xdr:to>
      <xdr:col>41</xdr:col>
      <xdr:colOff>101600</xdr:colOff>
      <xdr:row>97</xdr:row>
      <xdr:rowOff>1642</xdr:rowOff>
    </xdr:to>
    <xdr:sp macro="" textlink="">
      <xdr:nvSpPr>
        <xdr:cNvPr id="484" name="楕円 483"/>
        <xdr:cNvSpPr/>
      </xdr:nvSpPr>
      <xdr:spPr>
        <a:xfrm>
          <a:off x="7810500" y="165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164219</xdr:rowOff>
    </xdr:from>
    <xdr:ext cx="534377" cy="259045"/>
    <xdr:sp macro="" textlink="">
      <xdr:nvSpPr>
        <xdr:cNvPr id="485" name="テキスト ボックス 484"/>
        <xdr:cNvSpPr txBox="1"/>
      </xdr:nvSpPr>
      <xdr:spPr>
        <a:xfrm>
          <a:off x="7594111" y="1662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55890</xdr:rowOff>
    </xdr:from>
    <xdr:to>
      <xdr:col>36</xdr:col>
      <xdr:colOff>165100</xdr:colOff>
      <xdr:row>96</xdr:row>
      <xdr:rowOff>157490</xdr:rowOff>
    </xdr:to>
    <xdr:sp macro="" textlink="">
      <xdr:nvSpPr>
        <xdr:cNvPr id="486" name="楕円 485"/>
        <xdr:cNvSpPr/>
      </xdr:nvSpPr>
      <xdr:spPr>
        <a:xfrm>
          <a:off x="6921500" y="165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148617</xdr:rowOff>
    </xdr:from>
    <xdr:ext cx="534377" cy="259045"/>
    <xdr:sp macro="" textlink="">
      <xdr:nvSpPr>
        <xdr:cNvPr id="487" name="テキスト ボックス 486"/>
        <xdr:cNvSpPr txBox="1"/>
      </xdr:nvSpPr>
      <xdr:spPr>
        <a:xfrm>
          <a:off x="6705111" y="1660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99858</xdr:rowOff>
    </xdr:from>
    <xdr:to>
      <xdr:col>85</xdr:col>
      <xdr:colOff>127000</xdr:colOff>
      <xdr:row>37</xdr:row>
      <xdr:rowOff>140076</xdr:rowOff>
    </xdr:to>
    <xdr:cxnSp macro="">
      <xdr:nvCxnSpPr>
        <xdr:cNvPr id="518" name="直線コネクタ 517"/>
        <xdr:cNvCxnSpPr/>
      </xdr:nvCxnSpPr>
      <xdr:spPr>
        <a:xfrm flipV="1">
          <a:off x="15481300" y="6443508"/>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99515</xdr:rowOff>
    </xdr:from>
    <xdr:to>
      <xdr:col>81</xdr:col>
      <xdr:colOff>50800</xdr:colOff>
      <xdr:row>37</xdr:row>
      <xdr:rowOff>140076</xdr:rowOff>
    </xdr:to>
    <xdr:cxnSp macro="">
      <xdr:nvCxnSpPr>
        <xdr:cNvPr id="521" name="直線コネクタ 520"/>
        <xdr:cNvCxnSpPr/>
      </xdr:nvCxnSpPr>
      <xdr:spPr>
        <a:xfrm>
          <a:off x="14592300" y="6443165"/>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99515</xdr:rowOff>
    </xdr:from>
    <xdr:to>
      <xdr:col>76</xdr:col>
      <xdr:colOff>114300</xdr:colOff>
      <xdr:row>37</xdr:row>
      <xdr:rowOff>155588</xdr:rowOff>
    </xdr:to>
    <xdr:cxnSp macro="">
      <xdr:nvCxnSpPr>
        <xdr:cNvPr id="524" name="直線コネクタ 523"/>
        <xdr:cNvCxnSpPr/>
      </xdr:nvCxnSpPr>
      <xdr:spPr>
        <a:xfrm flipV="1">
          <a:off x="13703300" y="6443165"/>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155588</xdr:rowOff>
    </xdr:from>
    <xdr:to>
      <xdr:col>71</xdr:col>
      <xdr:colOff>177800</xdr:colOff>
      <xdr:row>38</xdr:row>
      <xdr:rowOff>3030</xdr:rowOff>
    </xdr:to>
    <xdr:cxnSp macro="">
      <xdr:nvCxnSpPr>
        <xdr:cNvPr id="527" name="直線コネクタ 526"/>
        <xdr:cNvCxnSpPr/>
      </xdr:nvCxnSpPr>
      <xdr:spPr>
        <a:xfrm flipV="1">
          <a:off x="12814300" y="6499238"/>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49058</xdr:rowOff>
    </xdr:from>
    <xdr:to>
      <xdr:col>85</xdr:col>
      <xdr:colOff>177800</xdr:colOff>
      <xdr:row>37</xdr:row>
      <xdr:rowOff>150658</xdr:rowOff>
    </xdr:to>
    <xdr:sp macro="" textlink="">
      <xdr:nvSpPr>
        <xdr:cNvPr id="537" name="楕円 536"/>
        <xdr:cNvSpPr/>
      </xdr:nvSpPr>
      <xdr:spPr>
        <a:xfrm>
          <a:off x="162687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135435</xdr:rowOff>
    </xdr:from>
    <xdr:ext cx="534377" cy="259045"/>
    <xdr:sp macro="" textlink="">
      <xdr:nvSpPr>
        <xdr:cNvPr id="538" name="消防費該当値テキスト"/>
        <xdr:cNvSpPr txBox="1"/>
      </xdr:nvSpPr>
      <xdr:spPr>
        <a:xfrm>
          <a:off x="16370300" y="63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89276</xdr:rowOff>
    </xdr:from>
    <xdr:to>
      <xdr:col>81</xdr:col>
      <xdr:colOff>101600</xdr:colOff>
      <xdr:row>38</xdr:row>
      <xdr:rowOff>19425</xdr:rowOff>
    </xdr:to>
    <xdr:sp macro="" textlink="">
      <xdr:nvSpPr>
        <xdr:cNvPr id="539" name="楕円 538"/>
        <xdr:cNvSpPr/>
      </xdr:nvSpPr>
      <xdr:spPr>
        <a:xfrm>
          <a:off x="15430500" y="6432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10552</xdr:rowOff>
    </xdr:from>
    <xdr:ext cx="534377" cy="259045"/>
    <xdr:sp macro="" textlink="">
      <xdr:nvSpPr>
        <xdr:cNvPr id="540" name="テキスト ボックス 539"/>
        <xdr:cNvSpPr txBox="1"/>
      </xdr:nvSpPr>
      <xdr:spPr>
        <a:xfrm>
          <a:off x="15214111" y="652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48715</xdr:rowOff>
    </xdr:from>
    <xdr:to>
      <xdr:col>76</xdr:col>
      <xdr:colOff>165100</xdr:colOff>
      <xdr:row>37</xdr:row>
      <xdr:rowOff>150315</xdr:rowOff>
    </xdr:to>
    <xdr:sp macro="" textlink="">
      <xdr:nvSpPr>
        <xdr:cNvPr id="541" name="楕円 540"/>
        <xdr:cNvSpPr/>
      </xdr:nvSpPr>
      <xdr:spPr>
        <a:xfrm>
          <a:off x="14541500" y="63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141443</xdr:rowOff>
    </xdr:from>
    <xdr:ext cx="534377" cy="259045"/>
    <xdr:sp macro="" textlink="">
      <xdr:nvSpPr>
        <xdr:cNvPr id="542" name="テキスト ボックス 541"/>
        <xdr:cNvSpPr txBox="1"/>
      </xdr:nvSpPr>
      <xdr:spPr>
        <a:xfrm>
          <a:off x="14325111" y="64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104788</xdr:rowOff>
    </xdr:from>
    <xdr:to>
      <xdr:col>72</xdr:col>
      <xdr:colOff>38100</xdr:colOff>
      <xdr:row>38</xdr:row>
      <xdr:rowOff>34937</xdr:rowOff>
    </xdr:to>
    <xdr:sp macro="" textlink="">
      <xdr:nvSpPr>
        <xdr:cNvPr id="543" name="楕円 542"/>
        <xdr:cNvSpPr/>
      </xdr:nvSpPr>
      <xdr:spPr>
        <a:xfrm>
          <a:off x="13652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26064</xdr:rowOff>
    </xdr:from>
    <xdr:ext cx="534377" cy="259045"/>
    <xdr:sp macro="" textlink="">
      <xdr:nvSpPr>
        <xdr:cNvPr id="544" name="テキスト ボックス 543"/>
        <xdr:cNvSpPr txBox="1"/>
      </xdr:nvSpPr>
      <xdr:spPr>
        <a:xfrm>
          <a:off x="13436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123680</xdr:rowOff>
    </xdr:from>
    <xdr:to>
      <xdr:col>67</xdr:col>
      <xdr:colOff>101600</xdr:colOff>
      <xdr:row>38</xdr:row>
      <xdr:rowOff>53830</xdr:rowOff>
    </xdr:to>
    <xdr:sp macro="" textlink="">
      <xdr:nvSpPr>
        <xdr:cNvPr id="545" name="楕円 544"/>
        <xdr:cNvSpPr/>
      </xdr:nvSpPr>
      <xdr:spPr>
        <a:xfrm>
          <a:off x="12763500" y="64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44957</xdr:rowOff>
    </xdr:from>
    <xdr:ext cx="534377" cy="259045"/>
    <xdr:sp macro="" textlink="">
      <xdr:nvSpPr>
        <xdr:cNvPr id="546" name="テキスト ボックス 545"/>
        <xdr:cNvSpPr txBox="1"/>
      </xdr:nvSpPr>
      <xdr:spPr>
        <a:xfrm>
          <a:off x="12547111" y="65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5733</xdr:rowOff>
    </xdr:from>
    <xdr:to>
      <xdr:col>85</xdr:col>
      <xdr:colOff>126364</xdr:colOff>
      <xdr:row>58</xdr:row>
      <xdr:rowOff>95146</xdr:rowOff>
    </xdr:to>
    <xdr:cxnSp macro="">
      <xdr:nvCxnSpPr>
        <xdr:cNvPr id="570" name="直線コネクタ 569"/>
        <xdr:cNvCxnSpPr/>
      </xdr:nvCxnSpPr>
      <xdr:spPr>
        <a:xfrm flipV="1">
          <a:off x="16317595" y="9092583"/>
          <a:ext cx="1269" cy="946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98973</xdr:rowOff>
    </xdr:from>
    <xdr:ext cx="534377" cy="259045"/>
    <xdr:sp macro="" textlink="">
      <xdr:nvSpPr>
        <xdr:cNvPr id="571" name="教育費最小値テキスト"/>
        <xdr:cNvSpPr txBox="1"/>
      </xdr:nvSpPr>
      <xdr:spPr>
        <a:xfrm>
          <a:off x="16370300" y="1004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95146</xdr:rowOff>
    </xdr:from>
    <xdr:to>
      <xdr:col>86</xdr:col>
      <xdr:colOff>25400</xdr:colOff>
      <xdr:row>58</xdr:row>
      <xdr:rowOff>95146</xdr:rowOff>
    </xdr:to>
    <xdr:cxnSp macro="">
      <xdr:nvCxnSpPr>
        <xdr:cNvPr id="572" name="直線コネクタ 571"/>
        <xdr:cNvCxnSpPr/>
      </xdr:nvCxnSpPr>
      <xdr:spPr>
        <a:xfrm>
          <a:off x="16230600" y="100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123860</xdr:rowOff>
    </xdr:from>
    <xdr:ext cx="599010" cy="259045"/>
    <xdr:sp macro="" textlink="">
      <xdr:nvSpPr>
        <xdr:cNvPr id="573" name="教育費最大値テキスト"/>
        <xdr:cNvSpPr txBox="1"/>
      </xdr:nvSpPr>
      <xdr:spPr>
        <a:xfrm>
          <a:off x="16370300" y="886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5733</xdr:rowOff>
    </xdr:from>
    <xdr:to>
      <xdr:col>86</xdr:col>
      <xdr:colOff>25400</xdr:colOff>
      <xdr:row>53</xdr:row>
      <xdr:rowOff>5733</xdr:rowOff>
    </xdr:to>
    <xdr:cxnSp macro="">
      <xdr:nvCxnSpPr>
        <xdr:cNvPr id="574" name="直線コネクタ 573"/>
        <xdr:cNvCxnSpPr/>
      </xdr:nvCxnSpPr>
      <xdr:spPr>
        <a:xfrm>
          <a:off x="16230600" y="909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16218</xdr:rowOff>
    </xdr:from>
    <xdr:to>
      <xdr:col>85</xdr:col>
      <xdr:colOff>127000</xdr:colOff>
      <xdr:row>57</xdr:row>
      <xdr:rowOff>101604</xdr:rowOff>
    </xdr:to>
    <xdr:cxnSp macro="">
      <xdr:nvCxnSpPr>
        <xdr:cNvPr id="575" name="直線コネクタ 574"/>
        <xdr:cNvCxnSpPr/>
      </xdr:nvCxnSpPr>
      <xdr:spPr>
        <a:xfrm>
          <a:off x="15481300" y="9788868"/>
          <a:ext cx="838200" cy="8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48967</xdr:rowOff>
    </xdr:from>
    <xdr:ext cx="534377" cy="259045"/>
    <xdr:sp macro="" textlink="">
      <xdr:nvSpPr>
        <xdr:cNvPr id="576" name="教育費平均値テキスト"/>
        <xdr:cNvSpPr txBox="1"/>
      </xdr:nvSpPr>
      <xdr:spPr>
        <a:xfrm>
          <a:off x="16370300" y="982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70540</xdr:rowOff>
    </xdr:from>
    <xdr:to>
      <xdr:col>85</xdr:col>
      <xdr:colOff>177800</xdr:colOff>
      <xdr:row>58</xdr:row>
      <xdr:rowOff>690</xdr:rowOff>
    </xdr:to>
    <xdr:sp macro="" textlink="">
      <xdr:nvSpPr>
        <xdr:cNvPr id="577" name="フローチャート: 判断 576"/>
        <xdr:cNvSpPr/>
      </xdr:nvSpPr>
      <xdr:spPr>
        <a:xfrm>
          <a:off x="16268700" y="98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73566</xdr:rowOff>
    </xdr:from>
    <xdr:to>
      <xdr:col>81</xdr:col>
      <xdr:colOff>50800</xdr:colOff>
      <xdr:row>57</xdr:row>
      <xdr:rowOff>16218</xdr:rowOff>
    </xdr:to>
    <xdr:cxnSp macro="">
      <xdr:nvCxnSpPr>
        <xdr:cNvPr id="578" name="直線コネクタ 577"/>
        <xdr:cNvCxnSpPr/>
      </xdr:nvCxnSpPr>
      <xdr:spPr>
        <a:xfrm>
          <a:off x="14592300" y="8817516"/>
          <a:ext cx="889000" cy="97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72681</xdr:rowOff>
    </xdr:from>
    <xdr:to>
      <xdr:col>81</xdr:col>
      <xdr:colOff>101600</xdr:colOff>
      <xdr:row>58</xdr:row>
      <xdr:rowOff>2831</xdr:rowOff>
    </xdr:to>
    <xdr:sp macro="" textlink="">
      <xdr:nvSpPr>
        <xdr:cNvPr id="579" name="フローチャート: 判断 578"/>
        <xdr:cNvSpPr/>
      </xdr:nvSpPr>
      <xdr:spPr>
        <a:xfrm>
          <a:off x="15430500" y="984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165408</xdr:rowOff>
    </xdr:from>
    <xdr:ext cx="534377" cy="259045"/>
    <xdr:sp macro="" textlink="">
      <xdr:nvSpPr>
        <xdr:cNvPr id="580" name="テキスト ボックス 579"/>
        <xdr:cNvSpPr txBox="1"/>
      </xdr:nvSpPr>
      <xdr:spPr>
        <a:xfrm>
          <a:off x="15214111" y="99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73566</xdr:rowOff>
    </xdr:from>
    <xdr:to>
      <xdr:col>76</xdr:col>
      <xdr:colOff>114300</xdr:colOff>
      <xdr:row>57</xdr:row>
      <xdr:rowOff>11409</xdr:rowOff>
    </xdr:to>
    <xdr:cxnSp macro="">
      <xdr:nvCxnSpPr>
        <xdr:cNvPr id="581" name="直線コネクタ 580"/>
        <xdr:cNvCxnSpPr/>
      </xdr:nvCxnSpPr>
      <xdr:spPr>
        <a:xfrm flipV="1">
          <a:off x="13703300" y="8817516"/>
          <a:ext cx="889000" cy="96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31392</xdr:rowOff>
    </xdr:from>
    <xdr:to>
      <xdr:col>76</xdr:col>
      <xdr:colOff>165100</xdr:colOff>
      <xdr:row>57</xdr:row>
      <xdr:rowOff>132992</xdr:rowOff>
    </xdr:to>
    <xdr:sp macro="" textlink="">
      <xdr:nvSpPr>
        <xdr:cNvPr id="582" name="フローチャート: 判断 581"/>
        <xdr:cNvSpPr/>
      </xdr:nvSpPr>
      <xdr:spPr>
        <a:xfrm>
          <a:off x="145415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124119</xdr:rowOff>
    </xdr:from>
    <xdr:ext cx="534377" cy="259045"/>
    <xdr:sp macro="" textlink="">
      <xdr:nvSpPr>
        <xdr:cNvPr id="583" name="テキスト ボックス 582"/>
        <xdr:cNvSpPr txBox="1"/>
      </xdr:nvSpPr>
      <xdr:spPr>
        <a:xfrm>
          <a:off x="14325111" y="98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11409</xdr:rowOff>
    </xdr:from>
    <xdr:to>
      <xdr:col>71</xdr:col>
      <xdr:colOff>177800</xdr:colOff>
      <xdr:row>58</xdr:row>
      <xdr:rowOff>6495</xdr:rowOff>
    </xdr:to>
    <xdr:cxnSp macro="">
      <xdr:nvCxnSpPr>
        <xdr:cNvPr id="584" name="直線コネクタ 583"/>
        <xdr:cNvCxnSpPr/>
      </xdr:nvCxnSpPr>
      <xdr:spPr>
        <a:xfrm flipV="1">
          <a:off x="12814300" y="9784059"/>
          <a:ext cx="88900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59014</xdr:rowOff>
    </xdr:from>
    <xdr:to>
      <xdr:col>72</xdr:col>
      <xdr:colOff>38100</xdr:colOff>
      <xdr:row>57</xdr:row>
      <xdr:rowOff>160614</xdr:rowOff>
    </xdr:to>
    <xdr:sp macro="" textlink="">
      <xdr:nvSpPr>
        <xdr:cNvPr id="585" name="フローチャート: 判断 584"/>
        <xdr:cNvSpPr/>
      </xdr:nvSpPr>
      <xdr:spPr>
        <a:xfrm>
          <a:off x="13652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151741</xdr:rowOff>
    </xdr:from>
    <xdr:ext cx="534377" cy="259045"/>
    <xdr:sp macro="" textlink="">
      <xdr:nvSpPr>
        <xdr:cNvPr id="586" name="テキスト ボックス 585"/>
        <xdr:cNvSpPr txBox="1"/>
      </xdr:nvSpPr>
      <xdr:spPr>
        <a:xfrm>
          <a:off x="13436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94813</xdr:rowOff>
    </xdr:from>
    <xdr:to>
      <xdr:col>67</xdr:col>
      <xdr:colOff>101600</xdr:colOff>
      <xdr:row>58</xdr:row>
      <xdr:rowOff>24963</xdr:rowOff>
    </xdr:to>
    <xdr:sp macro="" textlink="">
      <xdr:nvSpPr>
        <xdr:cNvPr id="587" name="フローチャート: 判断 586"/>
        <xdr:cNvSpPr/>
      </xdr:nvSpPr>
      <xdr:spPr>
        <a:xfrm>
          <a:off x="12763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41490</xdr:rowOff>
    </xdr:from>
    <xdr:ext cx="534377" cy="259045"/>
    <xdr:sp macro="" textlink="">
      <xdr:nvSpPr>
        <xdr:cNvPr id="588" name="テキスト ボックス 587"/>
        <xdr:cNvSpPr txBox="1"/>
      </xdr:nvSpPr>
      <xdr:spPr>
        <a:xfrm>
          <a:off x="12547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50804</xdr:rowOff>
    </xdr:from>
    <xdr:to>
      <xdr:col>85</xdr:col>
      <xdr:colOff>177800</xdr:colOff>
      <xdr:row>57</xdr:row>
      <xdr:rowOff>152404</xdr:rowOff>
    </xdr:to>
    <xdr:sp macro="" textlink="">
      <xdr:nvSpPr>
        <xdr:cNvPr id="594" name="楕円 593"/>
        <xdr:cNvSpPr/>
      </xdr:nvSpPr>
      <xdr:spPr>
        <a:xfrm>
          <a:off x="16268700" y="982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73681</xdr:rowOff>
    </xdr:from>
    <xdr:ext cx="534377" cy="259045"/>
    <xdr:sp macro="" textlink="">
      <xdr:nvSpPr>
        <xdr:cNvPr id="595" name="教育費該当値テキスト"/>
        <xdr:cNvSpPr txBox="1"/>
      </xdr:nvSpPr>
      <xdr:spPr>
        <a:xfrm>
          <a:off x="16370300" y="967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136868</xdr:rowOff>
    </xdr:from>
    <xdr:to>
      <xdr:col>81</xdr:col>
      <xdr:colOff>101600</xdr:colOff>
      <xdr:row>57</xdr:row>
      <xdr:rowOff>67018</xdr:rowOff>
    </xdr:to>
    <xdr:sp macro="" textlink="">
      <xdr:nvSpPr>
        <xdr:cNvPr id="596" name="楕円 595"/>
        <xdr:cNvSpPr/>
      </xdr:nvSpPr>
      <xdr:spPr>
        <a:xfrm>
          <a:off x="15430500" y="97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83545</xdr:rowOff>
    </xdr:from>
    <xdr:ext cx="534377" cy="259045"/>
    <xdr:sp macro="" textlink="">
      <xdr:nvSpPr>
        <xdr:cNvPr id="597" name="テキスト ボックス 596"/>
        <xdr:cNvSpPr txBox="1"/>
      </xdr:nvSpPr>
      <xdr:spPr>
        <a:xfrm>
          <a:off x="15214111" y="951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22766</xdr:rowOff>
    </xdr:from>
    <xdr:to>
      <xdr:col>76</xdr:col>
      <xdr:colOff>165100</xdr:colOff>
      <xdr:row>51</xdr:row>
      <xdr:rowOff>124366</xdr:rowOff>
    </xdr:to>
    <xdr:sp macro="" textlink="">
      <xdr:nvSpPr>
        <xdr:cNvPr id="598" name="楕円 597"/>
        <xdr:cNvSpPr/>
      </xdr:nvSpPr>
      <xdr:spPr>
        <a:xfrm>
          <a:off x="14541500" y="87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140893</xdr:rowOff>
    </xdr:from>
    <xdr:ext cx="599010" cy="259045"/>
    <xdr:sp macro="" textlink="">
      <xdr:nvSpPr>
        <xdr:cNvPr id="599" name="テキスト ボックス 598"/>
        <xdr:cNvSpPr txBox="1"/>
      </xdr:nvSpPr>
      <xdr:spPr>
        <a:xfrm>
          <a:off x="14292795" y="854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132059</xdr:rowOff>
    </xdr:from>
    <xdr:to>
      <xdr:col>72</xdr:col>
      <xdr:colOff>38100</xdr:colOff>
      <xdr:row>57</xdr:row>
      <xdr:rowOff>62209</xdr:rowOff>
    </xdr:to>
    <xdr:sp macro="" textlink="">
      <xdr:nvSpPr>
        <xdr:cNvPr id="600" name="楕円 599"/>
        <xdr:cNvSpPr/>
      </xdr:nvSpPr>
      <xdr:spPr>
        <a:xfrm>
          <a:off x="13652500" y="97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78736</xdr:rowOff>
    </xdr:from>
    <xdr:ext cx="534377" cy="259045"/>
    <xdr:sp macro="" textlink="">
      <xdr:nvSpPr>
        <xdr:cNvPr id="601" name="テキスト ボックス 600"/>
        <xdr:cNvSpPr txBox="1"/>
      </xdr:nvSpPr>
      <xdr:spPr>
        <a:xfrm>
          <a:off x="13436111" y="950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127145</xdr:rowOff>
    </xdr:from>
    <xdr:to>
      <xdr:col>67</xdr:col>
      <xdr:colOff>101600</xdr:colOff>
      <xdr:row>58</xdr:row>
      <xdr:rowOff>57295</xdr:rowOff>
    </xdr:to>
    <xdr:sp macro="" textlink="">
      <xdr:nvSpPr>
        <xdr:cNvPr id="602" name="楕円 601"/>
        <xdr:cNvSpPr/>
      </xdr:nvSpPr>
      <xdr:spPr>
        <a:xfrm>
          <a:off x="12763500" y="98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48422</xdr:rowOff>
    </xdr:from>
    <xdr:ext cx="534377" cy="259045"/>
    <xdr:sp macro="" textlink="">
      <xdr:nvSpPr>
        <xdr:cNvPr id="603" name="テキスト ボックス 602"/>
        <xdr:cNvSpPr txBox="1"/>
      </xdr:nvSpPr>
      <xdr:spPr>
        <a:xfrm>
          <a:off x="12547111" y="99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7" name="直線コネクタ 626"/>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30" name="災害復旧費最大値テキスト"/>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31" name="直線コネクタ 630"/>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31305</xdr:rowOff>
    </xdr:from>
    <xdr:to>
      <xdr:col>85</xdr:col>
      <xdr:colOff>127000</xdr:colOff>
      <xdr:row>79</xdr:row>
      <xdr:rowOff>39612</xdr:rowOff>
    </xdr:to>
    <xdr:cxnSp macro="">
      <xdr:nvCxnSpPr>
        <xdr:cNvPr id="632" name="直線コネクタ 631"/>
        <xdr:cNvCxnSpPr/>
      </xdr:nvCxnSpPr>
      <xdr:spPr>
        <a:xfrm>
          <a:off x="15481300" y="13575855"/>
          <a:ext cx="8382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3" name="災害復旧費平均値テキスト"/>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4" name="フローチャート: 判断 633"/>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31305</xdr:rowOff>
    </xdr:from>
    <xdr:to>
      <xdr:col>81</xdr:col>
      <xdr:colOff>50800</xdr:colOff>
      <xdr:row>79</xdr:row>
      <xdr:rowOff>33629</xdr:rowOff>
    </xdr:to>
    <xdr:cxnSp macro="">
      <xdr:nvCxnSpPr>
        <xdr:cNvPr id="635" name="直線コネクタ 634"/>
        <xdr:cNvCxnSpPr/>
      </xdr:nvCxnSpPr>
      <xdr:spPr>
        <a:xfrm flipV="1">
          <a:off x="14592300" y="1357585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6" name="フローチャート: 判断 635"/>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7" name="テキスト ボックス 636"/>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9055</xdr:rowOff>
    </xdr:from>
    <xdr:to>
      <xdr:col>76</xdr:col>
      <xdr:colOff>114300</xdr:colOff>
      <xdr:row>79</xdr:row>
      <xdr:rowOff>33629</xdr:rowOff>
    </xdr:to>
    <xdr:cxnSp macro="">
      <xdr:nvCxnSpPr>
        <xdr:cNvPr id="638" name="直線コネクタ 637"/>
        <xdr:cNvCxnSpPr/>
      </xdr:nvCxnSpPr>
      <xdr:spPr>
        <a:xfrm>
          <a:off x="13703300" y="13553605"/>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9" name="フローチャート: 判断 638"/>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40" name="テキスト ボックス 639"/>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140233</xdr:rowOff>
    </xdr:from>
    <xdr:to>
      <xdr:col>71</xdr:col>
      <xdr:colOff>177800</xdr:colOff>
      <xdr:row>79</xdr:row>
      <xdr:rowOff>9055</xdr:rowOff>
    </xdr:to>
    <xdr:cxnSp macro="">
      <xdr:nvCxnSpPr>
        <xdr:cNvPr id="641" name="直線コネクタ 640"/>
        <xdr:cNvCxnSpPr/>
      </xdr:nvCxnSpPr>
      <xdr:spPr>
        <a:xfrm>
          <a:off x="12814300" y="1351333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2" name="フローチャート: 判断 641"/>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3" name="テキスト ボックス 642"/>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4" name="フローチャート: 判断 643"/>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5" name="テキスト ボックス 644"/>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160262</xdr:rowOff>
    </xdr:from>
    <xdr:to>
      <xdr:col>85</xdr:col>
      <xdr:colOff>177800</xdr:colOff>
      <xdr:row>79</xdr:row>
      <xdr:rowOff>90412</xdr:rowOff>
    </xdr:to>
    <xdr:sp macro="" textlink="">
      <xdr:nvSpPr>
        <xdr:cNvPr id="651" name="楕円 650"/>
        <xdr:cNvSpPr/>
      </xdr:nvSpPr>
      <xdr:spPr>
        <a:xfrm>
          <a:off x="162687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75189</xdr:rowOff>
    </xdr:from>
    <xdr:ext cx="378565" cy="259045"/>
    <xdr:sp macro="" textlink="">
      <xdr:nvSpPr>
        <xdr:cNvPr id="652" name="災害復旧費該当値テキスト"/>
        <xdr:cNvSpPr txBox="1"/>
      </xdr:nvSpPr>
      <xdr:spPr>
        <a:xfrm>
          <a:off x="16370300" y="13448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151955</xdr:rowOff>
    </xdr:from>
    <xdr:to>
      <xdr:col>81</xdr:col>
      <xdr:colOff>101600</xdr:colOff>
      <xdr:row>79</xdr:row>
      <xdr:rowOff>82105</xdr:rowOff>
    </xdr:to>
    <xdr:sp macro="" textlink="">
      <xdr:nvSpPr>
        <xdr:cNvPr id="653" name="楕円 652"/>
        <xdr:cNvSpPr/>
      </xdr:nvSpPr>
      <xdr:spPr>
        <a:xfrm>
          <a:off x="15430500" y="135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73232</xdr:rowOff>
    </xdr:from>
    <xdr:ext cx="378565" cy="259045"/>
    <xdr:sp macro="" textlink="">
      <xdr:nvSpPr>
        <xdr:cNvPr id="654" name="テキスト ボックス 653"/>
        <xdr:cNvSpPr txBox="1"/>
      </xdr:nvSpPr>
      <xdr:spPr>
        <a:xfrm>
          <a:off x="15292017" y="1361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154279</xdr:rowOff>
    </xdr:from>
    <xdr:to>
      <xdr:col>76</xdr:col>
      <xdr:colOff>165100</xdr:colOff>
      <xdr:row>79</xdr:row>
      <xdr:rowOff>84429</xdr:rowOff>
    </xdr:to>
    <xdr:sp macro="" textlink="">
      <xdr:nvSpPr>
        <xdr:cNvPr id="655" name="楕円 654"/>
        <xdr:cNvSpPr/>
      </xdr:nvSpPr>
      <xdr:spPr>
        <a:xfrm>
          <a:off x="145415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75556</xdr:rowOff>
    </xdr:from>
    <xdr:ext cx="378565" cy="259045"/>
    <xdr:sp macro="" textlink="">
      <xdr:nvSpPr>
        <xdr:cNvPr id="656" name="テキスト ボックス 655"/>
        <xdr:cNvSpPr txBox="1"/>
      </xdr:nvSpPr>
      <xdr:spPr>
        <a:xfrm>
          <a:off x="14403017" y="1362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129705</xdr:rowOff>
    </xdr:from>
    <xdr:to>
      <xdr:col>72</xdr:col>
      <xdr:colOff>38100</xdr:colOff>
      <xdr:row>79</xdr:row>
      <xdr:rowOff>59855</xdr:rowOff>
    </xdr:to>
    <xdr:sp macro="" textlink="">
      <xdr:nvSpPr>
        <xdr:cNvPr id="657" name="楕円 656"/>
        <xdr:cNvSpPr/>
      </xdr:nvSpPr>
      <xdr:spPr>
        <a:xfrm>
          <a:off x="13652500" y="1350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50982</xdr:rowOff>
    </xdr:from>
    <xdr:ext cx="469744" cy="259045"/>
    <xdr:sp macro="" textlink="">
      <xdr:nvSpPr>
        <xdr:cNvPr id="658" name="テキスト ボックス 657"/>
        <xdr:cNvSpPr txBox="1"/>
      </xdr:nvSpPr>
      <xdr:spPr>
        <a:xfrm>
          <a:off x="13468428" y="1359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89433</xdr:rowOff>
    </xdr:from>
    <xdr:to>
      <xdr:col>67</xdr:col>
      <xdr:colOff>101600</xdr:colOff>
      <xdr:row>79</xdr:row>
      <xdr:rowOff>19583</xdr:rowOff>
    </xdr:to>
    <xdr:sp macro="" textlink="">
      <xdr:nvSpPr>
        <xdr:cNvPr id="659" name="楕円 658"/>
        <xdr:cNvSpPr/>
      </xdr:nvSpPr>
      <xdr:spPr>
        <a:xfrm>
          <a:off x="12763500" y="134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10710</xdr:rowOff>
    </xdr:from>
    <xdr:ext cx="469744" cy="259045"/>
    <xdr:sp macro="" textlink="">
      <xdr:nvSpPr>
        <xdr:cNvPr id="660" name="テキスト ボックス 659"/>
        <xdr:cNvSpPr txBox="1"/>
      </xdr:nvSpPr>
      <xdr:spPr>
        <a:xfrm>
          <a:off x="12579428" y="1355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4" name="直線コネクタ 683"/>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5" name="公債費最小値テキスト"/>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6" name="直線コネクタ 685"/>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7" name="公債費最大値テキスト"/>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8" name="直線コネクタ 687"/>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151747</xdr:rowOff>
    </xdr:from>
    <xdr:to>
      <xdr:col>85</xdr:col>
      <xdr:colOff>127000</xdr:colOff>
      <xdr:row>97</xdr:row>
      <xdr:rowOff>108854</xdr:rowOff>
    </xdr:to>
    <xdr:cxnSp macro="">
      <xdr:nvCxnSpPr>
        <xdr:cNvPr id="689" name="直線コネクタ 688"/>
        <xdr:cNvCxnSpPr/>
      </xdr:nvCxnSpPr>
      <xdr:spPr>
        <a:xfrm flipV="1">
          <a:off x="15481300" y="16610947"/>
          <a:ext cx="838200" cy="1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90" name="公債費平均値テキスト"/>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91" name="フローチャート: 判断 690"/>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108854</xdr:rowOff>
    </xdr:from>
    <xdr:to>
      <xdr:col>81</xdr:col>
      <xdr:colOff>50800</xdr:colOff>
      <xdr:row>97</xdr:row>
      <xdr:rowOff>126189</xdr:rowOff>
    </xdr:to>
    <xdr:cxnSp macro="">
      <xdr:nvCxnSpPr>
        <xdr:cNvPr id="692" name="直線コネクタ 691"/>
        <xdr:cNvCxnSpPr/>
      </xdr:nvCxnSpPr>
      <xdr:spPr>
        <a:xfrm flipV="1">
          <a:off x="14592300" y="16739504"/>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3" name="フローチャート: 判断 692"/>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4" name="テキスト ボックス 693"/>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7524</xdr:rowOff>
    </xdr:from>
    <xdr:to>
      <xdr:col>76</xdr:col>
      <xdr:colOff>114300</xdr:colOff>
      <xdr:row>97</xdr:row>
      <xdr:rowOff>126189</xdr:rowOff>
    </xdr:to>
    <xdr:cxnSp macro="">
      <xdr:nvCxnSpPr>
        <xdr:cNvPr id="695" name="直線コネクタ 694"/>
        <xdr:cNvCxnSpPr/>
      </xdr:nvCxnSpPr>
      <xdr:spPr>
        <a:xfrm>
          <a:off x="13703300" y="16638174"/>
          <a:ext cx="889000" cy="11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6" name="フローチャート: 判断 695"/>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7" name="テキスト ボックス 696"/>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4742</xdr:rowOff>
    </xdr:from>
    <xdr:to>
      <xdr:col>71</xdr:col>
      <xdr:colOff>177800</xdr:colOff>
      <xdr:row>97</xdr:row>
      <xdr:rowOff>7524</xdr:rowOff>
    </xdr:to>
    <xdr:cxnSp macro="">
      <xdr:nvCxnSpPr>
        <xdr:cNvPr id="698" name="直線コネクタ 697"/>
        <xdr:cNvCxnSpPr/>
      </xdr:nvCxnSpPr>
      <xdr:spPr>
        <a:xfrm>
          <a:off x="12814300" y="16635392"/>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9" name="フローチャート: 判断 698"/>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700" name="テキスト ボックス 699"/>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701" name="フローチャート: 判断 700"/>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2" name="テキスト ボックス 701"/>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100947</xdr:rowOff>
    </xdr:from>
    <xdr:to>
      <xdr:col>85</xdr:col>
      <xdr:colOff>177800</xdr:colOff>
      <xdr:row>97</xdr:row>
      <xdr:rowOff>31097</xdr:rowOff>
    </xdr:to>
    <xdr:sp macro="" textlink="">
      <xdr:nvSpPr>
        <xdr:cNvPr id="708" name="楕円 707"/>
        <xdr:cNvSpPr/>
      </xdr:nvSpPr>
      <xdr:spPr>
        <a:xfrm>
          <a:off x="16268700" y="165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79374</xdr:rowOff>
    </xdr:from>
    <xdr:ext cx="534377" cy="259045"/>
    <xdr:sp macro="" textlink="">
      <xdr:nvSpPr>
        <xdr:cNvPr id="709" name="公債費該当値テキスト"/>
        <xdr:cNvSpPr txBox="1"/>
      </xdr:nvSpPr>
      <xdr:spPr>
        <a:xfrm>
          <a:off x="16370300" y="1653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58054</xdr:rowOff>
    </xdr:from>
    <xdr:to>
      <xdr:col>81</xdr:col>
      <xdr:colOff>101600</xdr:colOff>
      <xdr:row>97</xdr:row>
      <xdr:rowOff>159654</xdr:rowOff>
    </xdr:to>
    <xdr:sp macro="" textlink="">
      <xdr:nvSpPr>
        <xdr:cNvPr id="710" name="楕円 709"/>
        <xdr:cNvSpPr/>
      </xdr:nvSpPr>
      <xdr:spPr>
        <a:xfrm>
          <a:off x="15430500" y="166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150781</xdr:rowOff>
    </xdr:from>
    <xdr:ext cx="534377" cy="259045"/>
    <xdr:sp macro="" textlink="">
      <xdr:nvSpPr>
        <xdr:cNvPr id="711" name="テキスト ボックス 710"/>
        <xdr:cNvSpPr txBox="1"/>
      </xdr:nvSpPr>
      <xdr:spPr>
        <a:xfrm>
          <a:off x="15214111" y="167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75389</xdr:rowOff>
    </xdr:from>
    <xdr:to>
      <xdr:col>76</xdr:col>
      <xdr:colOff>165100</xdr:colOff>
      <xdr:row>98</xdr:row>
      <xdr:rowOff>5539</xdr:rowOff>
    </xdr:to>
    <xdr:sp macro="" textlink="">
      <xdr:nvSpPr>
        <xdr:cNvPr id="712" name="楕円 711"/>
        <xdr:cNvSpPr/>
      </xdr:nvSpPr>
      <xdr:spPr>
        <a:xfrm>
          <a:off x="145415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168116</xdr:rowOff>
    </xdr:from>
    <xdr:ext cx="534377" cy="259045"/>
    <xdr:sp macro="" textlink="">
      <xdr:nvSpPr>
        <xdr:cNvPr id="713" name="テキスト ボックス 712"/>
        <xdr:cNvSpPr txBox="1"/>
      </xdr:nvSpPr>
      <xdr:spPr>
        <a:xfrm>
          <a:off x="14325111" y="167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128174</xdr:rowOff>
    </xdr:from>
    <xdr:to>
      <xdr:col>72</xdr:col>
      <xdr:colOff>38100</xdr:colOff>
      <xdr:row>97</xdr:row>
      <xdr:rowOff>58324</xdr:rowOff>
    </xdr:to>
    <xdr:sp macro="" textlink="">
      <xdr:nvSpPr>
        <xdr:cNvPr id="714" name="楕円 713"/>
        <xdr:cNvSpPr/>
      </xdr:nvSpPr>
      <xdr:spPr>
        <a:xfrm>
          <a:off x="13652500" y="165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49451</xdr:rowOff>
    </xdr:from>
    <xdr:ext cx="534377" cy="259045"/>
    <xdr:sp macro="" textlink="">
      <xdr:nvSpPr>
        <xdr:cNvPr id="715" name="テキスト ボックス 714"/>
        <xdr:cNvSpPr txBox="1"/>
      </xdr:nvSpPr>
      <xdr:spPr>
        <a:xfrm>
          <a:off x="13436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125392</xdr:rowOff>
    </xdr:from>
    <xdr:to>
      <xdr:col>67</xdr:col>
      <xdr:colOff>101600</xdr:colOff>
      <xdr:row>97</xdr:row>
      <xdr:rowOff>55542</xdr:rowOff>
    </xdr:to>
    <xdr:sp macro="" textlink="">
      <xdr:nvSpPr>
        <xdr:cNvPr id="716" name="楕円 715"/>
        <xdr:cNvSpPr/>
      </xdr:nvSpPr>
      <xdr:spPr>
        <a:xfrm>
          <a:off x="12763500" y="165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46669</xdr:rowOff>
    </xdr:from>
    <xdr:ext cx="534377" cy="259045"/>
    <xdr:sp macro="" textlink="">
      <xdr:nvSpPr>
        <xdr:cNvPr id="717" name="テキスト ボックス 716"/>
        <xdr:cNvSpPr txBox="1"/>
      </xdr:nvSpPr>
      <xdr:spPr>
        <a:xfrm>
          <a:off x="12547111" y="166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41" name="直線コネクタ 740"/>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2" name="諸支出金最小値テキスト"/>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4" name="諸支出金最大値テキスト"/>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5" name="直線コネクタ 744"/>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7" name="諸支出金平均値テキスト"/>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8" name="フローチャート: 判断 747"/>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0" name="フローチャート: 判断 749"/>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1" name="テキスト ボックス 750"/>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3" name="フローチャート: 判断 752"/>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4" name="テキスト ボックス 753"/>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6" name="フローチャート: 判断 755"/>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7" name="テキスト ボックス 756"/>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8" name="フローチャート: 判断 757"/>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9" name="テキスト ボックス 758"/>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6" name="諸支出金該当値テキスト"/>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平均と比較して１，２９８円高くなっている。◆民生費も類似団体平均と比較して高い状況が続いている。医療・介護に係る経費のほか、障がい者福祉や児童福祉に係る扶助費が高いことが影響しているものと思われる。◆商工費は前年度と比較して９７３円増加し、引き続き高水準となったが、これはコロナ対策やエネルギー価格高騰対策事業に取り組んだ結果である。それでもなお類似団体平均の半分程度と低い状況であり、この分野での財政需要が低い傾向が認められる。◆土木費は近年類似団体よりも低く推移してきたが、今回前年度と比較して倍増し、類似団体平均を大きく上回った。これは改良住宅建替事業が本格化したことによるもので、今後も高水準が続く見通しである。◆教育費は類似団体平均と比較して５，１８０円高くなっているが、これは令和元年度からの学校再編事業の影響によるものである。なお、義務教育学校１校への再編効果により経常経費が減少する見込みであり、注視したい。◆公債費は地方債発行の抑制及び繰上償還の実施により、類似団体平均より低く抑えられているが、学校再編事業をはじめとする近年の大規模事業の影響により、今後は急上昇する見込みであるため、より一層慎重な財政運営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実質収支額はこれまで１０％程度で推移しているが、令和３年度はコロナ禍による不用額増等により１５％を超えた。財政調整基金残高は３０％を超え、健全な財政状況を維持している。また、実質単年度収支は繰上償還によりかろうじて黒字となった。今後は徹底した予算のスリム化により収支の悪化が見込まれるとともに、財源不足から財政調整基金残高が減少することも十分に考えられ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国民健康保険事業特別会計は、平成３０年度から都道府県も保険者となり、市町村の財政が従来と比べ安定化したこと、また、必要に応じた保険税の改正を適宜行っていることから近年は黒字化している。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水道事業会計では老朽管更新などで現金が減少傾向にあり、経営戦略を令和２年度で策定済みである。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生活排水処理事業特別会計は、令和５年度から法適用の公営企業会計に移行することに備え、基金を全額取崩した結果、黒字額が伸びた。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一般会計においては公債費が増加していくことが確定的であるため、今後とも健全な財政運営を心がけていく。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34892;&#36001;&#25919;&#25903;&#25588;&#35506;/00.&#19968;&#26178;&#20445;&#23384;&#12501;&#12457;&#12523;&#12480;&#65288;&#20196;&#21644;&#65301;&#24180;&#24230;&#65289;/M_&#22320;&#26041;&#36001;&#25919;/M4_&#36001;&#25919;&#35386;&#26029;/M409_&#36001;&#25919;&#29366;&#27841;&#36039;&#26009;&#38598;/04&#12288;&#20196;&#21644;&#65300;&#24180;&#24230;&#36001;&#25919;&#29366;&#27841;&#36039;&#26009;&#38598;&#12398;&#20316;&#25104;&#31561;&#12395;&#12388;&#12356;&#12390;/03&#12288;&#24066;&#30010;&#26449;&#8594;&#30476;/&#9733;&#65314;&#65316;/&#9313;&#38306;&#20418;&#12377;&#12427;&#19968;&#37096;&#20107;&#21209;&#32068;&#21512;&#31561;&#12398;&#36001;&#25919;&#29366;&#278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haresvr19\&#12414;&#12385;&#12389;&#12367;&#12426;&#35506;\&#36001;&#25919;&#20418;\&#20844;&#38283;&#29992;&#12487;&#12540;&#12479;-HP\&#36001;&#25919;&#29366;&#27841;&#36039;&#26009;&#38598;\R04\R04zaiseijoukyousiryousy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百万円単位"/>
      <sheetName val="千円単位"/>
      <sheetName val="円単位"/>
    </sheetNames>
    <sheetDataSet>
      <sheetData sheetId="0">
        <row r="22">
          <cell r="D22">
            <v>88</v>
          </cell>
          <cell r="E22">
            <v>86</v>
          </cell>
        </row>
        <row r="23">
          <cell r="D23">
            <v>7567</v>
          </cell>
          <cell r="E23">
            <v>7557</v>
          </cell>
        </row>
        <row r="24">
          <cell r="D24">
            <v>74</v>
          </cell>
          <cell r="E24">
            <v>74</v>
          </cell>
        </row>
        <row r="25">
          <cell r="D25">
            <v>203</v>
          </cell>
          <cell r="E25">
            <v>193</v>
          </cell>
        </row>
        <row r="36">
          <cell r="D36">
            <v>1873</v>
          </cell>
          <cell r="E36">
            <v>1844</v>
          </cell>
        </row>
        <row r="55">
          <cell r="D55">
            <v>286</v>
          </cell>
          <cell r="E55">
            <v>243</v>
          </cell>
        </row>
        <row r="59">
          <cell r="D59">
            <v>200</v>
          </cell>
          <cell r="E59">
            <v>183</v>
          </cell>
        </row>
        <row r="78">
          <cell r="D78">
            <v>495</v>
          </cell>
          <cell r="E78">
            <v>493</v>
          </cell>
        </row>
        <row r="79">
          <cell r="D79">
            <v>68</v>
          </cell>
          <cell r="E79">
            <v>68</v>
          </cell>
        </row>
        <row r="91">
          <cell r="D91">
            <v>1851</v>
          </cell>
          <cell r="E91">
            <v>1811</v>
          </cell>
        </row>
        <row r="92">
          <cell r="D92">
            <v>72965</v>
          </cell>
          <cell r="E92">
            <v>69423</v>
          </cell>
        </row>
        <row r="94">
          <cell r="D94">
            <v>217</v>
          </cell>
          <cell r="E94">
            <v>191</v>
          </cell>
        </row>
        <row r="95">
          <cell r="D95">
            <v>823874</v>
          </cell>
          <cell r="E95">
            <v>808406</v>
          </cell>
        </row>
        <row r="98">
          <cell r="D98">
            <v>529</v>
          </cell>
          <cell r="E98">
            <v>433</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44905</v>
          </cell>
          <cell r="F3">
            <v>88328</v>
          </cell>
        </row>
        <row r="5">
          <cell r="A5" t="str">
            <v xml:space="preserve"> R01</v>
          </cell>
          <cell r="D5">
            <v>85869</v>
          </cell>
          <cell r="F5">
            <v>103390</v>
          </cell>
        </row>
        <row r="7">
          <cell r="A7" t="str">
            <v xml:space="preserve"> R02</v>
          </cell>
          <cell r="D7">
            <v>343657</v>
          </cell>
          <cell r="F7">
            <v>117234</v>
          </cell>
        </row>
        <row r="9">
          <cell r="A9" t="str">
            <v xml:space="preserve"> R03</v>
          </cell>
          <cell r="D9">
            <v>107052</v>
          </cell>
          <cell r="F9">
            <v>97758</v>
          </cell>
        </row>
        <row r="11">
          <cell r="A11" t="str">
            <v xml:space="preserve"> R04</v>
          </cell>
          <cell r="D11">
            <v>116691</v>
          </cell>
          <cell r="F11">
            <v>91338</v>
          </cell>
        </row>
        <row r="18">
          <cell r="B18" t="str">
            <v>H30</v>
          </cell>
          <cell r="C18" t="str">
            <v>R01</v>
          </cell>
          <cell r="D18" t="str">
            <v>R02</v>
          </cell>
          <cell r="E18" t="str">
            <v>R03</v>
          </cell>
          <cell r="F18" t="str">
            <v>R04</v>
          </cell>
        </row>
        <row r="19">
          <cell r="A19" t="str">
            <v>実質収支額</v>
          </cell>
          <cell r="B19">
            <v>10.4</v>
          </cell>
          <cell r="C19">
            <v>11.49</v>
          </cell>
          <cell r="D19">
            <v>11.04</v>
          </cell>
          <cell r="E19">
            <v>15.61</v>
          </cell>
          <cell r="F19">
            <v>11.93</v>
          </cell>
        </row>
        <row r="20">
          <cell r="A20" t="str">
            <v>財政調整基金残高</v>
          </cell>
          <cell r="B20">
            <v>37.96</v>
          </cell>
          <cell r="C20">
            <v>37.450000000000003</v>
          </cell>
          <cell r="D20">
            <v>35.119999999999997</v>
          </cell>
          <cell r="E20">
            <v>32.14</v>
          </cell>
          <cell r="F20">
            <v>32.69</v>
          </cell>
        </row>
        <row r="21">
          <cell r="A21" t="str">
            <v>実質単年度収支</v>
          </cell>
          <cell r="B21">
            <v>5.74</v>
          </cell>
          <cell r="C21">
            <v>6.27</v>
          </cell>
          <cell r="D21">
            <v>-0.56999999999999995</v>
          </cell>
          <cell r="E21">
            <v>5.52</v>
          </cell>
          <cell r="F21">
            <v>0.19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住宅改修資金貸付事業特別会計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0.11</v>
          </cell>
          <cell r="D31" t="e">
            <v>#N/A</v>
          </cell>
          <cell r="E31">
            <v>0.12</v>
          </cell>
          <cell r="F31" t="e">
            <v>#N/A</v>
          </cell>
          <cell r="G31">
            <v>0.1</v>
          </cell>
          <cell r="H31" t="e">
            <v>#N/A</v>
          </cell>
          <cell r="I31">
            <v>0.09</v>
          </cell>
          <cell r="J31" t="e">
            <v>#N/A</v>
          </cell>
          <cell r="K31">
            <v>0.09</v>
          </cell>
        </row>
        <row r="32">
          <cell r="A32" t="str">
            <v>工業用水道事業会計</v>
          </cell>
          <cell r="B32" t="e">
            <v>#N/A</v>
          </cell>
          <cell r="C32">
            <v>0.81</v>
          </cell>
          <cell r="D32" t="e">
            <v>#N/A</v>
          </cell>
          <cell r="E32">
            <v>0.66</v>
          </cell>
          <cell r="F32" t="e">
            <v>#N/A</v>
          </cell>
          <cell r="G32">
            <v>0.5</v>
          </cell>
          <cell r="H32" t="e">
            <v>#N/A</v>
          </cell>
          <cell r="I32">
            <v>0.33</v>
          </cell>
          <cell r="J32" t="e">
            <v>#N/A</v>
          </cell>
          <cell r="K32">
            <v>0.24</v>
          </cell>
        </row>
        <row r="33">
          <cell r="A33" t="str">
            <v>国民健康保険事業特別会計</v>
          </cell>
          <cell r="B33" t="e">
            <v>#N/A</v>
          </cell>
          <cell r="C33">
            <v>0.68</v>
          </cell>
          <cell r="D33" t="e">
            <v>#N/A</v>
          </cell>
          <cell r="E33">
            <v>1.1599999999999999</v>
          </cell>
          <cell r="F33" t="e">
            <v>#N/A</v>
          </cell>
          <cell r="G33">
            <v>0.32</v>
          </cell>
          <cell r="H33" t="e">
            <v>#N/A</v>
          </cell>
          <cell r="I33">
            <v>1.03</v>
          </cell>
          <cell r="J33" t="e">
            <v>#N/A</v>
          </cell>
          <cell r="K33">
            <v>0.81</v>
          </cell>
        </row>
        <row r="34">
          <cell r="A34" t="str">
            <v>生活排水処理事業特別会計</v>
          </cell>
          <cell r="B34" t="e">
            <v>#N/A</v>
          </cell>
          <cell r="C34">
            <v>0</v>
          </cell>
          <cell r="D34" t="e">
            <v>#N/A</v>
          </cell>
          <cell r="E34">
            <v>0</v>
          </cell>
          <cell r="F34" t="e">
            <v>#N/A</v>
          </cell>
          <cell r="G34">
            <v>0</v>
          </cell>
          <cell r="H34" t="e">
            <v>#N/A</v>
          </cell>
          <cell r="I34">
            <v>0.12</v>
          </cell>
          <cell r="J34" t="e">
            <v>#N/A</v>
          </cell>
          <cell r="K34">
            <v>1.81</v>
          </cell>
        </row>
        <row r="35">
          <cell r="A35" t="str">
            <v>水道事業会計</v>
          </cell>
          <cell r="B35" t="e">
            <v>#N/A</v>
          </cell>
          <cell r="C35">
            <v>12.36</v>
          </cell>
          <cell r="D35" t="e">
            <v>#N/A</v>
          </cell>
          <cell r="E35">
            <v>11.53</v>
          </cell>
          <cell r="F35" t="e">
            <v>#N/A</v>
          </cell>
          <cell r="G35">
            <v>9.6199999999999992</v>
          </cell>
          <cell r="H35" t="e">
            <v>#N/A</v>
          </cell>
          <cell r="I35">
            <v>9.14</v>
          </cell>
          <cell r="J35" t="e">
            <v>#N/A</v>
          </cell>
          <cell r="K35">
            <v>9.49</v>
          </cell>
        </row>
        <row r="36">
          <cell r="A36" t="str">
            <v>一般会計</v>
          </cell>
          <cell r="B36" t="e">
            <v>#N/A</v>
          </cell>
          <cell r="C36">
            <v>10.39</v>
          </cell>
          <cell r="D36" t="e">
            <v>#N/A</v>
          </cell>
          <cell r="E36">
            <v>11.48</v>
          </cell>
          <cell r="F36" t="e">
            <v>#N/A</v>
          </cell>
          <cell r="G36">
            <v>11.04</v>
          </cell>
          <cell r="H36" t="e">
            <v>#N/A</v>
          </cell>
          <cell r="I36">
            <v>15.6</v>
          </cell>
          <cell r="J36" t="e">
            <v>#N/A</v>
          </cell>
          <cell r="K36">
            <v>11.93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330</v>
          </cell>
          <cell r="G42">
            <v>331</v>
          </cell>
          <cell r="J42">
            <v>350</v>
          </cell>
          <cell r="M42">
            <v>367</v>
          </cell>
          <cell r="P42">
            <v>367</v>
          </cell>
        </row>
        <row r="43">
          <cell r="A43" t="str">
            <v>一時借入金の利子</v>
          </cell>
          <cell r="B43" t="str">
            <v>-</v>
          </cell>
          <cell r="E43" t="str">
            <v>-</v>
          </cell>
          <cell r="H43">
            <v>0</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15</v>
          </cell>
          <cell r="E45">
            <v>17</v>
          </cell>
          <cell r="H45">
            <v>22</v>
          </cell>
          <cell r="K45">
            <v>22</v>
          </cell>
          <cell r="N45">
            <v>27</v>
          </cell>
        </row>
        <row r="46">
          <cell r="A46" t="str">
            <v>公営企業債の元利償還金に対する繰入金</v>
          </cell>
          <cell r="B46">
            <v>44</v>
          </cell>
          <cell r="E46">
            <v>48</v>
          </cell>
          <cell r="H46">
            <v>49</v>
          </cell>
          <cell r="K46">
            <v>51</v>
          </cell>
          <cell r="N46">
            <v>52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367</v>
          </cell>
          <cell r="E49">
            <v>364</v>
          </cell>
          <cell r="H49">
            <v>367</v>
          </cell>
          <cell r="K49">
            <v>386</v>
          </cell>
          <cell r="N49">
            <v>410</v>
          </cell>
        </row>
        <row r="50">
          <cell r="A50" t="str">
            <v>実質公債費比率の分子</v>
          </cell>
          <cell r="B50" t="e">
            <v>#N/A</v>
          </cell>
          <cell r="C50">
            <v>96</v>
          </cell>
          <cell r="D50" t="e">
            <v>#N/A</v>
          </cell>
          <cell r="E50" t="e">
            <v>#N/A</v>
          </cell>
          <cell r="F50">
            <v>98</v>
          </cell>
          <cell r="G50" t="e">
            <v>#N/A</v>
          </cell>
          <cell r="H50" t="e">
            <v>#N/A</v>
          </cell>
          <cell r="I50">
            <v>88</v>
          </cell>
          <cell r="J50" t="e">
            <v>#N/A</v>
          </cell>
          <cell r="K50" t="e">
            <v>#N/A</v>
          </cell>
          <cell r="L50">
            <v>92</v>
          </cell>
          <cell r="M50" t="e">
            <v>#N/A</v>
          </cell>
          <cell r="N50" t="e">
            <v>#N/A</v>
          </cell>
          <cell r="O50">
            <v>122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3671</v>
          </cell>
          <cell r="G56">
            <v>3628</v>
          </cell>
          <cell r="J56">
            <v>5049</v>
          </cell>
          <cell r="M56">
            <v>5355</v>
          </cell>
          <cell r="P56">
            <v>5340</v>
          </cell>
        </row>
        <row r="57">
          <cell r="A57" t="str">
            <v>充当可能特定歳入</v>
          </cell>
          <cell r="D57">
            <v>134</v>
          </cell>
          <cell r="G57">
            <v>122</v>
          </cell>
          <cell r="J57">
            <v>269</v>
          </cell>
          <cell r="M57">
            <v>365</v>
          </cell>
          <cell r="P57">
            <v>424</v>
          </cell>
        </row>
        <row r="58">
          <cell r="A58" t="str">
            <v>充当可能基金</v>
          </cell>
          <cell r="D58">
            <v>4111</v>
          </cell>
          <cell r="G58">
            <v>4019</v>
          </cell>
          <cell r="J58">
            <v>4007</v>
          </cell>
          <cell r="M58">
            <v>4349</v>
          </cell>
          <cell r="P58">
            <v>4428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1068</v>
          </cell>
          <cell r="E62">
            <v>1057</v>
          </cell>
          <cell r="H62">
            <v>1021</v>
          </cell>
          <cell r="K62">
            <v>1001</v>
          </cell>
          <cell r="N62">
            <v>1004</v>
          </cell>
        </row>
        <row r="63">
          <cell r="A63" t="str">
            <v>組合等負担等見込額</v>
          </cell>
          <cell r="B63">
            <v>102</v>
          </cell>
          <cell r="E63">
            <v>128</v>
          </cell>
          <cell r="H63">
            <v>157</v>
          </cell>
          <cell r="K63">
            <v>135</v>
          </cell>
          <cell r="N63">
            <v>113</v>
          </cell>
        </row>
        <row r="64">
          <cell r="A64" t="str">
            <v>公営企業債等繰入見込額</v>
          </cell>
          <cell r="B64">
            <v>811</v>
          </cell>
          <cell r="E64">
            <v>804</v>
          </cell>
          <cell r="H64">
            <v>798</v>
          </cell>
          <cell r="K64">
            <v>789</v>
          </cell>
          <cell r="N64">
            <v>770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4401</v>
          </cell>
          <cell r="E66">
            <v>4513</v>
          </cell>
          <cell r="H66">
            <v>6466</v>
          </cell>
          <cell r="K66">
            <v>6912</v>
          </cell>
          <cell r="N66">
            <v>6757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1140</v>
          </cell>
          <cell r="C72">
            <v>1140</v>
          </cell>
          <cell r="D72">
            <v>1140</v>
          </cell>
        </row>
        <row r="73">
          <cell r="A73" t="str">
            <v>減債基金</v>
          </cell>
          <cell r="B73">
            <v>657</v>
          </cell>
          <cell r="C73">
            <v>704</v>
          </cell>
          <cell r="D73">
            <v>934</v>
          </cell>
        </row>
        <row r="74">
          <cell r="A74" t="str">
            <v>その他特定目的基金</v>
          </cell>
          <cell r="B74">
            <v>2213</v>
          </cell>
          <cell r="C74">
            <v>2508</v>
          </cell>
          <cell r="D74">
            <v>2360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7698316</v>
      </c>
      <c r="BO4" s="409"/>
      <c r="BP4" s="409"/>
      <c r="BQ4" s="409"/>
      <c r="BR4" s="409"/>
      <c r="BS4" s="409"/>
      <c r="BT4" s="409"/>
      <c r="BU4" s="410"/>
      <c r="BV4" s="408">
        <v>7645556</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11.9</v>
      </c>
      <c r="CU4" s="583"/>
      <c r="CV4" s="583"/>
      <c r="CW4" s="583"/>
      <c r="CX4" s="583"/>
      <c r="CY4" s="583"/>
      <c r="CZ4" s="583"/>
      <c r="DA4" s="584"/>
      <c r="DB4" s="582">
        <v>15.6</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7230380</v>
      </c>
      <c r="BO5" s="414"/>
      <c r="BP5" s="414"/>
      <c r="BQ5" s="414"/>
      <c r="BR5" s="414"/>
      <c r="BS5" s="414"/>
      <c r="BT5" s="414"/>
      <c r="BU5" s="415"/>
      <c r="BV5" s="413">
        <v>7086648</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89.3</v>
      </c>
      <c r="CU5" s="384"/>
      <c r="CV5" s="384"/>
      <c r="CW5" s="384"/>
      <c r="CX5" s="384"/>
      <c r="CY5" s="384"/>
      <c r="CZ5" s="384"/>
      <c r="DA5" s="385"/>
      <c r="DB5" s="383">
        <v>83.3</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467936</v>
      </c>
      <c r="BO6" s="414"/>
      <c r="BP6" s="414"/>
      <c r="BQ6" s="414"/>
      <c r="BR6" s="414"/>
      <c r="BS6" s="414"/>
      <c r="BT6" s="414"/>
      <c r="BU6" s="415"/>
      <c r="BV6" s="413">
        <v>558908</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90.3</v>
      </c>
      <c r="CU6" s="557"/>
      <c r="CV6" s="557"/>
      <c r="CW6" s="557"/>
      <c r="CX6" s="557"/>
      <c r="CY6" s="557"/>
      <c r="CZ6" s="557"/>
      <c r="DA6" s="558"/>
      <c r="DB6" s="556">
        <v>86.9</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51628</v>
      </c>
      <c r="BO7" s="414"/>
      <c r="BP7" s="414"/>
      <c r="BQ7" s="414"/>
      <c r="BR7" s="414"/>
      <c r="BS7" s="414"/>
      <c r="BT7" s="414"/>
      <c r="BU7" s="415"/>
      <c r="BV7" s="413">
        <v>5210</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3488697</v>
      </c>
      <c r="CU7" s="414"/>
      <c r="CV7" s="414"/>
      <c r="CW7" s="414"/>
      <c r="CX7" s="414"/>
      <c r="CY7" s="414"/>
      <c r="CZ7" s="414"/>
      <c r="DA7" s="415"/>
      <c r="DB7" s="413">
        <v>3547724</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416308</v>
      </c>
      <c r="BO8" s="414"/>
      <c r="BP8" s="414"/>
      <c r="BQ8" s="414"/>
      <c r="BR8" s="414"/>
      <c r="BS8" s="414"/>
      <c r="BT8" s="414"/>
      <c r="BU8" s="415"/>
      <c r="BV8" s="413">
        <v>553698</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0.31</v>
      </c>
      <c r="CU8" s="519"/>
      <c r="CV8" s="519"/>
      <c r="CW8" s="519"/>
      <c r="CX8" s="519"/>
      <c r="CY8" s="519"/>
      <c r="CZ8" s="519"/>
      <c r="DA8" s="520"/>
      <c r="DB8" s="518">
        <v>0.32</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10191</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-137390</v>
      </c>
      <c r="BO9" s="414"/>
      <c r="BP9" s="414"/>
      <c r="BQ9" s="414"/>
      <c r="BR9" s="414"/>
      <c r="BS9" s="414"/>
      <c r="BT9" s="414"/>
      <c r="BU9" s="415"/>
      <c r="BV9" s="413">
        <v>195451</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10.7</v>
      </c>
      <c r="CU9" s="384"/>
      <c r="CV9" s="384"/>
      <c r="CW9" s="384"/>
      <c r="CX9" s="384"/>
      <c r="CY9" s="384"/>
      <c r="CZ9" s="384"/>
      <c r="DA9" s="385"/>
      <c r="DB9" s="383">
        <v>7.3</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10861</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56</v>
      </c>
      <c r="AV10" s="464"/>
      <c r="AW10" s="464"/>
      <c r="AX10" s="464"/>
      <c r="AY10" s="393" t="s">
        <v>57</v>
      </c>
      <c r="AZ10" s="394"/>
      <c r="BA10" s="394"/>
      <c r="BB10" s="394"/>
      <c r="BC10" s="394"/>
      <c r="BD10" s="394"/>
      <c r="BE10" s="394"/>
      <c r="BF10" s="394"/>
      <c r="BG10" s="394"/>
      <c r="BH10" s="394"/>
      <c r="BI10" s="394"/>
      <c r="BJ10" s="394"/>
      <c r="BK10" s="394"/>
      <c r="BL10" s="394"/>
      <c r="BM10" s="395"/>
      <c r="BN10" s="413">
        <v>201</v>
      </c>
      <c r="BO10" s="414"/>
      <c r="BP10" s="414"/>
      <c r="BQ10" s="414"/>
      <c r="BR10" s="414"/>
      <c r="BS10" s="414"/>
      <c r="BT10" s="414"/>
      <c r="BU10" s="415"/>
      <c r="BV10" s="413">
        <v>407</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32</v>
      </c>
      <c r="AV11" s="464"/>
      <c r="AW11" s="464"/>
      <c r="AX11" s="464"/>
      <c r="AY11" s="393" t="s">
        <v>62</v>
      </c>
      <c r="AZ11" s="394"/>
      <c r="BA11" s="394"/>
      <c r="BB11" s="394"/>
      <c r="BC11" s="394"/>
      <c r="BD11" s="394"/>
      <c r="BE11" s="394"/>
      <c r="BF11" s="394"/>
      <c r="BG11" s="394"/>
      <c r="BH11" s="394"/>
      <c r="BI11" s="394"/>
      <c r="BJ11" s="394"/>
      <c r="BK11" s="394"/>
      <c r="BL11" s="394"/>
      <c r="BM11" s="395"/>
      <c r="BN11" s="413">
        <v>143826</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10370</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10325</v>
      </c>
      <c r="S13" s="510"/>
      <c r="T13" s="510"/>
      <c r="U13" s="510"/>
      <c r="V13" s="511"/>
      <c r="W13" s="494" t="s">
        <v>73</v>
      </c>
      <c r="X13" s="427"/>
      <c r="Y13" s="427"/>
      <c r="Z13" s="427"/>
      <c r="AA13" s="427"/>
      <c r="AB13" s="428"/>
      <c r="AC13" s="389">
        <v>111</v>
      </c>
      <c r="AD13" s="390"/>
      <c r="AE13" s="390"/>
      <c r="AF13" s="390"/>
      <c r="AG13" s="391"/>
      <c r="AH13" s="389">
        <v>86</v>
      </c>
      <c r="AI13" s="390"/>
      <c r="AJ13" s="390"/>
      <c r="AK13" s="390"/>
      <c r="AL13" s="392"/>
      <c r="AM13" s="483" t="s">
        <v>74</v>
      </c>
      <c r="AN13" s="387"/>
      <c r="AO13" s="387"/>
      <c r="AP13" s="387"/>
      <c r="AQ13" s="387"/>
      <c r="AR13" s="387"/>
      <c r="AS13" s="387"/>
      <c r="AT13" s="388"/>
      <c r="AU13" s="463" t="s">
        <v>56</v>
      </c>
      <c r="AV13" s="464"/>
      <c r="AW13" s="464"/>
      <c r="AX13" s="464"/>
      <c r="AY13" s="393" t="s">
        <v>75</v>
      </c>
      <c r="AZ13" s="394"/>
      <c r="BA13" s="394"/>
      <c r="BB13" s="394"/>
      <c r="BC13" s="394"/>
      <c r="BD13" s="394"/>
      <c r="BE13" s="394"/>
      <c r="BF13" s="394"/>
      <c r="BG13" s="394"/>
      <c r="BH13" s="394"/>
      <c r="BI13" s="394"/>
      <c r="BJ13" s="394"/>
      <c r="BK13" s="394"/>
      <c r="BL13" s="394"/>
      <c r="BM13" s="395"/>
      <c r="BN13" s="413">
        <v>6637</v>
      </c>
      <c r="BO13" s="414"/>
      <c r="BP13" s="414"/>
      <c r="BQ13" s="414"/>
      <c r="BR13" s="414"/>
      <c r="BS13" s="414"/>
      <c r="BT13" s="414"/>
      <c r="BU13" s="415"/>
      <c r="BV13" s="413">
        <v>195858</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3.2</v>
      </c>
      <c r="CU13" s="384"/>
      <c r="CV13" s="384"/>
      <c r="CW13" s="384"/>
      <c r="CX13" s="384"/>
      <c r="CY13" s="384"/>
      <c r="CZ13" s="384"/>
      <c r="DA13" s="385"/>
      <c r="DB13" s="383">
        <v>3.1</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10575</v>
      </c>
      <c r="S14" s="510"/>
      <c r="T14" s="510"/>
      <c r="U14" s="510"/>
      <c r="V14" s="511"/>
      <c r="W14" s="512"/>
      <c r="X14" s="430"/>
      <c r="Y14" s="430"/>
      <c r="Z14" s="430"/>
      <c r="AA14" s="430"/>
      <c r="AB14" s="431"/>
      <c r="AC14" s="502">
        <v>2.7</v>
      </c>
      <c r="AD14" s="503"/>
      <c r="AE14" s="503"/>
      <c r="AF14" s="503"/>
      <c r="AG14" s="504"/>
      <c r="AH14" s="502">
        <v>2.1</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10529</v>
      </c>
      <c r="S15" s="510"/>
      <c r="T15" s="510"/>
      <c r="U15" s="510"/>
      <c r="V15" s="511"/>
      <c r="W15" s="494" t="s">
        <v>79</v>
      </c>
      <c r="X15" s="427"/>
      <c r="Y15" s="427"/>
      <c r="Z15" s="427"/>
      <c r="AA15" s="427"/>
      <c r="AB15" s="428"/>
      <c r="AC15" s="389">
        <v>1070</v>
      </c>
      <c r="AD15" s="390"/>
      <c r="AE15" s="390"/>
      <c r="AF15" s="390"/>
      <c r="AG15" s="391"/>
      <c r="AH15" s="389">
        <v>1074</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961964</v>
      </c>
      <c r="BO15" s="409"/>
      <c r="BP15" s="409"/>
      <c r="BQ15" s="409"/>
      <c r="BR15" s="409"/>
      <c r="BS15" s="409"/>
      <c r="BT15" s="409"/>
      <c r="BU15" s="410"/>
      <c r="BV15" s="408">
        <v>941266</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25.9</v>
      </c>
      <c r="AD16" s="503"/>
      <c r="AE16" s="503"/>
      <c r="AF16" s="503"/>
      <c r="AG16" s="504"/>
      <c r="AH16" s="502">
        <v>26.6</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3217959</v>
      </c>
      <c r="BO16" s="414"/>
      <c r="BP16" s="414"/>
      <c r="BQ16" s="414"/>
      <c r="BR16" s="414"/>
      <c r="BS16" s="414"/>
      <c r="BT16" s="414"/>
      <c r="BU16" s="415"/>
      <c r="BV16" s="413">
        <v>3179413</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83</v>
      </c>
      <c r="S17" s="492"/>
      <c r="T17" s="492"/>
      <c r="U17" s="492"/>
      <c r="V17" s="493"/>
      <c r="W17" s="494" t="s">
        <v>86</v>
      </c>
      <c r="X17" s="427"/>
      <c r="Y17" s="427"/>
      <c r="Z17" s="427"/>
      <c r="AA17" s="427"/>
      <c r="AB17" s="428"/>
      <c r="AC17" s="389">
        <v>2947</v>
      </c>
      <c r="AD17" s="390"/>
      <c r="AE17" s="390"/>
      <c r="AF17" s="390"/>
      <c r="AG17" s="391"/>
      <c r="AH17" s="389">
        <v>2875</v>
      </c>
      <c r="AI17" s="390"/>
      <c r="AJ17" s="390"/>
      <c r="AK17" s="390"/>
      <c r="AL17" s="392"/>
      <c r="AM17" s="483"/>
      <c r="AN17" s="387"/>
      <c r="AO17" s="387"/>
      <c r="AP17" s="387"/>
      <c r="AQ17" s="387"/>
      <c r="AR17" s="387"/>
      <c r="AS17" s="387"/>
      <c r="AT17" s="388"/>
      <c r="AU17" s="463"/>
      <c r="AV17" s="464"/>
      <c r="AW17" s="464"/>
      <c r="AX17" s="464"/>
      <c r="AY17" s="393" t="s">
        <v>87</v>
      </c>
      <c r="AZ17" s="394"/>
      <c r="BA17" s="394"/>
      <c r="BB17" s="394"/>
      <c r="BC17" s="394"/>
      <c r="BD17" s="394"/>
      <c r="BE17" s="394"/>
      <c r="BF17" s="394"/>
      <c r="BG17" s="394"/>
      <c r="BH17" s="394"/>
      <c r="BI17" s="394"/>
      <c r="BJ17" s="394"/>
      <c r="BK17" s="394"/>
      <c r="BL17" s="394"/>
      <c r="BM17" s="395"/>
      <c r="BN17" s="413">
        <v>1193610</v>
      </c>
      <c r="BO17" s="414"/>
      <c r="BP17" s="414"/>
      <c r="BQ17" s="414"/>
      <c r="BR17" s="414"/>
      <c r="BS17" s="414"/>
      <c r="BT17" s="414"/>
      <c r="BU17" s="415"/>
      <c r="BV17" s="413">
        <v>1167331</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88</v>
      </c>
      <c r="C18" s="466"/>
      <c r="D18" s="466"/>
      <c r="E18" s="467"/>
      <c r="F18" s="467"/>
      <c r="G18" s="467"/>
      <c r="H18" s="467"/>
      <c r="I18" s="467"/>
      <c r="J18" s="467"/>
      <c r="K18" s="467"/>
      <c r="L18" s="484">
        <v>44.5</v>
      </c>
      <c r="M18" s="484"/>
      <c r="N18" s="484"/>
      <c r="O18" s="484"/>
      <c r="P18" s="484"/>
      <c r="Q18" s="484"/>
      <c r="R18" s="485"/>
      <c r="S18" s="485"/>
      <c r="T18" s="485"/>
      <c r="U18" s="485"/>
      <c r="V18" s="486"/>
      <c r="W18" s="479"/>
      <c r="X18" s="480"/>
      <c r="Y18" s="480"/>
      <c r="Z18" s="480"/>
      <c r="AA18" s="480"/>
      <c r="AB18" s="495"/>
      <c r="AC18" s="377">
        <v>71.400000000000006</v>
      </c>
      <c r="AD18" s="378"/>
      <c r="AE18" s="378"/>
      <c r="AF18" s="378"/>
      <c r="AG18" s="487"/>
      <c r="AH18" s="377">
        <v>71.3</v>
      </c>
      <c r="AI18" s="378"/>
      <c r="AJ18" s="378"/>
      <c r="AK18" s="378"/>
      <c r="AL18" s="379"/>
      <c r="AM18" s="483"/>
      <c r="AN18" s="387"/>
      <c r="AO18" s="387"/>
      <c r="AP18" s="387"/>
      <c r="AQ18" s="387"/>
      <c r="AR18" s="387"/>
      <c r="AS18" s="387"/>
      <c r="AT18" s="388"/>
      <c r="AU18" s="463"/>
      <c r="AV18" s="464"/>
      <c r="AW18" s="464"/>
      <c r="AX18" s="464"/>
      <c r="AY18" s="393" t="s">
        <v>89</v>
      </c>
      <c r="AZ18" s="394"/>
      <c r="BA18" s="394"/>
      <c r="BB18" s="394"/>
      <c r="BC18" s="394"/>
      <c r="BD18" s="394"/>
      <c r="BE18" s="394"/>
      <c r="BF18" s="394"/>
      <c r="BG18" s="394"/>
      <c r="BH18" s="394"/>
      <c r="BI18" s="394"/>
      <c r="BJ18" s="394"/>
      <c r="BK18" s="394"/>
      <c r="BL18" s="394"/>
      <c r="BM18" s="395"/>
      <c r="BN18" s="413">
        <v>3149759</v>
      </c>
      <c r="BO18" s="414"/>
      <c r="BP18" s="414"/>
      <c r="BQ18" s="414"/>
      <c r="BR18" s="414"/>
      <c r="BS18" s="414"/>
      <c r="BT18" s="414"/>
      <c r="BU18" s="415"/>
      <c r="BV18" s="413">
        <v>3000743</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90</v>
      </c>
      <c r="C19" s="466"/>
      <c r="D19" s="466"/>
      <c r="E19" s="467"/>
      <c r="F19" s="467"/>
      <c r="G19" s="467"/>
      <c r="H19" s="467"/>
      <c r="I19" s="467"/>
      <c r="J19" s="467"/>
      <c r="K19" s="467"/>
      <c r="L19" s="468">
        <v>229</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91</v>
      </c>
      <c r="AZ19" s="394"/>
      <c r="BA19" s="394"/>
      <c r="BB19" s="394"/>
      <c r="BC19" s="394"/>
      <c r="BD19" s="394"/>
      <c r="BE19" s="394"/>
      <c r="BF19" s="394"/>
      <c r="BG19" s="394"/>
      <c r="BH19" s="394"/>
      <c r="BI19" s="394"/>
      <c r="BJ19" s="394"/>
      <c r="BK19" s="394"/>
      <c r="BL19" s="394"/>
      <c r="BM19" s="395"/>
      <c r="BN19" s="413">
        <v>4869302</v>
      </c>
      <c r="BO19" s="414"/>
      <c r="BP19" s="414"/>
      <c r="BQ19" s="414"/>
      <c r="BR19" s="414"/>
      <c r="BS19" s="414"/>
      <c r="BT19" s="414"/>
      <c r="BU19" s="415"/>
      <c r="BV19" s="413">
        <v>4667848</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92</v>
      </c>
      <c r="C20" s="466"/>
      <c r="D20" s="466"/>
      <c r="E20" s="467"/>
      <c r="F20" s="467"/>
      <c r="G20" s="467"/>
      <c r="H20" s="467"/>
      <c r="I20" s="467"/>
      <c r="J20" s="467"/>
      <c r="K20" s="467"/>
      <c r="L20" s="468">
        <v>4337</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94</v>
      </c>
      <c r="C22" s="447"/>
      <c r="D22" s="448"/>
      <c r="E22" s="455" t="s">
        <v>24</v>
      </c>
      <c r="F22" s="427"/>
      <c r="G22" s="427"/>
      <c r="H22" s="427"/>
      <c r="I22" s="427"/>
      <c r="J22" s="427"/>
      <c r="K22" s="428"/>
      <c r="L22" s="455" t="s">
        <v>95</v>
      </c>
      <c r="M22" s="427"/>
      <c r="N22" s="427"/>
      <c r="O22" s="427"/>
      <c r="P22" s="428"/>
      <c r="Q22" s="437" t="s">
        <v>96</v>
      </c>
      <c r="R22" s="438"/>
      <c r="S22" s="438"/>
      <c r="T22" s="438"/>
      <c r="U22" s="438"/>
      <c r="V22" s="456"/>
      <c r="W22" s="458" t="s">
        <v>97</v>
      </c>
      <c r="X22" s="447"/>
      <c r="Y22" s="448"/>
      <c r="Z22" s="455" t="s">
        <v>24</v>
      </c>
      <c r="AA22" s="427"/>
      <c r="AB22" s="427"/>
      <c r="AC22" s="427"/>
      <c r="AD22" s="427"/>
      <c r="AE22" s="427"/>
      <c r="AF22" s="427"/>
      <c r="AG22" s="428"/>
      <c r="AH22" s="426" t="s">
        <v>98</v>
      </c>
      <c r="AI22" s="427"/>
      <c r="AJ22" s="427"/>
      <c r="AK22" s="427"/>
      <c r="AL22" s="428"/>
      <c r="AM22" s="426" t="s">
        <v>99</v>
      </c>
      <c r="AN22" s="432"/>
      <c r="AO22" s="432"/>
      <c r="AP22" s="432"/>
      <c r="AQ22" s="432"/>
      <c r="AR22" s="433"/>
      <c r="AS22" s="437" t="s">
        <v>96</v>
      </c>
      <c r="AT22" s="438"/>
      <c r="AU22" s="438"/>
      <c r="AV22" s="438"/>
      <c r="AW22" s="438"/>
      <c r="AX22" s="439"/>
      <c r="AY22" s="405" t="s">
        <v>100</v>
      </c>
      <c r="AZ22" s="406"/>
      <c r="BA22" s="406"/>
      <c r="BB22" s="406"/>
      <c r="BC22" s="406"/>
      <c r="BD22" s="406"/>
      <c r="BE22" s="406"/>
      <c r="BF22" s="406"/>
      <c r="BG22" s="406"/>
      <c r="BH22" s="406"/>
      <c r="BI22" s="406"/>
      <c r="BJ22" s="406"/>
      <c r="BK22" s="406"/>
      <c r="BL22" s="406"/>
      <c r="BM22" s="407"/>
      <c r="BN22" s="408">
        <v>6756678</v>
      </c>
      <c r="BO22" s="409"/>
      <c r="BP22" s="409"/>
      <c r="BQ22" s="409"/>
      <c r="BR22" s="409"/>
      <c r="BS22" s="409"/>
      <c r="BT22" s="409"/>
      <c r="BU22" s="410"/>
      <c r="BV22" s="408">
        <v>6912407</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101</v>
      </c>
      <c r="AZ23" s="394"/>
      <c r="BA23" s="394"/>
      <c r="BB23" s="394"/>
      <c r="BC23" s="394"/>
      <c r="BD23" s="394"/>
      <c r="BE23" s="394"/>
      <c r="BF23" s="394"/>
      <c r="BG23" s="394"/>
      <c r="BH23" s="394"/>
      <c r="BI23" s="394"/>
      <c r="BJ23" s="394"/>
      <c r="BK23" s="394"/>
      <c r="BL23" s="394"/>
      <c r="BM23" s="395"/>
      <c r="BN23" s="413">
        <v>6471124</v>
      </c>
      <c r="BO23" s="414"/>
      <c r="BP23" s="414"/>
      <c r="BQ23" s="414"/>
      <c r="BR23" s="414"/>
      <c r="BS23" s="414"/>
      <c r="BT23" s="414"/>
      <c r="BU23" s="415"/>
      <c r="BV23" s="413">
        <v>6462268</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102</v>
      </c>
      <c r="F24" s="387"/>
      <c r="G24" s="387"/>
      <c r="H24" s="387"/>
      <c r="I24" s="387"/>
      <c r="J24" s="387"/>
      <c r="K24" s="388"/>
      <c r="L24" s="389">
        <v>1</v>
      </c>
      <c r="M24" s="390"/>
      <c r="N24" s="390"/>
      <c r="O24" s="390"/>
      <c r="P24" s="391"/>
      <c r="Q24" s="389">
        <v>7200</v>
      </c>
      <c r="R24" s="390"/>
      <c r="S24" s="390"/>
      <c r="T24" s="390"/>
      <c r="U24" s="390"/>
      <c r="V24" s="391"/>
      <c r="W24" s="459"/>
      <c r="X24" s="450"/>
      <c r="Y24" s="451"/>
      <c r="Z24" s="386" t="s">
        <v>103</v>
      </c>
      <c r="AA24" s="387"/>
      <c r="AB24" s="387"/>
      <c r="AC24" s="387"/>
      <c r="AD24" s="387"/>
      <c r="AE24" s="387"/>
      <c r="AF24" s="387"/>
      <c r="AG24" s="388"/>
      <c r="AH24" s="389">
        <v>124</v>
      </c>
      <c r="AI24" s="390"/>
      <c r="AJ24" s="390"/>
      <c r="AK24" s="390"/>
      <c r="AL24" s="391"/>
      <c r="AM24" s="389">
        <v>373116</v>
      </c>
      <c r="AN24" s="390"/>
      <c r="AO24" s="390"/>
      <c r="AP24" s="390"/>
      <c r="AQ24" s="390"/>
      <c r="AR24" s="391"/>
      <c r="AS24" s="389">
        <v>3009</v>
      </c>
      <c r="AT24" s="390"/>
      <c r="AU24" s="390"/>
      <c r="AV24" s="390"/>
      <c r="AW24" s="390"/>
      <c r="AX24" s="392"/>
      <c r="AY24" s="380" t="s">
        <v>104</v>
      </c>
      <c r="AZ24" s="381"/>
      <c r="BA24" s="381"/>
      <c r="BB24" s="381"/>
      <c r="BC24" s="381"/>
      <c r="BD24" s="381"/>
      <c r="BE24" s="381"/>
      <c r="BF24" s="381"/>
      <c r="BG24" s="381"/>
      <c r="BH24" s="381"/>
      <c r="BI24" s="381"/>
      <c r="BJ24" s="381"/>
      <c r="BK24" s="381"/>
      <c r="BL24" s="381"/>
      <c r="BM24" s="382"/>
      <c r="BN24" s="413">
        <v>5491111</v>
      </c>
      <c r="BO24" s="414"/>
      <c r="BP24" s="414"/>
      <c r="BQ24" s="414"/>
      <c r="BR24" s="414"/>
      <c r="BS24" s="414"/>
      <c r="BT24" s="414"/>
      <c r="BU24" s="415"/>
      <c r="BV24" s="413">
        <v>5396157</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105</v>
      </c>
      <c r="F25" s="387"/>
      <c r="G25" s="387"/>
      <c r="H25" s="387"/>
      <c r="I25" s="387"/>
      <c r="J25" s="387"/>
      <c r="K25" s="388"/>
      <c r="L25" s="389">
        <v>1</v>
      </c>
      <c r="M25" s="390"/>
      <c r="N25" s="390"/>
      <c r="O25" s="390"/>
      <c r="P25" s="391"/>
      <c r="Q25" s="389">
        <v>5750</v>
      </c>
      <c r="R25" s="390"/>
      <c r="S25" s="390"/>
      <c r="T25" s="390"/>
      <c r="U25" s="390"/>
      <c r="V25" s="391"/>
      <c r="W25" s="459"/>
      <c r="X25" s="450"/>
      <c r="Y25" s="451"/>
      <c r="Z25" s="386" t="s">
        <v>106</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107</v>
      </c>
      <c r="AZ25" s="406"/>
      <c r="BA25" s="406"/>
      <c r="BB25" s="406"/>
      <c r="BC25" s="406"/>
      <c r="BD25" s="406"/>
      <c r="BE25" s="406"/>
      <c r="BF25" s="406"/>
      <c r="BG25" s="406"/>
      <c r="BH25" s="406"/>
      <c r="BI25" s="406"/>
      <c r="BJ25" s="406"/>
      <c r="BK25" s="406"/>
      <c r="BL25" s="406"/>
      <c r="BM25" s="407"/>
      <c r="BN25" s="408">
        <v>114751</v>
      </c>
      <c r="BO25" s="409"/>
      <c r="BP25" s="409"/>
      <c r="BQ25" s="409"/>
      <c r="BR25" s="409"/>
      <c r="BS25" s="409"/>
      <c r="BT25" s="409"/>
      <c r="BU25" s="410"/>
      <c r="BV25" s="408">
        <v>169909</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108</v>
      </c>
      <c r="F26" s="387"/>
      <c r="G26" s="387"/>
      <c r="H26" s="387"/>
      <c r="I26" s="387"/>
      <c r="J26" s="387"/>
      <c r="K26" s="388"/>
      <c r="L26" s="389">
        <v>1</v>
      </c>
      <c r="M26" s="390"/>
      <c r="N26" s="390"/>
      <c r="O26" s="390"/>
      <c r="P26" s="391"/>
      <c r="Q26" s="389">
        <v>5160</v>
      </c>
      <c r="R26" s="390"/>
      <c r="S26" s="390"/>
      <c r="T26" s="390"/>
      <c r="U26" s="390"/>
      <c r="V26" s="391"/>
      <c r="W26" s="459"/>
      <c r="X26" s="450"/>
      <c r="Y26" s="451"/>
      <c r="Z26" s="386" t="s">
        <v>109</v>
      </c>
      <c r="AA26" s="424"/>
      <c r="AB26" s="424"/>
      <c r="AC26" s="424"/>
      <c r="AD26" s="424"/>
      <c r="AE26" s="424"/>
      <c r="AF26" s="424"/>
      <c r="AG26" s="425"/>
      <c r="AH26" s="389" t="s">
        <v>64</v>
      </c>
      <c r="AI26" s="390"/>
      <c r="AJ26" s="390"/>
      <c r="AK26" s="390"/>
      <c r="AL26" s="391"/>
      <c r="AM26" s="389" t="s">
        <v>64</v>
      </c>
      <c r="AN26" s="390"/>
      <c r="AO26" s="390"/>
      <c r="AP26" s="390"/>
      <c r="AQ26" s="390"/>
      <c r="AR26" s="391"/>
      <c r="AS26" s="389" t="s">
        <v>64</v>
      </c>
      <c r="AT26" s="390"/>
      <c r="AU26" s="390"/>
      <c r="AV26" s="390"/>
      <c r="AW26" s="390"/>
      <c r="AX26" s="392"/>
      <c r="AY26" s="422" t="s">
        <v>110</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111</v>
      </c>
      <c r="F27" s="387"/>
      <c r="G27" s="387"/>
      <c r="H27" s="387"/>
      <c r="I27" s="387"/>
      <c r="J27" s="387"/>
      <c r="K27" s="388"/>
      <c r="L27" s="389">
        <v>1</v>
      </c>
      <c r="M27" s="390"/>
      <c r="N27" s="390"/>
      <c r="O27" s="390"/>
      <c r="P27" s="391"/>
      <c r="Q27" s="389">
        <v>2800</v>
      </c>
      <c r="R27" s="390"/>
      <c r="S27" s="390"/>
      <c r="T27" s="390"/>
      <c r="U27" s="390"/>
      <c r="V27" s="391"/>
      <c r="W27" s="459"/>
      <c r="X27" s="450"/>
      <c r="Y27" s="451"/>
      <c r="Z27" s="386" t="s">
        <v>112</v>
      </c>
      <c r="AA27" s="387"/>
      <c r="AB27" s="387"/>
      <c r="AC27" s="387"/>
      <c r="AD27" s="387"/>
      <c r="AE27" s="387"/>
      <c r="AF27" s="387"/>
      <c r="AG27" s="388"/>
      <c r="AH27" s="389" t="s">
        <v>64</v>
      </c>
      <c r="AI27" s="390"/>
      <c r="AJ27" s="390"/>
      <c r="AK27" s="390"/>
      <c r="AL27" s="391"/>
      <c r="AM27" s="389" t="s">
        <v>64</v>
      </c>
      <c r="AN27" s="390"/>
      <c r="AO27" s="390"/>
      <c r="AP27" s="390"/>
      <c r="AQ27" s="390"/>
      <c r="AR27" s="391"/>
      <c r="AS27" s="389" t="s">
        <v>64</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114</v>
      </c>
      <c r="F28" s="387"/>
      <c r="G28" s="387"/>
      <c r="H28" s="387"/>
      <c r="I28" s="387"/>
      <c r="J28" s="387"/>
      <c r="K28" s="388"/>
      <c r="L28" s="389">
        <v>1</v>
      </c>
      <c r="M28" s="390"/>
      <c r="N28" s="390"/>
      <c r="O28" s="390"/>
      <c r="P28" s="391"/>
      <c r="Q28" s="389">
        <v>2400</v>
      </c>
      <c r="R28" s="390"/>
      <c r="S28" s="390"/>
      <c r="T28" s="390"/>
      <c r="U28" s="390"/>
      <c r="V28" s="391"/>
      <c r="W28" s="459"/>
      <c r="X28" s="450"/>
      <c r="Y28" s="451"/>
      <c r="Z28" s="386" t="s">
        <v>115</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1140294</v>
      </c>
      <c r="BO28" s="409"/>
      <c r="BP28" s="409"/>
      <c r="BQ28" s="409"/>
      <c r="BR28" s="409"/>
      <c r="BS28" s="409"/>
      <c r="BT28" s="409"/>
      <c r="BU28" s="410"/>
      <c r="BV28" s="408">
        <v>1140093</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118</v>
      </c>
      <c r="F29" s="387"/>
      <c r="G29" s="387"/>
      <c r="H29" s="387"/>
      <c r="I29" s="387"/>
      <c r="J29" s="387"/>
      <c r="K29" s="388"/>
      <c r="L29" s="389">
        <v>11</v>
      </c>
      <c r="M29" s="390"/>
      <c r="N29" s="390"/>
      <c r="O29" s="390"/>
      <c r="P29" s="391"/>
      <c r="Q29" s="389">
        <v>2260</v>
      </c>
      <c r="R29" s="390"/>
      <c r="S29" s="390"/>
      <c r="T29" s="390"/>
      <c r="U29" s="390"/>
      <c r="V29" s="391"/>
      <c r="W29" s="460"/>
      <c r="X29" s="461"/>
      <c r="Y29" s="462"/>
      <c r="Z29" s="386" t="s">
        <v>119</v>
      </c>
      <c r="AA29" s="387"/>
      <c r="AB29" s="387"/>
      <c r="AC29" s="387"/>
      <c r="AD29" s="387"/>
      <c r="AE29" s="387"/>
      <c r="AF29" s="387"/>
      <c r="AG29" s="388"/>
      <c r="AH29" s="389">
        <v>124</v>
      </c>
      <c r="AI29" s="390"/>
      <c r="AJ29" s="390"/>
      <c r="AK29" s="390"/>
      <c r="AL29" s="391"/>
      <c r="AM29" s="389">
        <v>373116</v>
      </c>
      <c r="AN29" s="390"/>
      <c r="AO29" s="390"/>
      <c r="AP29" s="390"/>
      <c r="AQ29" s="390"/>
      <c r="AR29" s="391"/>
      <c r="AS29" s="389">
        <v>3009</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934107</v>
      </c>
      <c r="BO29" s="414"/>
      <c r="BP29" s="414"/>
      <c r="BQ29" s="414"/>
      <c r="BR29" s="414"/>
      <c r="BS29" s="414"/>
      <c r="BT29" s="414"/>
      <c r="BU29" s="415"/>
      <c r="BV29" s="413">
        <v>704402</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97.3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2360059</v>
      </c>
      <c r="BO30" s="417"/>
      <c r="BP30" s="417"/>
      <c r="BQ30" s="417"/>
      <c r="BR30" s="417"/>
      <c r="BS30" s="417"/>
      <c r="BT30" s="417"/>
      <c r="BU30" s="418"/>
      <c r="BV30" s="416">
        <v>2508302</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IF('各会計、関係団体の財政状況及び健全化判断比率'!B30="","",'各会計、関係団体の財政状況及び健全化判断比率'!B30)</f>
        <v>水道事業会計</v>
      </c>
      <c r="AP34" s="362"/>
      <c r="AQ34" s="362"/>
      <c r="AR34" s="362"/>
      <c r="AS34" s="362"/>
      <c r="AT34" s="362"/>
      <c r="AU34" s="362"/>
      <c r="AV34" s="362"/>
      <c r="AW34" s="362"/>
      <c r="AX34" s="362"/>
      <c r="AY34" s="362"/>
      <c r="AZ34" s="362"/>
      <c r="BA34" s="362"/>
      <c r="BB34" s="362"/>
      <c r="BC34" s="362"/>
      <c r="BD34" s="40"/>
      <c r="BE34" s="361">
        <f>IF(BG34="","",MAX(C34:D43,U34:V43,AM34:AN43)+1)</f>
        <v>7</v>
      </c>
      <c r="BF34" s="361"/>
      <c r="BG34" s="362" t="str">
        <f>IF('各会計、関係団体の財政状況及び健全化判断比率'!B32="","",'各会計、関係団体の財政状況及び健全化判断比率'!B32)</f>
        <v>生活排水処理事業特別会計</v>
      </c>
      <c r="BH34" s="362"/>
      <c r="BI34" s="362"/>
      <c r="BJ34" s="362"/>
      <c r="BK34" s="362"/>
      <c r="BL34" s="362"/>
      <c r="BM34" s="362"/>
      <c r="BN34" s="362"/>
      <c r="BO34" s="362"/>
      <c r="BP34" s="362"/>
      <c r="BQ34" s="362"/>
      <c r="BR34" s="362"/>
      <c r="BS34" s="362"/>
      <c r="BT34" s="362"/>
      <c r="BU34" s="362"/>
      <c r="BV34" s="40"/>
      <c r="BW34" s="361">
        <f>IF(BY34="","",MAX(C34:D43,U34:V43,AM34:AN43,BE34:BF43)+1)</f>
        <v>8</v>
      </c>
      <c r="BX34" s="361"/>
      <c r="BY34" s="362" t="str">
        <f>IF('各会計、関係団体の財政状況及び健全化判断比率'!B68="","",'各会計、関係団体の財政状況及び健全化判断比率'!B68)</f>
        <v>福岡県市町村消防団員等公務災害補償組合</v>
      </c>
      <c r="BZ34" s="362"/>
      <c r="CA34" s="362"/>
      <c r="CB34" s="362"/>
      <c r="CC34" s="362"/>
      <c r="CD34" s="362"/>
      <c r="CE34" s="362"/>
      <c r="CF34" s="362"/>
      <c r="CG34" s="362"/>
      <c r="CH34" s="362"/>
      <c r="CI34" s="362"/>
      <c r="CJ34" s="362"/>
      <c r="CK34" s="362"/>
      <c r="CL34" s="362"/>
      <c r="CM34" s="362"/>
      <c r="CN34" s="40"/>
      <c r="CO34" s="361">
        <f>IF(CQ34="","",MAX(C34:D43,U34:V43,AM34:AN43,BE34:BF43,BW34:BX43)+1)</f>
        <v>18</v>
      </c>
      <c r="CP34" s="361"/>
      <c r="CQ34" s="362" t="str">
        <f>IF('各会計、関係団体の財政状況及び健全化判断比率'!BS7="","",'各会計、関係団体の財政状況及び健全化判断比率'!BS7)</f>
        <v>田川情報不動産センター</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住宅改修資金貸付事業特別会計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後期高齢者医療特別会計</v>
      </c>
      <c r="X35" s="362"/>
      <c r="Y35" s="362"/>
      <c r="Z35" s="362"/>
      <c r="AA35" s="362"/>
      <c r="AB35" s="362"/>
      <c r="AC35" s="362"/>
      <c r="AD35" s="362"/>
      <c r="AE35" s="362"/>
      <c r="AF35" s="362"/>
      <c r="AG35" s="362"/>
      <c r="AH35" s="362"/>
      <c r="AI35" s="362"/>
      <c r="AJ35" s="362"/>
      <c r="AK35" s="362"/>
      <c r="AL35" s="40"/>
      <c r="AM35" s="361">
        <f t="shared" ref="AM35:AM43" si="0">IF(AO35="","",AM34+1)</f>
        <v>6</v>
      </c>
      <c r="AN35" s="361"/>
      <c r="AO35" s="362" t="str">
        <f>IF('各会計、関係団体の財政状況及び健全化判断比率'!B31="","",'各会計、関係団体の財政状況及び健全化判断比率'!B31)</f>
        <v>工業用水道事業会計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9</v>
      </c>
      <c r="BX35" s="361"/>
      <c r="BY35" s="362" t="str">
        <f>IF('各会計、関係団体の財政状況及び健全化判断比率'!B69="","",'各会計、関係団体の財政状況及び健全化判断比率'!B69)</f>
        <v>福岡県市町村職員退職手当組合（一般会計）</v>
      </c>
      <c r="BZ35" s="362"/>
      <c r="CA35" s="362"/>
      <c r="CB35" s="362"/>
      <c r="CC35" s="362"/>
      <c r="CD35" s="362"/>
      <c r="CE35" s="362"/>
      <c r="CF35" s="362"/>
      <c r="CG35" s="362"/>
      <c r="CH35" s="362"/>
      <c r="CI35" s="362"/>
      <c r="CJ35" s="362"/>
      <c r="CK35" s="362"/>
      <c r="CL35" s="362"/>
      <c r="CM35" s="362"/>
      <c r="CN35" s="40"/>
      <c r="CO35" s="361">
        <f t="shared" ref="CO35:CO43" si="3">IF(CQ35="","",CO34+1)</f>
        <v>19</v>
      </c>
      <c r="CP35" s="361"/>
      <c r="CQ35" s="362" t="str">
        <f>IF('各会計、関係団体の財政状況及び健全化判断比率'!BS8="","",'各会計、関係団体の財政状況及び健全化判断比率'!BS8)</f>
        <v>道の駅香春</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t="str">
        <f t="shared" ref="U36:U43" si="4">IF(W36="","",U35+1)</f>
        <v/>
      </c>
      <c r="V36" s="361"/>
      <c r="W36" s="362"/>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10</v>
      </c>
      <c r="BX36" s="361"/>
      <c r="BY36" s="362" t="str">
        <f>IF('各会計、関係団体の財政状況及び健全化判断比率'!B70="","",'各会計、関係団体の財政状況及び健全化判断比率'!B70)</f>
        <v>福岡県市町村職員退職手当組合（基金特別会計）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11</v>
      </c>
      <c r="BX37" s="361"/>
      <c r="BY37" s="362" t="str">
        <f>IF('各会計、関係団体の財政状況及び健全化判断比率'!B71="","",'各会計、関係団体の財政状況及び健全化判断比率'!B71)</f>
        <v>福岡県自治会館管理組合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12</v>
      </c>
      <c r="BX38" s="361"/>
      <c r="BY38" s="362" t="str">
        <f>IF('各会計、関係団体の財政状況及び健全化判断比率'!B72="","",'各会計、関係団体の財政状況及び健全化判断比率'!B72)</f>
        <v>福岡県田川地区消防組合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13</v>
      </c>
      <c r="BX39" s="361"/>
      <c r="BY39" s="362" t="str">
        <f>IF('各会計、関係団体の財政状況及び健全化判断比率'!B73="","",'各会計、関係団体の財政状況及び健全化判断比率'!B73)</f>
        <v>田川郡東部環境衛生施設組合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14</v>
      </c>
      <c r="BX40" s="361"/>
      <c r="BY40" s="362" t="str">
        <f>IF('各会計、関係団体の財政状況及び健全化判断比率'!B74="","",'各会計、関係団体の財政状況及び健全化判断比率'!B74)</f>
        <v>田川地区斎場組合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15</v>
      </c>
      <c r="BX41" s="361"/>
      <c r="BY41" s="362" t="str">
        <f>IF('各会計、関係団体の財政状況及び健全化判断比率'!B75="","",'各会計、関係団体の財政状況及び健全化判断比率'!B75)</f>
        <v>福岡県自治振興組合（一般会計）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16</v>
      </c>
      <c r="BX42" s="361"/>
      <c r="BY42" s="362" t="str">
        <f>IF('各会計、関係団体の財政状況及び健全化判断比率'!B76="","",'各会計、関係団体の財政状況及び健全化判断比率'!B76)</f>
        <v>福岡県自治振興組合（公文書館事業特別会計）</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f t="shared" si="2"/>
        <v>17</v>
      </c>
      <c r="BX43" s="361"/>
      <c r="BY43" s="362" t="str">
        <f>IF('各会計、関係団体の財政状況及び健全化判断比率'!B77="","",'各会計、関係団体の財政状況及び健全化判断比率'!B77)</f>
        <v>福岡県介護保険広域連合（一般会計）</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MWeB1h1aKErQRmeFMJQMerygauymKrHqjfE3nqU7qygodFc5dd5azO09mzLkxbGj9HEqKz0/b/6iwWHawi19CA==" saltValue="IEeOxrzHvhxipmaDZ04K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487</v>
      </c>
      <c r="K32" s="233"/>
      <c r="L32" s="233"/>
      <c r="M32" s="233"/>
      <c r="N32" s="233"/>
      <c r="O32" s="233"/>
      <c r="P32" s="233"/>
    </row>
    <row r="33" spans="1:16" ht="39" customHeight="1" thickBot="1" x14ac:dyDescent="0.25">
      <c r="A33" s="233"/>
      <c r="B33" s="236" t="s">
        <v>493</v>
      </c>
      <c r="C33" s="237"/>
      <c r="D33" s="237"/>
      <c r="E33" s="238" t="s">
        <v>488</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494</v>
      </c>
      <c r="D34" s="1145"/>
      <c r="E34" s="1146"/>
      <c r="F34" s="243">
        <v>10.39</v>
      </c>
      <c r="G34" s="244">
        <v>11.48</v>
      </c>
      <c r="H34" s="244">
        <v>11.04</v>
      </c>
      <c r="I34" s="244">
        <v>15.6</v>
      </c>
      <c r="J34" s="245">
        <v>11.93</v>
      </c>
      <c r="K34" s="233"/>
      <c r="L34" s="233"/>
      <c r="M34" s="233"/>
      <c r="N34" s="233"/>
      <c r="O34" s="233"/>
      <c r="P34" s="233"/>
    </row>
    <row r="35" spans="1:16" ht="39" customHeight="1" x14ac:dyDescent="0.15">
      <c r="A35" s="233"/>
      <c r="B35" s="246"/>
      <c r="C35" s="1139" t="s">
        <v>495</v>
      </c>
      <c r="D35" s="1140"/>
      <c r="E35" s="1141"/>
      <c r="F35" s="247">
        <v>12.36</v>
      </c>
      <c r="G35" s="248">
        <v>11.53</v>
      </c>
      <c r="H35" s="248">
        <v>9.6199999999999992</v>
      </c>
      <c r="I35" s="248">
        <v>9.14</v>
      </c>
      <c r="J35" s="249">
        <v>9.49</v>
      </c>
      <c r="K35" s="233"/>
      <c r="L35" s="233"/>
      <c r="M35" s="233"/>
      <c r="N35" s="233"/>
      <c r="O35" s="233"/>
      <c r="P35" s="233"/>
    </row>
    <row r="36" spans="1:16" ht="39" customHeight="1" x14ac:dyDescent="0.15">
      <c r="A36" s="233"/>
      <c r="B36" s="246"/>
      <c r="C36" s="1139" t="s">
        <v>496</v>
      </c>
      <c r="D36" s="1140"/>
      <c r="E36" s="1141"/>
      <c r="F36" s="247">
        <v>0</v>
      </c>
      <c r="G36" s="248">
        <v>0</v>
      </c>
      <c r="H36" s="248">
        <v>0</v>
      </c>
      <c r="I36" s="248">
        <v>0.12</v>
      </c>
      <c r="J36" s="249">
        <v>1.81</v>
      </c>
      <c r="K36" s="233"/>
      <c r="L36" s="233"/>
      <c r="M36" s="233"/>
      <c r="N36" s="233"/>
      <c r="O36" s="233"/>
      <c r="P36" s="233"/>
    </row>
    <row r="37" spans="1:16" ht="39" customHeight="1" x14ac:dyDescent="0.15">
      <c r="A37" s="233"/>
      <c r="B37" s="246"/>
      <c r="C37" s="1139" t="s">
        <v>497</v>
      </c>
      <c r="D37" s="1140"/>
      <c r="E37" s="1141"/>
      <c r="F37" s="247">
        <v>0.68</v>
      </c>
      <c r="G37" s="248">
        <v>1.1599999999999999</v>
      </c>
      <c r="H37" s="248">
        <v>0.32</v>
      </c>
      <c r="I37" s="248">
        <v>1.03</v>
      </c>
      <c r="J37" s="249">
        <v>0.81</v>
      </c>
      <c r="K37" s="233"/>
      <c r="L37" s="233"/>
      <c r="M37" s="233"/>
      <c r="N37" s="233"/>
      <c r="O37" s="233"/>
      <c r="P37" s="233"/>
    </row>
    <row r="38" spans="1:16" ht="39" customHeight="1" x14ac:dyDescent="0.15">
      <c r="A38" s="233"/>
      <c r="B38" s="246"/>
      <c r="C38" s="1139" t="s">
        <v>498</v>
      </c>
      <c r="D38" s="1140"/>
      <c r="E38" s="1141"/>
      <c r="F38" s="247">
        <v>0.81</v>
      </c>
      <c r="G38" s="248">
        <v>0.66</v>
      </c>
      <c r="H38" s="248">
        <v>0.5</v>
      </c>
      <c r="I38" s="248">
        <v>0.33</v>
      </c>
      <c r="J38" s="249">
        <v>0.24</v>
      </c>
      <c r="K38" s="233"/>
      <c r="L38" s="233"/>
      <c r="M38" s="233"/>
      <c r="N38" s="233"/>
      <c r="O38" s="233"/>
      <c r="P38" s="233"/>
    </row>
    <row r="39" spans="1:16" ht="39" customHeight="1" x14ac:dyDescent="0.15">
      <c r="A39" s="233"/>
      <c r="B39" s="246"/>
      <c r="C39" s="1139" t="s">
        <v>499</v>
      </c>
      <c r="D39" s="1140"/>
      <c r="E39" s="1141"/>
      <c r="F39" s="247">
        <v>0.11</v>
      </c>
      <c r="G39" s="248">
        <v>0.12</v>
      </c>
      <c r="H39" s="248">
        <v>0.1</v>
      </c>
      <c r="I39" s="248">
        <v>0.09</v>
      </c>
      <c r="J39" s="249">
        <v>0.09</v>
      </c>
      <c r="K39" s="233"/>
      <c r="L39" s="233"/>
      <c r="M39" s="233"/>
      <c r="N39" s="233"/>
      <c r="O39" s="233"/>
      <c r="P39" s="233"/>
    </row>
    <row r="40" spans="1:16" ht="39" customHeight="1" x14ac:dyDescent="0.15">
      <c r="A40" s="233"/>
      <c r="B40" s="246"/>
      <c r="C40" s="1139" t="s">
        <v>500</v>
      </c>
      <c r="D40" s="1140"/>
      <c r="E40" s="1141"/>
      <c r="F40" s="247">
        <v>0</v>
      </c>
      <c r="G40" s="248">
        <v>0</v>
      </c>
      <c r="H40" s="248">
        <v>0</v>
      </c>
      <c r="I40" s="248">
        <v>0</v>
      </c>
      <c r="J40" s="249">
        <v>0</v>
      </c>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501</v>
      </c>
      <c r="D42" s="1140"/>
      <c r="E42" s="1141"/>
      <c r="F42" s="247" t="s">
        <v>448</v>
      </c>
      <c r="G42" s="248" t="s">
        <v>448</v>
      </c>
      <c r="H42" s="248" t="s">
        <v>448</v>
      </c>
      <c r="I42" s="248" t="s">
        <v>448</v>
      </c>
      <c r="J42" s="249" t="s">
        <v>448</v>
      </c>
      <c r="K42" s="233"/>
      <c r="L42" s="233"/>
      <c r="M42" s="233"/>
      <c r="N42" s="233"/>
      <c r="O42" s="233"/>
      <c r="P42" s="233"/>
    </row>
    <row r="43" spans="1:16" ht="39" customHeight="1" thickBot="1" x14ac:dyDescent="0.2">
      <c r="A43" s="233"/>
      <c r="B43" s="251"/>
      <c r="C43" s="1142" t="s">
        <v>502</v>
      </c>
      <c r="D43" s="1143"/>
      <c r="E43" s="1144"/>
      <c r="F43" s="252" t="s">
        <v>448</v>
      </c>
      <c r="G43" s="253" t="s">
        <v>448</v>
      </c>
      <c r="H43" s="253" t="s">
        <v>448</v>
      </c>
      <c r="I43" s="253" t="s">
        <v>448</v>
      </c>
      <c r="J43" s="254" t="s">
        <v>448</v>
      </c>
      <c r="K43" s="233"/>
      <c r="L43" s="233"/>
      <c r="M43" s="233"/>
      <c r="N43" s="233"/>
      <c r="O43" s="233"/>
      <c r="P43" s="233"/>
    </row>
    <row r="44" spans="1:16" ht="39" customHeight="1" x14ac:dyDescent="0.15">
      <c r="A44" s="233"/>
      <c r="B44" s="255" t="s">
        <v>503</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6w7sV/2KdrSByTNIG8IBcF/L2D81OYHiPp8pj897ajBQGjDTcJCMH5/n7tlPvZp2eMgKQ1MdN1/HrSauRuCCRg==" saltValue="oUlLSwQXnyzE6rXpapxm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504</v>
      </c>
      <c r="P43" s="259"/>
      <c r="Q43" s="259"/>
      <c r="R43" s="259"/>
      <c r="S43" s="259"/>
      <c r="T43" s="259"/>
      <c r="U43" s="259"/>
    </row>
    <row r="44" spans="1:21" ht="30.75" customHeight="1" thickBot="1" x14ac:dyDescent="0.2">
      <c r="A44" s="259"/>
      <c r="B44" s="262" t="s">
        <v>505</v>
      </c>
      <c r="C44" s="263"/>
      <c r="D44" s="263"/>
      <c r="E44" s="264"/>
      <c r="F44" s="264"/>
      <c r="G44" s="264"/>
      <c r="H44" s="264"/>
      <c r="I44" s="264"/>
      <c r="J44" s="265" t="s">
        <v>488</v>
      </c>
      <c r="K44" s="266" t="s">
        <v>3</v>
      </c>
      <c r="L44" s="267" t="s">
        <v>4</v>
      </c>
      <c r="M44" s="267" t="s">
        <v>5</v>
      </c>
      <c r="N44" s="267" t="s">
        <v>6</v>
      </c>
      <c r="O44" s="268" t="s">
        <v>7</v>
      </c>
      <c r="P44" s="259"/>
      <c r="Q44" s="259"/>
      <c r="R44" s="259"/>
      <c r="S44" s="259"/>
      <c r="T44" s="259"/>
      <c r="U44" s="259"/>
    </row>
    <row r="45" spans="1:21" ht="30.75" customHeight="1" x14ac:dyDescent="0.15">
      <c r="A45" s="259"/>
      <c r="B45" s="1170" t="s">
        <v>506</v>
      </c>
      <c r="C45" s="1171"/>
      <c r="D45" s="269"/>
      <c r="E45" s="1176" t="s">
        <v>507</v>
      </c>
      <c r="F45" s="1176"/>
      <c r="G45" s="1176"/>
      <c r="H45" s="1176"/>
      <c r="I45" s="1176"/>
      <c r="J45" s="1177"/>
      <c r="K45" s="270">
        <v>367</v>
      </c>
      <c r="L45" s="271">
        <v>364</v>
      </c>
      <c r="M45" s="271">
        <v>367</v>
      </c>
      <c r="N45" s="271">
        <v>386</v>
      </c>
      <c r="O45" s="272">
        <v>410</v>
      </c>
      <c r="P45" s="259"/>
      <c r="Q45" s="259"/>
      <c r="R45" s="259"/>
      <c r="S45" s="259"/>
      <c r="T45" s="259"/>
      <c r="U45" s="259"/>
    </row>
    <row r="46" spans="1:21" ht="30.75" customHeight="1" x14ac:dyDescent="0.15">
      <c r="A46" s="259"/>
      <c r="B46" s="1172"/>
      <c r="C46" s="1173"/>
      <c r="D46" s="273"/>
      <c r="E46" s="1149" t="s">
        <v>508</v>
      </c>
      <c r="F46" s="1149"/>
      <c r="G46" s="1149"/>
      <c r="H46" s="1149"/>
      <c r="I46" s="1149"/>
      <c r="J46" s="1150"/>
      <c r="K46" s="274" t="s">
        <v>448</v>
      </c>
      <c r="L46" s="275" t="s">
        <v>448</v>
      </c>
      <c r="M46" s="275" t="s">
        <v>448</v>
      </c>
      <c r="N46" s="275" t="s">
        <v>448</v>
      </c>
      <c r="O46" s="276" t="s">
        <v>448</v>
      </c>
      <c r="P46" s="259"/>
      <c r="Q46" s="259"/>
      <c r="R46" s="259"/>
      <c r="S46" s="259"/>
      <c r="T46" s="259"/>
      <c r="U46" s="259"/>
    </row>
    <row r="47" spans="1:21" ht="30.75" customHeight="1" x14ac:dyDescent="0.15">
      <c r="A47" s="259"/>
      <c r="B47" s="1172"/>
      <c r="C47" s="1173"/>
      <c r="D47" s="273"/>
      <c r="E47" s="1149" t="s">
        <v>509</v>
      </c>
      <c r="F47" s="1149"/>
      <c r="G47" s="1149"/>
      <c r="H47" s="1149"/>
      <c r="I47" s="1149"/>
      <c r="J47" s="1150"/>
      <c r="K47" s="274" t="s">
        <v>448</v>
      </c>
      <c r="L47" s="275" t="s">
        <v>448</v>
      </c>
      <c r="M47" s="275" t="s">
        <v>448</v>
      </c>
      <c r="N47" s="275" t="s">
        <v>448</v>
      </c>
      <c r="O47" s="276" t="s">
        <v>448</v>
      </c>
      <c r="P47" s="259"/>
      <c r="Q47" s="259"/>
      <c r="R47" s="259"/>
      <c r="S47" s="259"/>
      <c r="T47" s="259"/>
      <c r="U47" s="259"/>
    </row>
    <row r="48" spans="1:21" ht="30.75" customHeight="1" x14ac:dyDescent="0.15">
      <c r="A48" s="259"/>
      <c r="B48" s="1172"/>
      <c r="C48" s="1173"/>
      <c r="D48" s="273"/>
      <c r="E48" s="1149" t="s">
        <v>510</v>
      </c>
      <c r="F48" s="1149"/>
      <c r="G48" s="1149"/>
      <c r="H48" s="1149"/>
      <c r="I48" s="1149"/>
      <c r="J48" s="1150"/>
      <c r="K48" s="274">
        <v>44</v>
      </c>
      <c r="L48" s="275">
        <v>48</v>
      </c>
      <c r="M48" s="275">
        <v>49</v>
      </c>
      <c r="N48" s="275">
        <v>51</v>
      </c>
      <c r="O48" s="276">
        <v>52</v>
      </c>
      <c r="P48" s="259"/>
      <c r="Q48" s="259"/>
      <c r="R48" s="259"/>
      <c r="S48" s="259"/>
      <c r="T48" s="259"/>
      <c r="U48" s="259"/>
    </row>
    <row r="49" spans="1:21" ht="30.75" customHeight="1" x14ac:dyDescent="0.15">
      <c r="A49" s="259"/>
      <c r="B49" s="1172"/>
      <c r="C49" s="1173"/>
      <c r="D49" s="273"/>
      <c r="E49" s="1149" t="s">
        <v>511</v>
      </c>
      <c r="F49" s="1149"/>
      <c r="G49" s="1149"/>
      <c r="H49" s="1149"/>
      <c r="I49" s="1149"/>
      <c r="J49" s="1150"/>
      <c r="K49" s="274">
        <v>15</v>
      </c>
      <c r="L49" s="275">
        <v>17</v>
      </c>
      <c r="M49" s="275">
        <v>22</v>
      </c>
      <c r="N49" s="275">
        <v>22</v>
      </c>
      <c r="O49" s="276">
        <v>27</v>
      </c>
      <c r="P49" s="259"/>
      <c r="Q49" s="259"/>
      <c r="R49" s="259"/>
      <c r="S49" s="259"/>
      <c r="T49" s="259"/>
      <c r="U49" s="259"/>
    </row>
    <row r="50" spans="1:21" ht="30.75" customHeight="1" x14ac:dyDescent="0.15">
      <c r="A50" s="259"/>
      <c r="B50" s="1172"/>
      <c r="C50" s="1173"/>
      <c r="D50" s="273"/>
      <c r="E50" s="1149" t="s">
        <v>512</v>
      </c>
      <c r="F50" s="1149"/>
      <c r="G50" s="1149"/>
      <c r="H50" s="1149"/>
      <c r="I50" s="1149"/>
      <c r="J50" s="1150"/>
      <c r="K50" s="274" t="s">
        <v>448</v>
      </c>
      <c r="L50" s="275" t="s">
        <v>448</v>
      </c>
      <c r="M50" s="275" t="s">
        <v>448</v>
      </c>
      <c r="N50" s="275" t="s">
        <v>448</v>
      </c>
      <c r="O50" s="276" t="s">
        <v>448</v>
      </c>
      <c r="P50" s="259"/>
      <c r="Q50" s="259"/>
      <c r="R50" s="259"/>
      <c r="S50" s="259"/>
      <c r="T50" s="259"/>
      <c r="U50" s="259"/>
    </row>
    <row r="51" spans="1:21" ht="30.75" customHeight="1" x14ac:dyDescent="0.15">
      <c r="A51" s="259"/>
      <c r="B51" s="1174"/>
      <c r="C51" s="1175"/>
      <c r="D51" s="277"/>
      <c r="E51" s="1149" t="s">
        <v>513</v>
      </c>
      <c r="F51" s="1149"/>
      <c r="G51" s="1149"/>
      <c r="H51" s="1149"/>
      <c r="I51" s="1149"/>
      <c r="J51" s="1150"/>
      <c r="K51" s="274" t="s">
        <v>448</v>
      </c>
      <c r="L51" s="275" t="s">
        <v>448</v>
      </c>
      <c r="M51" s="275">
        <v>0</v>
      </c>
      <c r="N51" s="275" t="s">
        <v>448</v>
      </c>
      <c r="O51" s="276" t="s">
        <v>448</v>
      </c>
      <c r="P51" s="259"/>
      <c r="Q51" s="259"/>
      <c r="R51" s="259"/>
      <c r="S51" s="259"/>
      <c r="T51" s="259"/>
      <c r="U51" s="259"/>
    </row>
    <row r="52" spans="1:21" ht="30.75" customHeight="1" x14ac:dyDescent="0.15">
      <c r="A52" s="259"/>
      <c r="B52" s="1147" t="s">
        <v>514</v>
      </c>
      <c r="C52" s="1148"/>
      <c r="D52" s="277"/>
      <c r="E52" s="1149" t="s">
        <v>515</v>
      </c>
      <c r="F52" s="1149"/>
      <c r="G52" s="1149"/>
      <c r="H52" s="1149"/>
      <c r="I52" s="1149"/>
      <c r="J52" s="1150"/>
      <c r="K52" s="274">
        <v>330</v>
      </c>
      <c r="L52" s="275">
        <v>331</v>
      </c>
      <c r="M52" s="275">
        <v>350</v>
      </c>
      <c r="N52" s="275">
        <v>367</v>
      </c>
      <c r="O52" s="276">
        <v>367</v>
      </c>
      <c r="P52" s="259"/>
      <c r="Q52" s="259"/>
      <c r="R52" s="259"/>
      <c r="S52" s="259"/>
      <c r="T52" s="259"/>
      <c r="U52" s="259"/>
    </row>
    <row r="53" spans="1:21" ht="30.75" customHeight="1" thickBot="1" x14ac:dyDescent="0.2">
      <c r="A53" s="259"/>
      <c r="B53" s="1151" t="s">
        <v>516</v>
      </c>
      <c r="C53" s="1152"/>
      <c r="D53" s="278"/>
      <c r="E53" s="1153" t="s">
        <v>517</v>
      </c>
      <c r="F53" s="1153"/>
      <c r="G53" s="1153"/>
      <c r="H53" s="1153"/>
      <c r="I53" s="1153"/>
      <c r="J53" s="1154"/>
      <c r="K53" s="279">
        <v>96</v>
      </c>
      <c r="L53" s="280">
        <v>98</v>
      </c>
      <c r="M53" s="280">
        <v>88</v>
      </c>
      <c r="N53" s="280">
        <v>92</v>
      </c>
      <c r="O53" s="281">
        <v>122</v>
      </c>
      <c r="P53" s="259"/>
      <c r="Q53" s="259"/>
      <c r="R53" s="259"/>
      <c r="S53" s="259"/>
      <c r="T53" s="259"/>
      <c r="U53" s="259"/>
    </row>
    <row r="54" spans="1:21" ht="24" customHeight="1" x14ac:dyDescent="0.15">
      <c r="A54" s="259"/>
      <c r="B54" s="282" t="s">
        <v>518</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519</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520</v>
      </c>
      <c r="C56" s="284"/>
      <c r="D56" s="284"/>
      <c r="E56" s="284"/>
      <c r="F56" s="284"/>
      <c r="G56" s="284"/>
      <c r="H56" s="284"/>
      <c r="I56" s="284"/>
      <c r="J56" s="284"/>
      <c r="K56" s="285"/>
      <c r="L56" s="285"/>
      <c r="M56" s="285"/>
      <c r="N56" s="285"/>
      <c r="O56" s="286" t="s">
        <v>521</v>
      </c>
      <c r="P56" s="259"/>
      <c r="Q56" s="259"/>
      <c r="R56" s="259"/>
      <c r="S56" s="259"/>
      <c r="T56" s="259"/>
      <c r="U56" s="259"/>
    </row>
    <row r="57" spans="1:21" ht="31.5" customHeight="1" thickBot="1" x14ac:dyDescent="0.2">
      <c r="A57" s="259"/>
      <c r="B57" s="287"/>
      <c r="C57" s="288"/>
      <c r="D57" s="288"/>
      <c r="E57" s="289"/>
      <c r="F57" s="289"/>
      <c r="G57" s="289"/>
      <c r="H57" s="289"/>
      <c r="I57" s="289"/>
      <c r="J57" s="290" t="s">
        <v>488</v>
      </c>
      <c r="K57" s="291" t="s">
        <v>522</v>
      </c>
      <c r="L57" s="292" t="s">
        <v>523</v>
      </c>
      <c r="M57" s="292" t="s">
        <v>524</v>
      </c>
      <c r="N57" s="292" t="s">
        <v>525</v>
      </c>
      <c r="O57" s="293" t="s">
        <v>526</v>
      </c>
      <c r="P57" s="259"/>
      <c r="Q57" s="259"/>
      <c r="R57" s="259"/>
      <c r="S57" s="259"/>
      <c r="T57" s="259"/>
      <c r="U57" s="259"/>
    </row>
    <row r="58" spans="1:21" ht="31.5" customHeight="1" x14ac:dyDescent="0.15">
      <c r="B58" s="1155" t="s">
        <v>527</v>
      </c>
      <c r="C58" s="1156"/>
      <c r="D58" s="1161" t="s">
        <v>528</v>
      </c>
      <c r="E58" s="1162"/>
      <c r="F58" s="1162"/>
      <c r="G58" s="1162"/>
      <c r="H58" s="1162"/>
      <c r="I58" s="1162"/>
      <c r="J58" s="1163"/>
      <c r="K58" s="294">
        <v>188</v>
      </c>
      <c r="L58" s="295" t="s">
        <v>320</v>
      </c>
      <c r="M58" s="295" t="s">
        <v>320</v>
      </c>
      <c r="N58" s="295" t="s">
        <v>320</v>
      </c>
      <c r="O58" s="296" t="s">
        <v>320</v>
      </c>
    </row>
    <row r="59" spans="1:21" ht="31.5" customHeight="1" x14ac:dyDescent="0.15">
      <c r="B59" s="1157"/>
      <c r="C59" s="1158"/>
      <c r="D59" s="1164" t="s">
        <v>529</v>
      </c>
      <c r="E59" s="1165"/>
      <c r="F59" s="1165"/>
      <c r="G59" s="1165"/>
      <c r="H59" s="1165"/>
      <c r="I59" s="1165"/>
      <c r="J59" s="1166"/>
      <c r="K59" s="297">
        <v>188</v>
      </c>
      <c r="L59" s="298" t="s">
        <v>320</v>
      </c>
      <c r="M59" s="298" t="s">
        <v>320</v>
      </c>
      <c r="N59" s="298" t="s">
        <v>320</v>
      </c>
      <c r="O59" s="299" t="s">
        <v>320</v>
      </c>
    </row>
    <row r="60" spans="1:21" ht="31.5" customHeight="1" thickBot="1" x14ac:dyDescent="0.2">
      <c r="B60" s="1159"/>
      <c r="C60" s="1160"/>
      <c r="D60" s="1167" t="s">
        <v>530</v>
      </c>
      <c r="E60" s="1168"/>
      <c r="F60" s="1168"/>
      <c r="G60" s="1168"/>
      <c r="H60" s="1168"/>
      <c r="I60" s="1168"/>
      <c r="J60" s="1169"/>
      <c r="K60" s="300" t="s">
        <v>320</v>
      </c>
      <c r="L60" s="301" t="s">
        <v>320</v>
      </c>
      <c r="M60" s="301" t="s">
        <v>320</v>
      </c>
      <c r="N60" s="301" t="s">
        <v>320</v>
      </c>
      <c r="O60" s="302" t="s">
        <v>320</v>
      </c>
    </row>
    <row r="61" spans="1:21" ht="24" customHeight="1" x14ac:dyDescent="0.15">
      <c r="B61" s="303"/>
      <c r="C61" s="303"/>
      <c r="D61" s="304" t="s">
        <v>531</v>
      </c>
      <c r="E61" s="305"/>
      <c r="F61" s="305"/>
      <c r="G61" s="305"/>
      <c r="H61" s="305"/>
      <c r="I61" s="305"/>
      <c r="J61" s="305"/>
      <c r="K61" s="305"/>
      <c r="L61" s="305"/>
      <c r="M61" s="305"/>
      <c r="N61" s="305"/>
      <c r="O61" s="305"/>
    </row>
    <row r="62" spans="1:21" ht="24" customHeight="1" x14ac:dyDescent="0.15">
      <c r="B62" s="306"/>
      <c r="C62" s="306"/>
      <c r="D62" s="304" t="s">
        <v>532</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1F2ivmFtk/7K8AfyMeDEK1k3U4IokvXLaFzRhK+yeI43KXK+kR279m6PK5uksBTSA6LQFo9C0f5dCxStuhmwzg==" saltValue="B5d4caxPbgRrUkrxtaSQ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504</v>
      </c>
    </row>
    <row r="40" spans="2:13" ht="27.75" customHeight="1" thickBot="1" x14ac:dyDescent="0.2">
      <c r="B40" s="309" t="s">
        <v>505</v>
      </c>
      <c r="C40" s="310"/>
      <c r="D40" s="310"/>
      <c r="E40" s="311"/>
      <c r="F40" s="311"/>
      <c r="G40" s="311"/>
      <c r="H40" s="312" t="s">
        <v>488</v>
      </c>
      <c r="I40" s="313" t="s">
        <v>3</v>
      </c>
      <c r="J40" s="314" t="s">
        <v>4</v>
      </c>
      <c r="K40" s="314" t="s">
        <v>5</v>
      </c>
      <c r="L40" s="314" t="s">
        <v>6</v>
      </c>
      <c r="M40" s="315" t="s">
        <v>7</v>
      </c>
    </row>
    <row r="41" spans="2:13" ht="27.75" customHeight="1" x14ac:dyDescent="0.15">
      <c r="B41" s="1190" t="s">
        <v>533</v>
      </c>
      <c r="C41" s="1191"/>
      <c r="D41" s="316"/>
      <c r="E41" s="1192" t="s">
        <v>534</v>
      </c>
      <c r="F41" s="1192"/>
      <c r="G41" s="1192"/>
      <c r="H41" s="1193"/>
      <c r="I41" s="317">
        <v>4401</v>
      </c>
      <c r="J41" s="318">
        <v>4513</v>
      </c>
      <c r="K41" s="318">
        <v>6466</v>
      </c>
      <c r="L41" s="318">
        <v>6912</v>
      </c>
      <c r="M41" s="319">
        <v>6757</v>
      </c>
    </row>
    <row r="42" spans="2:13" ht="27.75" customHeight="1" x14ac:dyDescent="0.15">
      <c r="B42" s="1180"/>
      <c r="C42" s="1181"/>
      <c r="D42" s="320"/>
      <c r="E42" s="1184" t="s">
        <v>535</v>
      </c>
      <c r="F42" s="1184"/>
      <c r="G42" s="1184"/>
      <c r="H42" s="1185"/>
      <c r="I42" s="321" t="s">
        <v>448</v>
      </c>
      <c r="J42" s="322" t="s">
        <v>448</v>
      </c>
      <c r="K42" s="322" t="s">
        <v>448</v>
      </c>
      <c r="L42" s="322" t="s">
        <v>448</v>
      </c>
      <c r="M42" s="323" t="s">
        <v>448</v>
      </c>
    </row>
    <row r="43" spans="2:13" ht="27.75" customHeight="1" x14ac:dyDescent="0.15">
      <c r="B43" s="1180"/>
      <c r="C43" s="1181"/>
      <c r="D43" s="320"/>
      <c r="E43" s="1184" t="s">
        <v>536</v>
      </c>
      <c r="F43" s="1184"/>
      <c r="G43" s="1184"/>
      <c r="H43" s="1185"/>
      <c r="I43" s="321">
        <v>811</v>
      </c>
      <c r="J43" s="322">
        <v>804</v>
      </c>
      <c r="K43" s="322">
        <v>798</v>
      </c>
      <c r="L43" s="322">
        <v>789</v>
      </c>
      <c r="M43" s="323">
        <v>770</v>
      </c>
    </row>
    <row r="44" spans="2:13" ht="27.75" customHeight="1" x14ac:dyDescent="0.15">
      <c r="B44" s="1180"/>
      <c r="C44" s="1181"/>
      <c r="D44" s="320"/>
      <c r="E44" s="1184" t="s">
        <v>537</v>
      </c>
      <c r="F44" s="1184"/>
      <c r="G44" s="1184"/>
      <c r="H44" s="1185"/>
      <c r="I44" s="321">
        <v>102</v>
      </c>
      <c r="J44" s="322">
        <v>128</v>
      </c>
      <c r="K44" s="322">
        <v>157</v>
      </c>
      <c r="L44" s="322">
        <v>135</v>
      </c>
      <c r="M44" s="323">
        <v>113</v>
      </c>
    </row>
    <row r="45" spans="2:13" ht="27.75" customHeight="1" x14ac:dyDescent="0.15">
      <c r="B45" s="1180"/>
      <c r="C45" s="1181"/>
      <c r="D45" s="320"/>
      <c r="E45" s="1184" t="s">
        <v>538</v>
      </c>
      <c r="F45" s="1184"/>
      <c r="G45" s="1184"/>
      <c r="H45" s="1185"/>
      <c r="I45" s="321">
        <v>1068</v>
      </c>
      <c r="J45" s="322">
        <v>1057</v>
      </c>
      <c r="K45" s="322">
        <v>1021</v>
      </c>
      <c r="L45" s="322">
        <v>1001</v>
      </c>
      <c r="M45" s="323">
        <v>1004</v>
      </c>
    </row>
    <row r="46" spans="2:13" ht="27.75" customHeight="1" x14ac:dyDescent="0.15">
      <c r="B46" s="1180"/>
      <c r="C46" s="1181"/>
      <c r="D46" s="324"/>
      <c r="E46" s="1184" t="s">
        <v>539</v>
      </c>
      <c r="F46" s="1184"/>
      <c r="G46" s="1184"/>
      <c r="H46" s="1185"/>
      <c r="I46" s="321" t="s">
        <v>448</v>
      </c>
      <c r="J46" s="322" t="s">
        <v>448</v>
      </c>
      <c r="K46" s="322" t="s">
        <v>448</v>
      </c>
      <c r="L46" s="322" t="s">
        <v>448</v>
      </c>
      <c r="M46" s="323" t="s">
        <v>448</v>
      </c>
    </row>
    <row r="47" spans="2:13" ht="27.75" customHeight="1" x14ac:dyDescent="0.15">
      <c r="B47" s="1180"/>
      <c r="C47" s="1181"/>
      <c r="D47" s="325"/>
      <c r="E47" s="1194" t="s">
        <v>540</v>
      </c>
      <c r="F47" s="1195"/>
      <c r="G47" s="1195"/>
      <c r="H47" s="1196"/>
      <c r="I47" s="321" t="s">
        <v>448</v>
      </c>
      <c r="J47" s="322" t="s">
        <v>448</v>
      </c>
      <c r="K47" s="322" t="s">
        <v>448</v>
      </c>
      <c r="L47" s="322" t="s">
        <v>448</v>
      </c>
      <c r="M47" s="323" t="s">
        <v>448</v>
      </c>
    </row>
    <row r="48" spans="2:13" ht="27.75" customHeight="1" x14ac:dyDescent="0.15">
      <c r="B48" s="1180"/>
      <c r="C48" s="1181"/>
      <c r="D48" s="320"/>
      <c r="E48" s="1184" t="s">
        <v>541</v>
      </c>
      <c r="F48" s="1184"/>
      <c r="G48" s="1184"/>
      <c r="H48" s="1185"/>
      <c r="I48" s="321" t="s">
        <v>448</v>
      </c>
      <c r="J48" s="322" t="s">
        <v>448</v>
      </c>
      <c r="K48" s="322" t="s">
        <v>448</v>
      </c>
      <c r="L48" s="322" t="s">
        <v>448</v>
      </c>
      <c r="M48" s="323" t="s">
        <v>448</v>
      </c>
    </row>
    <row r="49" spans="2:13" ht="27.75" customHeight="1" x14ac:dyDescent="0.15">
      <c r="B49" s="1182"/>
      <c r="C49" s="1183"/>
      <c r="D49" s="320"/>
      <c r="E49" s="1184" t="s">
        <v>542</v>
      </c>
      <c r="F49" s="1184"/>
      <c r="G49" s="1184"/>
      <c r="H49" s="1185"/>
      <c r="I49" s="321" t="s">
        <v>448</v>
      </c>
      <c r="J49" s="322" t="s">
        <v>448</v>
      </c>
      <c r="K49" s="322" t="s">
        <v>448</v>
      </c>
      <c r="L49" s="322" t="s">
        <v>448</v>
      </c>
      <c r="M49" s="323" t="s">
        <v>448</v>
      </c>
    </row>
    <row r="50" spans="2:13" ht="27.75" customHeight="1" x14ac:dyDescent="0.15">
      <c r="B50" s="1178" t="s">
        <v>543</v>
      </c>
      <c r="C50" s="1179"/>
      <c r="D50" s="326"/>
      <c r="E50" s="1184" t="s">
        <v>544</v>
      </c>
      <c r="F50" s="1184"/>
      <c r="G50" s="1184"/>
      <c r="H50" s="1185"/>
      <c r="I50" s="321">
        <v>4111</v>
      </c>
      <c r="J50" s="322">
        <v>4019</v>
      </c>
      <c r="K50" s="322">
        <v>4007</v>
      </c>
      <c r="L50" s="322">
        <v>4349</v>
      </c>
      <c r="M50" s="323">
        <v>4428</v>
      </c>
    </row>
    <row r="51" spans="2:13" ht="27.75" customHeight="1" x14ac:dyDescent="0.15">
      <c r="B51" s="1180"/>
      <c r="C51" s="1181"/>
      <c r="D51" s="320"/>
      <c r="E51" s="1184" t="s">
        <v>545</v>
      </c>
      <c r="F51" s="1184"/>
      <c r="G51" s="1184"/>
      <c r="H51" s="1185"/>
      <c r="I51" s="321">
        <v>134</v>
      </c>
      <c r="J51" s="322">
        <v>122</v>
      </c>
      <c r="K51" s="322">
        <v>269</v>
      </c>
      <c r="L51" s="322">
        <v>365</v>
      </c>
      <c r="M51" s="323">
        <v>424</v>
      </c>
    </row>
    <row r="52" spans="2:13" ht="27.75" customHeight="1" x14ac:dyDescent="0.15">
      <c r="B52" s="1182"/>
      <c r="C52" s="1183"/>
      <c r="D52" s="320"/>
      <c r="E52" s="1184" t="s">
        <v>546</v>
      </c>
      <c r="F52" s="1184"/>
      <c r="G52" s="1184"/>
      <c r="H52" s="1185"/>
      <c r="I52" s="321">
        <v>3671</v>
      </c>
      <c r="J52" s="322">
        <v>3628</v>
      </c>
      <c r="K52" s="322">
        <v>5049</v>
      </c>
      <c r="L52" s="322">
        <v>5355</v>
      </c>
      <c r="M52" s="323">
        <v>5340</v>
      </c>
    </row>
    <row r="53" spans="2:13" ht="27.75" customHeight="1" thickBot="1" x14ac:dyDescent="0.2">
      <c r="B53" s="1186" t="s">
        <v>516</v>
      </c>
      <c r="C53" s="1187"/>
      <c r="D53" s="327"/>
      <c r="E53" s="1188" t="s">
        <v>547</v>
      </c>
      <c r="F53" s="1188"/>
      <c r="G53" s="1188"/>
      <c r="H53" s="1189"/>
      <c r="I53" s="328">
        <v>-1534</v>
      </c>
      <c r="J53" s="329">
        <v>-1266</v>
      </c>
      <c r="K53" s="329">
        <v>-882</v>
      </c>
      <c r="L53" s="329">
        <v>-1231</v>
      </c>
      <c r="M53" s="330">
        <v>-1549</v>
      </c>
    </row>
    <row r="54" spans="2:13" ht="27.75" customHeight="1" x14ac:dyDescent="0.15">
      <c r="B54" s="331" t="s">
        <v>548</v>
      </c>
      <c r="C54" s="332"/>
      <c r="D54" s="332"/>
      <c r="E54" s="333"/>
      <c r="F54" s="333"/>
      <c r="G54" s="333"/>
      <c r="H54" s="333"/>
      <c r="I54" s="334"/>
      <c r="J54" s="334"/>
      <c r="K54" s="334"/>
      <c r="L54" s="334"/>
      <c r="M54" s="334"/>
    </row>
    <row r="55" spans="2:13" x14ac:dyDescent="0.15"/>
  </sheetData>
  <sheetProtection algorithmName="SHA-512" hashValue="nPzd7C6GLVviq0W1W+rP8amtdM3mLqaPrCvPt8Gp7Pe4rGeQkGJgm0xnSmPljNtzOOTuB4NoGDFP/phBjZiOqg==" saltValue="B8Jfi/7Tsgdolj/VBhGi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549</v>
      </c>
    </row>
    <row r="54" spans="2:8" ht="29.25" customHeight="1" thickBot="1" x14ac:dyDescent="0.25">
      <c r="B54" s="336" t="s">
        <v>24</v>
      </c>
      <c r="C54" s="337"/>
      <c r="D54" s="337"/>
      <c r="E54" s="338" t="s">
        <v>488</v>
      </c>
      <c r="F54" s="339" t="s">
        <v>5</v>
      </c>
      <c r="G54" s="339" t="s">
        <v>6</v>
      </c>
      <c r="H54" s="340" t="s">
        <v>7</v>
      </c>
    </row>
    <row r="55" spans="2:8" ht="52.5" customHeight="1" x14ac:dyDescent="0.15">
      <c r="B55" s="341"/>
      <c r="C55" s="1205" t="s">
        <v>117</v>
      </c>
      <c r="D55" s="1205"/>
      <c r="E55" s="1206"/>
      <c r="F55" s="342">
        <v>1140</v>
      </c>
      <c r="G55" s="342">
        <v>1140</v>
      </c>
      <c r="H55" s="343">
        <v>1140</v>
      </c>
    </row>
    <row r="56" spans="2:8" ht="52.5" customHeight="1" x14ac:dyDescent="0.15">
      <c r="B56" s="344"/>
      <c r="C56" s="1207" t="s">
        <v>550</v>
      </c>
      <c r="D56" s="1207"/>
      <c r="E56" s="1208"/>
      <c r="F56" s="345">
        <v>657</v>
      </c>
      <c r="G56" s="345">
        <v>704</v>
      </c>
      <c r="H56" s="346">
        <v>934</v>
      </c>
    </row>
    <row r="57" spans="2:8" ht="53.25" customHeight="1" x14ac:dyDescent="0.15">
      <c r="B57" s="344"/>
      <c r="C57" s="1209" t="s">
        <v>122</v>
      </c>
      <c r="D57" s="1209"/>
      <c r="E57" s="1210"/>
      <c r="F57" s="347">
        <v>2213</v>
      </c>
      <c r="G57" s="347">
        <v>2508</v>
      </c>
      <c r="H57" s="348">
        <v>2360</v>
      </c>
    </row>
    <row r="58" spans="2:8" ht="45.75" customHeight="1" x14ac:dyDescent="0.15">
      <c r="B58" s="349"/>
      <c r="C58" s="1197" t="s">
        <v>551</v>
      </c>
      <c r="D58" s="1198"/>
      <c r="E58" s="1199"/>
      <c r="F58" s="350">
        <v>1372</v>
      </c>
      <c r="G58" s="350">
        <v>1566</v>
      </c>
      <c r="H58" s="351">
        <v>1363</v>
      </c>
    </row>
    <row r="59" spans="2:8" ht="45.75" customHeight="1" x14ac:dyDescent="0.15">
      <c r="B59" s="349"/>
      <c r="C59" s="1197" t="s">
        <v>552</v>
      </c>
      <c r="D59" s="1198"/>
      <c r="E59" s="1199"/>
      <c r="F59" s="350">
        <v>382</v>
      </c>
      <c r="G59" s="350">
        <v>383</v>
      </c>
      <c r="H59" s="351">
        <v>382</v>
      </c>
    </row>
    <row r="60" spans="2:8" ht="45.75" customHeight="1" x14ac:dyDescent="0.15">
      <c r="B60" s="349"/>
      <c r="C60" s="1197" t="s">
        <v>553</v>
      </c>
      <c r="D60" s="1198"/>
      <c r="E60" s="1199"/>
      <c r="F60" s="350">
        <v>211</v>
      </c>
      <c r="G60" s="350">
        <v>211</v>
      </c>
      <c r="H60" s="351">
        <v>211</v>
      </c>
    </row>
    <row r="61" spans="2:8" ht="45.75" customHeight="1" x14ac:dyDescent="0.15">
      <c r="B61" s="349"/>
      <c r="C61" s="1197" t="s">
        <v>554</v>
      </c>
      <c r="D61" s="1198"/>
      <c r="E61" s="1199"/>
      <c r="F61" s="350">
        <v>152</v>
      </c>
      <c r="G61" s="350">
        <v>184</v>
      </c>
      <c r="H61" s="351">
        <v>200</v>
      </c>
    </row>
    <row r="62" spans="2:8" ht="45.75" customHeight="1" thickBot="1" x14ac:dyDescent="0.2">
      <c r="B62" s="352"/>
      <c r="C62" s="1200" t="s">
        <v>555</v>
      </c>
      <c r="D62" s="1201"/>
      <c r="E62" s="1202"/>
      <c r="F62" s="353">
        <v>51</v>
      </c>
      <c r="G62" s="353">
        <v>118</v>
      </c>
      <c r="H62" s="354">
        <v>157</v>
      </c>
    </row>
    <row r="63" spans="2:8" ht="52.5" customHeight="1" thickBot="1" x14ac:dyDescent="0.2">
      <c r="B63" s="355"/>
      <c r="C63" s="1203" t="s">
        <v>556</v>
      </c>
      <c r="D63" s="1203"/>
      <c r="E63" s="1204"/>
      <c r="F63" s="356">
        <v>4010</v>
      </c>
      <c r="G63" s="356">
        <v>4353</v>
      </c>
      <c r="H63" s="357">
        <v>4434</v>
      </c>
    </row>
    <row r="64" spans="2:8" x14ac:dyDescent="0.15"/>
  </sheetData>
  <sheetProtection algorithmName="SHA-512" hashValue="aLhT66S1tG7eUiKpICh/iPfA0CFoE9MJKufwcov7Ni5MT1IM4La8hCKRKmbLXFvcgPpe9uVL0Mqj9SWaNY0QEw==" saltValue="+l0I1dpqGgWIhrc4Pi2T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15">
      <c r="B51" s="10"/>
      <c r="G51" s="1226"/>
      <c r="H51" s="1226"/>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11"/>
      <c r="BQ51" s="1211"/>
      <c r="BR51" s="1211"/>
      <c r="BS51" s="1211"/>
      <c r="BT51" s="1211"/>
      <c r="BU51" s="1211"/>
      <c r="BV51" s="1211"/>
      <c r="BW51" s="1211"/>
      <c r="BX51" s="1211"/>
      <c r="BY51" s="1211"/>
      <c r="BZ51" s="1211"/>
      <c r="CA51" s="1211"/>
      <c r="CB51" s="1211"/>
      <c r="CC51" s="1211"/>
      <c r="CD51" s="1211"/>
      <c r="CE51" s="1211"/>
      <c r="CF51" s="1211"/>
      <c r="CG51" s="1211"/>
      <c r="CH51" s="1211"/>
      <c r="CI51" s="1211"/>
      <c r="CJ51" s="1211"/>
      <c r="CK51" s="1211"/>
      <c r="CL51" s="1211"/>
      <c r="CM51" s="1211"/>
      <c r="CN51" s="1211"/>
      <c r="CO51" s="1211"/>
      <c r="CP51" s="1211"/>
      <c r="CQ51" s="1211"/>
      <c r="CR51" s="1211"/>
      <c r="CS51" s="1211"/>
      <c r="CT51" s="1211"/>
      <c r="CU51" s="1211"/>
      <c r="CV51" s="1211"/>
      <c r="CW51" s="1211"/>
      <c r="CX51" s="1211"/>
      <c r="CY51" s="1211"/>
      <c r="CZ51" s="1211"/>
      <c r="DA51" s="1211"/>
      <c r="DB51" s="1211"/>
      <c r="DC51" s="1211"/>
    </row>
    <row r="52" spans="1:109" x14ac:dyDescent="0.15">
      <c r="B52" s="10"/>
      <c r="G52" s="1226"/>
      <c r="H52" s="1226"/>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x14ac:dyDescent="0.15">
      <c r="A53" s="18"/>
      <c r="B53" s="10"/>
      <c r="G53" s="1226"/>
      <c r="H53" s="1226"/>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11">
        <v>68.900000000000006</v>
      </c>
      <c r="BQ53" s="1211"/>
      <c r="BR53" s="1211"/>
      <c r="BS53" s="1211"/>
      <c r="BT53" s="1211"/>
      <c r="BU53" s="1211"/>
      <c r="BV53" s="1211"/>
      <c r="BW53" s="1211"/>
      <c r="BX53" s="1211">
        <v>70.7</v>
      </c>
      <c r="BY53" s="1211"/>
      <c r="BZ53" s="1211"/>
      <c r="CA53" s="1211"/>
      <c r="CB53" s="1211"/>
      <c r="CC53" s="1211"/>
      <c r="CD53" s="1211"/>
      <c r="CE53" s="1211"/>
      <c r="CF53" s="1211">
        <v>71.599999999999994</v>
      </c>
      <c r="CG53" s="1211"/>
      <c r="CH53" s="1211"/>
      <c r="CI53" s="1211"/>
      <c r="CJ53" s="1211"/>
      <c r="CK53" s="1211"/>
      <c r="CL53" s="1211"/>
      <c r="CM53" s="1211"/>
      <c r="CN53" s="1211">
        <v>58.3</v>
      </c>
      <c r="CO53" s="1211"/>
      <c r="CP53" s="1211"/>
      <c r="CQ53" s="1211"/>
      <c r="CR53" s="1211"/>
      <c r="CS53" s="1211"/>
      <c r="CT53" s="1211"/>
      <c r="CU53" s="1211"/>
      <c r="CV53" s="1211">
        <v>58.7</v>
      </c>
      <c r="CW53" s="1211"/>
      <c r="CX53" s="1211"/>
      <c r="CY53" s="1211"/>
      <c r="CZ53" s="1211"/>
      <c r="DA53" s="1211"/>
      <c r="DB53" s="1211"/>
      <c r="DC53" s="1211"/>
    </row>
    <row r="54" spans="1:109" x14ac:dyDescent="0.15">
      <c r="A54" s="18"/>
      <c r="B54" s="10"/>
      <c r="G54" s="1226"/>
      <c r="H54" s="1226"/>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x14ac:dyDescent="0.15">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11">
        <v>0</v>
      </c>
      <c r="BQ55" s="1211"/>
      <c r="BR55" s="1211"/>
      <c r="BS55" s="1211"/>
      <c r="BT55" s="1211"/>
      <c r="BU55" s="1211"/>
      <c r="BV55" s="1211"/>
      <c r="BW55" s="1211"/>
      <c r="BX55" s="1211">
        <v>3.1</v>
      </c>
      <c r="BY55" s="1211"/>
      <c r="BZ55" s="1211"/>
      <c r="CA55" s="1211"/>
      <c r="CB55" s="1211"/>
      <c r="CC55" s="1211"/>
      <c r="CD55" s="1211"/>
      <c r="CE55" s="1211"/>
      <c r="CF55" s="1211">
        <v>13.7</v>
      </c>
      <c r="CG55" s="1211"/>
      <c r="CH55" s="1211"/>
      <c r="CI55" s="1211"/>
      <c r="CJ55" s="1211"/>
      <c r="CK55" s="1211"/>
      <c r="CL55" s="1211"/>
      <c r="CM55" s="1211"/>
      <c r="CN55" s="1211">
        <v>6.9</v>
      </c>
      <c r="CO55" s="1211"/>
      <c r="CP55" s="1211"/>
      <c r="CQ55" s="1211"/>
      <c r="CR55" s="1211"/>
      <c r="CS55" s="1211"/>
      <c r="CT55" s="1211"/>
      <c r="CU55" s="1211"/>
      <c r="CV55" s="1211">
        <v>0</v>
      </c>
      <c r="CW55" s="1211"/>
      <c r="CX55" s="1211"/>
      <c r="CY55" s="1211"/>
      <c r="CZ55" s="1211"/>
      <c r="DA55" s="1211"/>
      <c r="DB55" s="1211"/>
      <c r="DC55" s="1211"/>
    </row>
    <row r="56" spans="1:109" x14ac:dyDescent="0.15">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x14ac:dyDescent="0.15">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11">
        <v>60</v>
      </c>
      <c r="BQ57" s="1211"/>
      <c r="BR57" s="1211"/>
      <c r="BS57" s="1211"/>
      <c r="BT57" s="1211"/>
      <c r="BU57" s="1211"/>
      <c r="BV57" s="1211"/>
      <c r="BW57" s="1211"/>
      <c r="BX57" s="1211">
        <v>61.2</v>
      </c>
      <c r="BY57" s="1211"/>
      <c r="BZ57" s="1211"/>
      <c r="CA57" s="1211"/>
      <c r="CB57" s="1211"/>
      <c r="CC57" s="1211"/>
      <c r="CD57" s="1211"/>
      <c r="CE57" s="1211"/>
      <c r="CF57" s="1211">
        <v>62</v>
      </c>
      <c r="CG57" s="1211"/>
      <c r="CH57" s="1211"/>
      <c r="CI57" s="1211"/>
      <c r="CJ57" s="1211"/>
      <c r="CK57" s="1211"/>
      <c r="CL57" s="1211"/>
      <c r="CM57" s="1211"/>
      <c r="CN57" s="1211">
        <v>62.9</v>
      </c>
      <c r="CO57" s="1211"/>
      <c r="CP57" s="1211"/>
      <c r="CQ57" s="1211"/>
      <c r="CR57" s="1211"/>
      <c r="CS57" s="1211"/>
      <c r="CT57" s="1211"/>
      <c r="CU57" s="1211"/>
      <c r="CV57" s="1211">
        <v>62.8</v>
      </c>
      <c r="CW57" s="1211"/>
      <c r="CX57" s="1211"/>
      <c r="CY57" s="1211"/>
      <c r="CZ57" s="1211"/>
      <c r="DA57" s="1211"/>
      <c r="DB57" s="1211"/>
      <c r="DC57" s="1211"/>
      <c r="DD57" s="23"/>
      <c r="DE57" s="22"/>
    </row>
    <row r="58" spans="1:109" s="18" customFormat="1" x14ac:dyDescent="0.15">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2" t="s">
        <v>16</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x14ac:dyDescent="0.15">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x14ac:dyDescent="0.15">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x14ac:dyDescent="0.15">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x14ac:dyDescent="0.15">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x14ac:dyDescent="0.15">
      <c r="B73" s="10"/>
      <c r="G73" s="1226"/>
      <c r="H73" s="1226"/>
      <c r="I73" s="1226"/>
      <c r="J73" s="1226"/>
      <c r="K73" s="1231"/>
      <c r="L73" s="1231"/>
      <c r="M73" s="1231"/>
      <c r="N73" s="1231"/>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11"/>
      <c r="BQ73" s="1211"/>
      <c r="BR73" s="1211"/>
      <c r="BS73" s="1211"/>
      <c r="BT73" s="1211"/>
      <c r="BU73" s="1211"/>
      <c r="BV73" s="1211"/>
      <c r="BW73" s="1211"/>
      <c r="BX73" s="1211"/>
      <c r="BY73" s="1211"/>
      <c r="BZ73" s="1211"/>
      <c r="CA73" s="1211"/>
      <c r="CB73" s="1211"/>
      <c r="CC73" s="1211"/>
      <c r="CD73" s="1211"/>
      <c r="CE73" s="1211"/>
      <c r="CF73" s="1211"/>
      <c r="CG73" s="1211"/>
      <c r="CH73" s="1211"/>
      <c r="CI73" s="1211"/>
      <c r="CJ73" s="1211"/>
      <c r="CK73" s="1211"/>
      <c r="CL73" s="1211"/>
      <c r="CM73" s="1211"/>
      <c r="CN73" s="1211"/>
      <c r="CO73" s="1211"/>
      <c r="CP73" s="1211"/>
      <c r="CQ73" s="1211"/>
      <c r="CR73" s="1211"/>
      <c r="CS73" s="1211"/>
      <c r="CT73" s="1211"/>
      <c r="CU73" s="1211"/>
      <c r="CV73" s="1211"/>
      <c r="CW73" s="1211"/>
      <c r="CX73" s="1211"/>
      <c r="CY73" s="1211"/>
      <c r="CZ73" s="1211"/>
      <c r="DA73" s="1211"/>
      <c r="DB73" s="1211"/>
      <c r="DC73" s="1211"/>
    </row>
    <row r="74" spans="2:107" x14ac:dyDescent="0.15">
      <c r="B74" s="10"/>
      <c r="G74" s="1226"/>
      <c r="H74" s="1226"/>
      <c r="I74" s="1226"/>
      <c r="J74" s="1226"/>
      <c r="K74" s="1231"/>
      <c r="L74" s="1231"/>
      <c r="M74" s="1231"/>
      <c r="N74" s="1231"/>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x14ac:dyDescent="0.15">
      <c r="B75" s="10"/>
      <c r="G75" s="1226"/>
      <c r="H75" s="1226"/>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11">
        <v>3.8</v>
      </c>
      <c r="BQ75" s="1211"/>
      <c r="BR75" s="1211"/>
      <c r="BS75" s="1211"/>
      <c r="BT75" s="1211"/>
      <c r="BU75" s="1211"/>
      <c r="BV75" s="1211"/>
      <c r="BW75" s="1211"/>
      <c r="BX75" s="1211">
        <v>3.6</v>
      </c>
      <c r="BY75" s="1211"/>
      <c r="BZ75" s="1211"/>
      <c r="CA75" s="1211"/>
      <c r="CB75" s="1211"/>
      <c r="CC75" s="1211"/>
      <c r="CD75" s="1211"/>
      <c r="CE75" s="1211"/>
      <c r="CF75" s="1211">
        <v>3.3</v>
      </c>
      <c r="CG75" s="1211"/>
      <c r="CH75" s="1211"/>
      <c r="CI75" s="1211"/>
      <c r="CJ75" s="1211"/>
      <c r="CK75" s="1211"/>
      <c r="CL75" s="1211"/>
      <c r="CM75" s="1211"/>
      <c r="CN75" s="1211">
        <v>3.1</v>
      </c>
      <c r="CO75" s="1211"/>
      <c r="CP75" s="1211"/>
      <c r="CQ75" s="1211"/>
      <c r="CR75" s="1211"/>
      <c r="CS75" s="1211"/>
      <c r="CT75" s="1211"/>
      <c r="CU75" s="1211"/>
      <c r="CV75" s="1211">
        <v>3.2</v>
      </c>
      <c r="CW75" s="1211"/>
      <c r="CX75" s="1211"/>
      <c r="CY75" s="1211"/>
      <c r="CZ75" s="1211"/>
      <c r="DA75" s="1211"/>
      <c r="DB75" s="1211"/>
      <c r="DC75" s="1211"/>
    </row>
    <row r="76" spans="2:107" x14ac:dyDescent="0.15">
      <c r="B76" s="10"/>
      <c r="G76" s="1226"/>
      <c r="H76" s="1226"/>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x14ac:dyDescent="0.15">
      <c r="B77" s="10"/>
      <c r="G77" s="1221"/>
      <c r="H77" s="1221"/>
      <c r="I77" s="1221"/>
      <c r="J77" s="1221"/>
      <c r="K77" s="1231"/>
      <c r="L77" s="1231"/>
      <c r="M77" s="1231"/>
      <c r="N77" s="1231"/>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11">
        <v>0</v>
      </c>
      <c r="BQ77" s="1211"/>
      <c r="BR77" s="1211"/>
      <c r="BS77" s="1211"/>
      <c r="BT77" s="1211"/>
      <c r="BU77" s="1211"/>
      <c r="BV77" s="1211"/>
      <c r="BW77" s="1211"/>
      <c r="BX77" s="1211">
        <v>3.1</v>
      </c>
      <c r="BY77" s="1211"/>
      <c r="BZ77" s="1211"/>
      <c r="CA77" s="1211"/>
      <c r="CB77" s="1211"/>
      <c r="CC77" s="1211"/>
      <c r="CD77" s="1211"/>
      <c r="CE77" s="1211"/>
      <c r="CF77" s="1211">
        <v>13.7</v>
      </c>
      <c r="CG77" s="1211"/>
      <c r="CH77" s="1211"/>
      <c r="CI77" s="1211"/>
      <c r="CJ77" s="1211"/>
      <c r="CK77" s="1211"/>
      <c r="CL77" s="1211"/>
      <c r="CM77" s="1211"/>
      <c r="CN77" s="1211">
        <v>6.9</v>
      </c>
      <c r="CO77" s="1211"/>
      <c r="CP77" s="1211"/>
      <c r="CQ77" s="1211"/>
      <c r="CR77" s="1211"/>
      <c r="CS77" s="1211"/>
      <c r="CT77" s="1211"/>
      <c r="CU77" s="1211"/>
      <c r="CV77" s="1211">
        <v>0</v>
      </c>
      <c r="CW77" s="1211"/>
      <c r="CX77" s="1211"/>
      <c r="CY77" s="1211"/>
      <c r="CZ77" s="1211"/>
      <c r="DA77" s="1211"/>
      <c r="DB77" s="1211"/>
      <c r="DC77" s="1211"/>
    </row>
    <row r="78" spans="2:107" x14ac:dyDescent="0.15">
      <c r="B78" s="10"/>
      <c r="G78" s="1221"/>
      <c r="H78" s="1221"/>
      <c r="I78" s="1221"/>
      <c r="J78" s="1221"/>
      <c r="K78" s="1231"/>
      <c r="L78" s="1231"/>
      <c r="M78" s="1231"/>
      <c r="N78" s="1231"/>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x14ac:dyDescent="0.15">
      <c r="B79" s="10"/>
      <c r="G79" s="1221"/>
      <c r="H79" s="1221"/>
      <c r="I79" s="1230"/>
      <c r="J79" s="1230"/>
      <c r="K79" s="1232"/>
      <c r="L79" s="1232"/>
      <c r="M79" s="1232"/>
      <c r="N79" s="1232"/>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11">
        <v>7.8</v>
      </c>
      <c r="BQ79" s="1211"/>
      <c r="BR79" s="1211"/>
      <c r="BS79" s="1211"/>
      <c r="BT79" s="1211"/>
      <c r="BU79" s="1211"/>
      <c r="BV79" s="1211"/>
      <c r="BW79" s="1211"/>
      <c r="BX79" s="1211">
        <v>7.9</v>
      </c>
      <c r="BY79" s="1211"/>
      <c r="BZ79" s="1211"/>
      <c r="CA79" s="1211"/>
      <c r="CB79" s="1211"/>
      <c r="CC79" s="1211"/>
      <c r="CD79" s="1211"/>
      <c r="CE79" s="1211"/>
      <c r="CF79" s="1211">
        <v>7.9</v>
      </c>
      <c r="CG79" s="1211"/>
      <c r="CH79" s="1211"/>
      <c r="CI79" s="1211"/>
      <c r="CJ79" s="1211"/>
      <c r="CK79" s="1211"/>
      <c r="CL79" s="1211"/>
      <c r="CM79" s="1211"/>
      <c r="CN79" s="1211">
        <v>8</v>
      </c>
      <c r="CO79" s="1211"/>
      <c r="CP79" s="1211"/>
      <c r="CQ79" s="1211"/>
      <c r="CR79" s="1211"/>
      <c r="CS79" s="1211"/>
      <c r="CT79" s="1211"/>
      <c r="CU79" s="1211"/>
      <c r="CV79" s="1211">
        <v>8</v>
      </c>
      <c r="CW79" s="1211"/>
      <c r="CX79" s="1211"/>
      <c r="CY79" s="1211"/>
      <c r="CZ79" s="1211"/>
      <c r="DA79" s="1211"/>
      <c r="DB79" s="1211"/>
      <c r="DC79" s="1211"/>
    </row>
    <row r="80" spans="2:107" x14ac:dyDescent="0.15">
      <c r="B80" s="10"/>
      <c r="G80" s="1221"/>
      <c r="H80" s="1221"/>
      <c r="I80" s="1230"/>
      <c r="J80" s="1230"/>
      <c r="K80" s="1232"/>
      <c r="L80" s="1232"/>
      <c r="M80" s="1232"/>
      <c r="N80" s="1232"/>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bddfPnN9bJMVOGf6YOVLYWugpPpHQqsqXlgH0k7aTb8SInVL+KozpT0YXVg55LEZkOvXqTmiTlfp1VZIIZ025Q==" saltValue="GwlDAhsAJb/sYkUjM8aj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mDU0NA2GHQ1OemEUImnEPLTzAEZwne3c5HrUnL+boEds+ATZcTkjyTGp5+ZWpyvs8roCfo9LoiSFkMjauEgAHA==" saltValue="vBCLwyobgUMdNDz/hfd5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KkwgCGeP33QAIVdUHFL2yY/Wm1hZhErb0FSly9rPB4BRdj8Oq44UpMZgI6NVTzedAvQGot7tuJ5Oo5ZRw0bwVQ==" saltValue="dvPE7A6j33Kb5cXhwApk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145</v>
      </c>
      <c r="DI1" s="713"/>
      <c r="DJ1" s="713"/>
      <c r="DK1" s="713"/>
      <c r="DL1" s="713"/>
      <c r="DM1" s="713"/>
      <c r="DN1" s="714"/>
      <c r="DO1" s="73"/>
      <c r="DP1" s="712" t="s">
        <v>146</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09" t="s">
        <v>154</v>
      </c>
      <c r="AQ4" s="709"/>
      <c r="AR4" s="709"/>
      <c r="AS4" s="709"/>
      <c r="AT4" s="709"/>
      <c r="AU4" s="709"/>
      <c r="AV4" s="709"/>
      <c r="AW4" s="709"/>
      <c r="AX4" s="709"/>
      <c r="AY4" s="709"/>
      <c r="AZ4" s="709"/>
      <c r="BA4" s="709"/>
      <c r="BB4" s="709"/>
      <c r="BC4" s="709"/>
      <c r="BD4" s="709"/>
      <c r="BE4" s="709"/>
      <c r="BF4" s="709"/>
      <c r="BG4" s="709" t="s">
        <v>155</v>
      </c>
      <c r="BH4" s="709"/>
      <c r="BI4" s="709"/>
      <c r="BJ4" s="709"/>
      <c r="BK4" s="709"/>
      <c r="BL4" s="709"/>
      <c r="BM4" s="709"/>
      <c r="BN4" s="709"/>
      <c r="BO4" s="709" t="s">
        <v>152</v>
      </c>
      <c r="BP4" s="709"/>
      <c r="BQ4" s="709"/>
      <c r="BR4" s="709"/>
      <c r="BS4" s="709" t="s">
        <v>156</v>
      </c>
      <c r="BT4" s="709"/>
      <c r="BU4" s="709"/>
      <c r="BV4" s="709"/>
      <c r="BW4" s="709"/>
      <c r="BX4" s="709"/>
      <c r="BY4" s="709"/>
      <c r="BZ4" s="709"/>
      <c r="CA4" s="709"/>
      <c r="CB4" s="709"/>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158</v>
      </c>
      <c r="C5" s="671"/>
      <c r="D5" s="671"/>
      <c r="E5" s="671"/>
      <c r="F5" s="671"/>
      <c r="G5" s="671"/>
      <c r="H5" s="671"/>
      <c r="I5" s="671"/>
      <c r="J5" s="671"/>
      <c r="K5" s="671"/>
      <c r="L5" s="671"/>
      <c r="M5" s="671"/>
      <c r="N5" s="671"/>
      <c r="O5" s="671"/>
      <c r="P5" s="671"/>
      <c r="Q5" s="672"/>
      <c r="R5" s="667">
        <v>910386</v>
      </c>
      <c r="S5" s="668"/>
      <c r="T5" s="668"/>
      <c r="U5" s="668"/>
      <c r="V5" s="668"/>
      <c r="W5" s="668"/>
      <c r="X5" s="668"/>
      <c r="Y5" s="696"/>
      <c r="Z5" s="710">
        <v>11.8</v>
      </c>
      <c r="AA5" s="710"/>
      <c r="AB5" s="710"/>
      <c r="AC5" s="710"/>
      <c r="AD5" s="711">
        <v>910386</v>
      </c>
      <c r="AE5" s="711"/>
      <c r="AF5" s="711"/>
      <c r="AG5" s="711"/>
      <c r="AH5" s="711"/>
      <c r="AI5" s="711"/>
      <c r="AJ5" s="711"/>
      <c r="AK5" s="711"/>
      <c r="AL5" s="697">
        <v>26.1</v>
      </c>
      <c r="AM5" s="680"/>
      <c r="AN5" s="680"/>
      <c r="AO5" s="698"/>
      <c r="AP5" s="670" t="s">
        <v>159</v>
      </c>
      <c r="AQ5" s="671"/>
      <c r="AR5" s="671"/>
      <c r="AS5" s="671"/>
      <c r="AT5" s="671"/>
      <c r="AU5" s="671"/>
      <c r="AV5" s="671"/>
      <c r="AW5" s="671"/>
      <c r="AX5" s="671"/>
      <c r="AY5" s="671"/>
      <c r="AZ5" s="671"/>
      <c r="BA5" s="671"/>
      <c r="BB5" s="671"/>
      <c r="BC5" s="671"/>
      <c r="BD5" s="671"/>
      <c r="BE5" s="671"/>
      <c r="BF5" s="672"/>
      <c r="BG5" s="615">
        <v>910386</v>
      </c>
      <c r="BH5" s="616"/>
      <c r="BI5" s="616"/>
      <c r="BJ5" s="616"/>
      <c r="BK5" s="616"/>
      <c r="BL5" s="616"/>
      <c r="BM5" s="616"/>
      <c r="BN5" s="617"/>
      <c r="BO5" s="657">
        <v>100</v>
      </c>
      <c r="BP5" s="657"/>
      <c r="BQ5" s="657"/>
      <c r="BR5" s="657"/>
      <c r="BS5" s="658">
        <v>4719</v>
      </c>
      <c r="BT5" s="658"/>
      <c r="BU5" s="658"/>
      <c r="BV5" s="658"/>
      <c r="BW5" s="658"/>
      <c r="BX5" s="658"/>
      <c r="BY5" s="658"/>
      <c r="BZ5" s="658"/>
      <c r="CA5" s="658"/>
      <c r="CB5" s="692"/>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15">
      <c r="B6" s="612" t="s">
        <v>163</v>
      </c>
      <c r="C6" s="613"/>
      <c r="D6" s="613"/>
      <c r="E6" s="613"/>
      <c r="F6" s="613"/>
      <c r="G6" s="613"/>
      <c r="H6" s="613"/>
      <c r="I6" s="613"/>
      <c r="J6" s="613"/>
      <c r="K6" s="613"/>
      <c r="L6" s="613"/>
      <c r="M6" s="613"/>
      <c r="N6" s="613"/>
      <c r="O6" s="613"/>
      <c r="P6" s="613"/>
      <c r="Q6" s="614"/>
      <c r="R6" s="615">
        <v>47904</v>
      </c>
      <c r="S6" s="616"/>
      <c r="T6" s="616"/>
      <c r="U6" s="616"/>
      <c r="V6" s="616"/>
      <c r="W6" s="616"/>
      <c r="X6" s="616"/>
      <c r="Y6" s="617"/>
      <c r="Z6" s="657">
        <v>0.6</v>
      </c>
      <c r="AA6" s="657"/>
      <c r="AB6" s="657"/>
      <c r="AC6" s="657"/>
      <c r="AD6" s="658">
        <v>47904</v>
      </c>
      <c r="AE6" s="658"/>
      <c r="AF6" s="658"/>
      <c r="AG6" s="658"/>
      <c r="AH6" s="658"/>
      <c r="AI6" s="658"/>
      <c r="AJ6" s="658"/>
      <c r="AK6" s="658"/>
      <c r="AL6" s="618">
        <v>1.4</v>
      </c>
      <c r="AM6" s="619"/>
      <c r="AN6" s="619"/>
      <c r="AO6" s="659"/>
      <c r="AP6" s="612" t="s">
        <v>164</v>
      </c>
      <c r="AQ6" s="613"/>
      <c r="AR6" s="613"/>
      <c r="AS6" s="613"/>
      <c r="AT6" s="613"/>
      <c r="AU6" s="613"/>
      <c r="AV6" s="613"/>
      <c r="AW6" s="613"/>
      <c r="AX6" s="613"/>
      <c r="AY6" s="613"/>
      <c r="AZ6" s="613"/>
      <c r="BA6" s="613"/>
      <c r="BB6" s="613"/>
      <c r="BC6" s="613"/>
      <c r="BD6" s="613"/>
      <c r="BE6" s="613"/>
      <c r="BF6" s="614"/>
      <c r="BG6" s="615">
        <v>910386</v>
      </c>
      <c r="BH6" s="616"/>
      <c r="BI6" s="616"/>
      <c r="BJ6" s="616"/>
      <c r="BK6" s="616"/>
      <c r="BL6" s="616"/>
      <c r="BM6" s="616"/>
      <c r="BN6" s="617"/>
      <c r="BO6" s="657">
        <v>100</v>
      </c>
      <c r="BP6" s="657"/>
      <c r="BQ6" s="657"/>
      <c r="BR6" s="657"/>
      <c r="BS6" s="658">
        <v>4719</v>
      </c>
      <c r="BT6" s="658"/>
      <c r="BU6" s="658"/>
      <c r="BV6" s="658"/>
      <c r="BW6" s="658"/>
      <c r="BX6" s="658"/>
      <c r="BY6" s="658"/>
      <c r="BZ6" s="658"/>
      <c r="CA6" s="658"/>
      <c r="CB6" s="692"/>
      <c r="CD6" s="670" t="s">
        <v>165</v>
      </c>
      <c r="CE6" s="671"/>
      <c r="CF6" s="671"/>
      <c r="CG6" s="671"/>
      <c r="CH6" s="671"/>
      <c r="CI6" s="671"/>
      <c r="CJ6" s="671"/>
      <c r="CK6" s="671"/>
      <c r="CL6" s="671"/>
      <c r="CM6" s="671"/>
      <c r="CN6" s="671"/>
      <c r="CO6" s="671"/>
      <c r="CP6" s="671"/>
      <c r="CQ6" s="672"/>
      <c r="CR6" s="615">
        <v>84049</v>
      </c>
      <c r="CS6" s="616"/>
      <c r="CT6" s="616"/>
      <c r="CU6" s="616"/>
      <c r="CV6" s="616"/>
      <c r="CW6" s="616"/>
      <c r="CX6" s="616"/>
      <c r="CY6" s="617"/>
      <c r="CZ6" s="697">
        <v>1.2</v>
      </c>
      <c r="DA6" s="680"/>
      <c r="DB6" s="680"/>
      <c r="DC6" s="699"/>
      <c r="DD6" s="621" t="s">
        <v>64</v>
      </c>
      <c r="DE6" s="616"/>
      <c r="DF6" s="616"/>
      <c r="DG6" s="616"/>
      <c r="DH6" s="616"/>
      <c r="DI6" s="616"/>
      <c r="DJ6" s="616"/>
      <c r="DK6" s="616"/>
      <c r="DL6" s="616"/>
      <c r="DM6" s="616"/>
      <c r="DN6" s="616"/>
      <c r="DO6" s="616"/>
      <c r="DP6" s="617"/>
      <c r="DQ6" s="621">
        <v>84049</v>
      </c>
      <c r="DR6" s="616"/>
      <c r="DS6" s="616"/>
      <c r="DT6" s="616"/>
      <c r="DU6" s="616"/>
      <c r="DV6" s="616"/>
      <c r="DW6" s="616"/>
      <c r="DX6" s="616"/>
      <c r="DY6" s="616"/>
      <c r="DZ6" s="616"/>
      <c r="EA6" s="616"/>
      <c r="EB6" s="616"/>
      <c r="EC6" s="656"/>
    </row>
    <row r="7" spans="2:143" ht="11.25" customHeight="1" x14ac:dyDescent="0.15">
      <c r="B7" s="612" t="s">
        <v>166</v>
      </c>
      <c r="C7" s="613"/>
      <c r="D7" s="613"/>
      <c r="E7" s="613"/>
      <c r="F7" s="613"/>
      <c r="G7" s="613"/>
      <c r="H7" s="613"/>
      <c r="I7" s="613"/>
      <c r="J7" s="613"/>
      <c r="K7" s="613"/>
      <c r="L7" s="613"/>
      <c r="M7" s="613"/>
      <c r="N7" s="613"/>
      <c r="O7" s="613"/>
      <c r="P7" s="613"/>
      <c r="Q7" s="614"/>
      <c r="R7" s="615">
        <v>248</v>
      </c>
      <c r="S7" s="616"/>
      <c r="T7" s="616"/>
      <c r="U7" s="616"/>
      <c r="V7" s="616"/>
      <c r="W7" s="616"/>
      <c r="X7" s="616"/>
      <c r="Y7" s="617"/>
      <c r="Z7" s="657">
        <v>0</v>
      </c>
      <c r="AA7" s="657"/>
      <c r="AB7" s="657"/>
      <c r="AC7" s="657"/>
      <c r="AD7" s="658">
        <v>248</v>
      </c>
      <c r="AE7" s="658"/>
      <c r="AF7" s="658"/>
      <c r="AG7" s="658"/>
      <c r="AH7" s="658"/>
      <c r="AI7" s="658"/>
      <c r="AJ7" s="658"/>
      <c r="AK7" s="658"/>
      <c r="AL7" s="618">
        <v>0</v>
      </c>
      <c r="AM7" s="619"/>
      <c r="AN7" s="619"/>
      <c r="AO7" s="659"/>
      <c r="AP7" s="612" t="s">
        <v>167</v>
      </c>
      <c r="AQ7" s="613"/>
      <c r="AR7" s="613"/>
      <c r="AS7" s="613"/>
      <c r="AT7" s="613"/>
      <c r="AU7" s="613"/>
      <c r="AV7" s="613"/>
      <c r="AW7" s="613"/>
      <c r="AX7" s="613"/>
      <c r="AY7" s="613"/>
      <c r="AZ7" s="613"/>
      <c r="BA7" s="613"/>
      <c r="BB7" s="613"/>
      <c r="BC7" s="613"/>
      <c r="BD7" s="613"/>
      <c r="BE7" s="613"/>
      <c r="BF7" s="614"/>
      <c r="BG7" s="615">
        <v>379768</v>
      </c>
      <c r="BH7" s="616"/>
      <c r="BI7" s="616"/>
      <c r="BJ7" s="616"/>
      <c r="BK7" s="616"/>
      <c r="BL7" s="616"/>
      <c r="BM7" s="616"/>
      <c r="BN7" s="617"/>
      <c r="BO7" s="657">
        <v>41.7</v>
      </c>
      <c r="BP7" s="657"/>
      <c r="BQ7" s="657"/>
      <c r="BR7" s="657"/>
      <c r="BS7" s="658">
        <v>4719</v>
      </c>
      <c r="BT7" s="658"/>
      <c r="BU7" s="658"/>
      <c r="BV7" s="658"/>
      <c r="BW7" s="658"/>
      <c r="BX7" s="658"/>
      <c r="BY7" s="658"/>
      <c r="BZ7" s="658"/>
      <c r="CA7" s="658"/>
      <c r="CB7" s="692"/>
      <c r="CD7" s="612" t="s">
        <v>168</v>
      </c>
      <c r="CE7" s="613"/>
      <c r="CF7" s="613"/>
      <c r="CG7" s="613"/>
      <c r="CH7" s="613"/>
      <c r="CI7" s="613"/>
      <c r="CJ7" s="613"/>
      <c r="CK7" s="613"/>
      <c r="CL7" s="613"/>
      <c r="CM7" s="613"/>
      <c r="CN7" s="613"/>
      <c r="CO7" s="613"/>
      <c r="CP7" s="613"/>
      <c r="CQ7" s="614"/>
      <c r="CR7" s="615">
        <v>1332804</v>
      </c>
      <c r="CS7" s="616"/>
      <c r="CT7" s="616"/>
      <c r="CU7" s="616"/>
      <c r="CV7" s="616"/>
      <c r="CW7" s="616"/>
      <c r="CX7" s="616"/>
      <c r="CY7" s="617"/>
      <c r="CZ7" s="657">
        <v>18.399999999999999</v>
      </c>
      <c r="DA7" s="657"/>
      <c r="DB7" s="657"/>
      <c r="DC7" s="657"/>
      <c r="DD7" s="621">
        <v>81753</v>
      </c>
      <c r="DE7" s="616"/>
      <c r="DF7" s="616"/>
      <c r="DG7" s="616"/>
      <c r="DH7" s="616"/>
      <c r="DI7" s="616"/>
      <c r="DJ7" s="616"/>
      <c r="DK7" s="616"/>
      <c r="DL7" s="616"/>
      <c r="DM7" s="616"/>
      <c r="DN7" s="616"/>
      <c r="DO7" s="616"/>
      <c r="DP7" s="617"/>
      <c r="DQ7" s="621">
        <v>1023047</v>
      </c>
      <c r="DR7" s="616"/>
      <c r="DS7" s="616"/>
      <c r="DT7" s="616"/>
      <c r="DU7" s="616"/>
      <c r="DV7" s="616"/>
      <c r="DW7" s="616"/>
      <c r="DX7" s="616"/>
      <c r="DY7" s="616"/>
      <c r="DZ7" s="616"/>
      <c r="EA7" s="616"/>
      <c r="EB7" s="616"/>
      <c r="EC7" s="656"/>
    </row>
    <row r="8" spans="2:143" ht="11.25" customHeight="1" x14ac:dyDescent="0.15">
      <c r="B8" s="612" t="s">
        <v>169</v>
      </c>
      <c r="C8" s="613"/>
      <c r="D8" s="613"/>
      <c r="E8" s="613"/>
      <c r="F8" s="613"/>
      <c r="G8" s="613"/>
      <c r="H8" s="613"/>
      <c r="I8" s="613"/>
      <c r="J8" s="613"/>
      <c r="K8" s="613"/>
      <c r="L8" s="613"/>
      <c r="M8" s="613"/>
      <c r="N8" s="613"/>
      <c r="O8" s="613"/>
      <c r="P8" s="613"/>
      <c r="Q8" s="614"/>
      <c r="R8" s="615">
        <v>4023</v>
      </c>
      <c r="S8" s="616"/>
      <c r="T8" s="616"/>
      <c r="U8" s="616"/>
      <c r="V8" s="616"/>
      <c r="W8" s="616"/>
      <c r="X8" s="616"/>
      <c r="Y8" s="617"/>
      <c r="Z8" s="657">
        <v>0.1</v>
      </c>
      <c r="AA8" s="657"/>
      <c r="AB8" s="657"/>
      <c r="AC8" s="657"/>
      <c r="AD8" s="658">
        <v>4023</v>
      </c>
      <c r="AE8" s="658"/>
      <c r="AF8" s="658"/>
      <c r="AG8" s="658"/>
      <c r="AH8" s="658"/>
      <c r="AI8" s="658"/>
      <c r="AJ8" s="658"/>
      <c r="AK8" s="658"/>
      <c r="AL8" s="618">
        <v>0.1</v>
      </c>
      <c r="AM8" s="619"/>
      <c r="AN8" s="619"/>
      <c r="AO8" s="659"/>
      <c r="AP8" s="612" t="s">
        <v>170</v>
      </c>
      <c r="AQ8" s="613"/>
      <c r="AR8" s="613"/>
      <c r="AS8" s="613"/>
      <c r="AT8" s="613"/>
      <c r="AU8" s="613"/>
      <c r="AV8" s="613"/>
      <c r="AW8" s="613"/>
      <c r="AX8" s="613"/>
      <c r="AY8" s="613"/>
      <c r="AZ8" s="613"/>
      <c r="BA8" s="613"/>
      <c r="BB8" s="613"/>
      <c r="BC8" s="613"/>
      <c r="BD8" s="613"/>
      <c r="BE8" s="613"/>
      <c r="BF8" s="614"/>
      <c r="BG8" s="615">
        <v>15811</v>
      </c>
      <c r="BH8" s="616"/>
      <c r="BI8" s="616"/>
      <c r="BJ8" s="616"/>
      <c r="BK8" s="616"/>
      <c r="BL8" s="616"/>
      <c r="BM8" s="616"/>
      <c r="BN8" s="617"/>
      <c r="BO8" s="657">
        <v>1.7</v>
      </c>
      <c r="BP8" s="657"/>
      <c r="BQ8" s="657"/>
      <c r="BR8" s="657"/>
      <c r="BS8" s="658" t="s">
        <v>64</v>
      </c>
      <c r="BT8" s="658"/>
      <c r="BU8" s="658"/>
      <c r="BV8" s="658"/>
      <c r="BW8" s="658"/>
      <c r="BX8" s="658"/>
      <c r="BY8" s="658"/>
      <c r="BZ8" s="658"/>
      <c r="CA8" s="658"/>
      <c r="CB8" s="692"/>
      <c r="CD8" s="612" t="s">
        <v>171</v>
      </c>
      <c r="CE8" s="613"/>
      <c r="CF8" s="613"/>
      <c r="CG8" s="613"/>
      <c r="CH8" s="613"/>
      <c r="CI8" s="613"/>
      <c r="CJ8" s="613"/>
      <c r="CK8" s="613"/>
      <c r="CL8" s="613"/>
      <c r="CM8" s="613"/>
      <c r="CN8" s="613"/>
      <c r="CO8" s="613"/>
      <c r="CP8" s="613"/>
      <c r="CQ8" s="614"/>
      <c r="CR8" s="615">
        <v>2398327</v>
      </c>
      <c r="CS8" s="616"/>
      <c r="CT8" s="616"/>
      <c r="CU8" s="616"/>
      <c r="CV8" s="616"/>
      <c r="CW8" s="616"/>
      <c r="CX8" s="616"/>
      <c r="CY8" s="617"/>
      <c r="CZ8" s="657">
        <v>33.200000000000003</v>
      </c>
      <c r="DA8" s="657"/>
      <c r="DB8" s="657"/>
      <c r="DC8" s="657"/>
      <c r="DD8" s="621">
        <v>3620</v>
      </c>
      <c r="DE8" s="616"/>
      <c r="DF8" s="616"/>
      <c r="DG8" s="616"/>
      <c r="DH8" s="616"/>
      <c r="DI8" s="616"/>
      <c r="DJ8" s="616"/>
      <c r="DK8" s="616"/>
      <c r="DL8" s="616"/>
      <c r="DM8" s="616"/>
      <c r="DN8" s="616"/>
      <c r="DO8" s="616"/>
      <c r="DP8" s="617"/>
      <c r="DQ8" s="621">
        <v>1194910</v>
      </c>
      <c r="DR8" s="616"/>
      <c r="DS8" s="616"/>
      <c r="DT8" s="616"/>
      <c r="DU8" s="616"/>
      <c r="DV8" s="616"/>
      <c r="DW8" s="616"/>
      <c r="DX8" s="616"/>
      <c r="DY8" s="616"/>
      <c r="DZ8" s="616"/>
      <c r="EA8" s="616"/>
      <c r="EB8" s="616"/>
      <c r="EC8" s="656"/>
    </row>
    <row r="9" spans="2:143" ht="11.25" customHeight="1" x14ac:dyDescent="0.15">
      <c r="B9" s="612" t="s">
        <v>172</v>
      </c>
      <c r="C9" s="613"/>
      <c r="D9" s="613"/>
      <c r="E9" s="613"/>
      <c r="F9" s="613"/>
      <c r="G9" s="613"/>
      <c r="H9" s="613"/>
      <c r="I9" s="613"/>
      <c r="J9" s="613"/>
      <c r="K9" s="613"/>
      <c r="L9" s="613"/>
      <c r="M9" s="613"/>
      <c r="N9" s="613"/>
      <c r="O9" s="613"/>
      <c r="P9" s="613"/>
      <c r="Q9" s="614"/>
      <c r="R9" s="615">
        <v>3342</v>
      </c>
      <c r="S9" s="616"/>
      <c r="T9" s="616"/>
      <c r="U9" s="616"/>
      <c r="V9" s="616"/>
      <c r="W9" s="616"/>
      <c r="X9" s="616"/>
      <c r="Y9" s="617"/>
      <c r="Z9" s="657">
        <v>0</v>
      </c>
      <c r="AA9" s="657"/>
      <c r="AB9" s="657"/>
      <c r="AC9" s="657"/>
      <c r="AD9" s="658">
        <v>3342</v>
      </c>
      <c r="AE9" s="658"/>
      <c r="AF9" s="658"/>
      <c r="AG9" s="658"/>
      <c r="AH9" s="658"/>
      <c r="AI9" s="658"/>
      <c r="AJ9" s="658"/>
      <c r="AK9" s="658"/>
      <c r="AL9" s="618">
        <v>0.1</v>
      </c>
      <c r="AM9" s="619"/>
      <c r="AN9" s="619"/>
      <c r="AO9" s="659"/>
      <c r="AP9" s="612" t="s">
        <v>173</v>
      </c>
      <c r="AQ9" s="613"/>
      <c r="AR9" s="613"/>
      <c r="AS9" s="613"/>
      <c r="AT9" s="613"/>
      <c r="AU9" s="613"/>
      <c r="AV9" s="613"/>
      <c r="AW9" s="613"/>
      <c r="AX9" s="613"/>
      <c r="AY9" s="613"/>
      <c r="AZ9" s="613"/>
      <c r="BA9" s="613"/>
      <c r="BB9" s="613"/>
      <c r="BC9" s="613"/>
      <c r="BD9" s="613"/>
      <c r="BE9" s="613"/>
      <c r="BF9" s="614"/>
      <c r="BG9" s="615">
        <v>325314</v>
      </c>
      <c r="BH9" s="616"/>
      <c r="BI9" s="616"/>
      <c r="BJ9" s="616"/>
      <c r="BK9" s="616"/>
      <c r="BL9" s="616"/>
      <c r="BM9" s="616"/>
      <c r="BN9" s="617"/>
      <c r="BO9" s="657">
        <v>35.700000000000003</v>
      </c>
      <c r="BP9" s="657"/>
      <c r="BQ9" s="657"/>
      <c r="BR9" s="657"/>
      <c r="BS9" s="658" t="s">
        <v>64</v>
      </c>
      <c r="BT9" s="658"/>
      <c r="BU9" s="658"/>
      <c r="BV9" s="658"/>
      <c r="BW9" s="658"/>
      <c r="BX9" s="658"/>
      <c r="BY9" s="658"/>
      <c r="BZ9" s="658"/>
      <c r="CA9" s="658"/>
      <c r="CB9" s="692"/>
      <c r="CD9" s="612" t="s">
        <v>174</v>
      </c>
      <c r="CE9" s="613"/>
      <c r="CF9" s="613"/>
      <c r="CG9" s="613"/>
      <c r="CH9" s="613"/>
      <c r="CI9" s="613"/>
      <c r="CJ9" s="613"/>
      <c r="CK9" s="613"/>
      <c r="CL9" s="613"/>
      <c r="CM9" s="613"/>
      <c r="CN9" s="613"/>
      <c r="CO9" s="613"/>
      <c r="CP9" s="613"/>
      <c r="CQ9" s="614"/>
      <c r="CR9" s="615">
        <v>511023</v>
      </c>
      <c r="CS9" s="616"/>
      <c r="CT9" s="616"/>
      <c r="CU9" s="616"/>
      <c r="CV9" s="616"/>
      <c r="CW9" s="616"/>
      <c r="CX9" s="616"/>
      <c r="CY9" s="617"/>
      <c r="CZ9" s="657">
        <v>7.1</v>
      </c>
      <c r="DA9" s="657"/>
      <c r="DB9" s="657"/>
      <c r="DC9" s="657"/>
      <c r="DD9" s="621">
        <v>12032</v>
      </c>
      <c r="DE9" s="616"/>
      <c r="DF9" s="616"/>
      <c r="DG9" s="616"/>
      <c r="DH9" s="616"/>
      <c r="DI9" s="616"/>
      <c r="DJ9" s="616"/>
      <c r="DK9" s="616"/>
      <c r="DL9" s="616"/>
      <c r="DM9" s="616"/>
      <c r="DN9" s="616"/>
      <c r="DO9" s="616"/>
      <c r="DP9" s="617"/>
      <c r="DQ9" s="621">
        <v>392299</v>
      </c>
      <c r="DR9" s="616"/>
      <c r="DS9" s="616"/>
      <c r="DT9" s="616"/>
      <c r="DU9" s="616"/>
      <c r="DV9" s="616"/>
      <c r="DW9" s="616"/>
      <c r="DX9" s="616"/>
      <c r="DY9" s="616"/>
      <c r="DZ9" s="616"/>
      <c r="EA9" s="616"/>
      <c r="EB9" s="616"/>
      <c r="EC9" s="656"/>
    </row>
    <row r="10" spans="2:143" ht="11.25" customHeight="1" x14ac:dyDescent="0.15">
      <c r="B10" s="612" t="s">
        <v>175</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176</v>
      </c>
      <c r="AQ10" s="613"/>
      <c r="AR10" s="613"/>
      <c r="AS10" s="613"/>
      <c r="AT10" s="613"/>
      <c r="AU10" s="613"/>
      <c r="AV10" s="613"/>
      <c r="AW10" s="613"/>
      <c r="AX10" s="613"/>
      <c r="AY10" s="613"/>
      <c r="AZ10" s="613"/>
      <c r="BA10" s="613"/>
      <c r="BB10" s="613"/>
      <c r="BC10" s="613"/>
      <c r="BD10" s="613"/>
      <c r="BE10" s="613"/>
      <c r="BF10" s="614"/>
      <c r="BG10" s="615">
        <v>22070</v>
      </c>
      <c r="BH10" s="616"/>
      <c r="BI10" s="616"/>
      <c r="BJ10" s="616"/>
      <c r="BK10" s="616"/>
      <c r="BL10" s="616"/>
      <c r="BM10" s="616"/>
      <c r="BN10" s="617"/>
      <c r="BO10" s="657">
        <v>2.4</v>
      </c>
      <c r="BP10" s="657"/>
      <c r="BQ10" s="657"/>
      <c r="BR10" s="657"/>
      <c r="BS10" s="658" t="s">
        <v>64</v>
      </c>
      <c r="BT10" s="658"/>
      <c r="BU10" s="658"/>
      <c r="BV10" s="658"/>
      <c r="BW10" s="658"/>
      <c r="BX10" s="658"/>
      <c r="BY10" s="658"/>
      <c r="BZ10" s="658"/>
      <c r="CA10" s="658"/>
      <c r="CB10" s="692"/>
      <c r="CD10" s="612" t="s">
        <v>177</v>
      </c>
      <c r="CE10" s="613"/>
      <c r="CF10" s="613"/>
      <c r="CG10" s="613"/>
      <c r="CH10" s="613"/>
      <c r="CI10" s="613"/>
      <c r="CJ10" s="613"/>
      <c r="CK10" s="613"/>
      <c r="CL10" s="613"/>
      <c r="CM10" s="613"/>
      <c r="CN10" s="613"/>
      <c r="CO10" s="613"/>
      <c r="CP10" s="613"/>
      <c r="CQ10" s="614"/>
      <c r="CR10" s="615" t="s">
        <v>64</v>
      </c>
      <c r="CS10" s="616"/>
      <c r="CT10" s="616"/>
      <c r="CU10" s="616"/>
      <c r="CV10" s="616"/>
      <c r="CW10" s="616"/>
      <c r="CX10" s="616"/>
      <c r="CY10" s="617"/>
      <c r="CZ10" s="657" t="s">
        <v>64</v>
      </c>
      <c r="DA10" s="657"/>
      <c r="DB10" s="657"/>
      <c r="DC10" s="657"/>
      <c r="DD10" s="621" t="s">
        <v>64</v>
      </c>
      <c r="DE10" s="616"/>
      <c r="DF10" s="616"/>
      <c r="DG10" s="616"/>
      <c r="DH10" s="616"/>
      <c r="DI10" s="616"/>
      <c r="DJ10" s="616"/>
      <c r="DK10" s="616"/>
      <c r="DL10" s="616"/>
      <c r="DM10" s="616"/>
      <c r="DN10" s="616"/>
      <c r="DO10" s="616"/>
      <c r="DP10" s="617"/>
      <c r="DQ10" s="621" t="s">
        <v>64</v>
      </c>
      <c r="DR10" s="616"/>
      <c r="DS10" s="616"/>
      <c r="DT10" s="616"/>
      <c r="DU10" s="616"/>
      <c r="DV10" s="616"/>
      <c r="DW10" s="616"/>
      <c r="DX10" s="616"/>
      <c r="DY10" s="616"/>
      <c r="DZ10" s="616"/>
      <c r="EA10" s="616"/>
      <c r="EB10" s="616"/>
      <c r="EC10" s="656"/>
    </row>
    <row r="11" spans="2:143" ht="11.25" customHeight="1" x14ac:dyDescent="0.15">
      <c r="B11" s="612" t="s">
        <v>178</v>
      </c>
      <c r="C11" s="613"/>
      <c r="D11" s="613"/>
      <c r="E11" s="613"/>
      <c r="F11" s="613"/>
      <c r="G11" s="613"/>
      <c r="H11" s="613"/>
      <c r="I11" s="613"/>
      <c r="J11" s="613"/>
      <c r="K11" s="613"/>
      <c r="L11" s="613"/>
      <c r="M11" s="613"/>
      <c r="N11" s="613"/>
      <c r="O11" s="613"/>
      <c r="P11" s="613"/>
      <c r="Q11" s="614"/>
      <c r="R11" s="615">
        <v>231889</v>
      </c>
      <c r="S11" s="616"/>
      <c r="T11" s="616"/>
      <c r="U11" s="616"/>
      <c r="V11" s="616"/>
      <c r="W11" s="616"/>
      <c r="X11" s="616"/>
      <c r="Y11" s="617"/>
      <c r="Z11" s="618">
        <v>3</v>
      </c>
      <c r="AA11" s="619"/>
      <c r="AB11" s="619"/>
      <c r="AC11" s="620"/>
      <c r="AD11" s="621">
        <v>231889</v>
      </c>
      <c r="AE11" s="616"/>
      <c r="AF11" s="616"/>
      <c r="AG11" s="616"/>
      <c r="AH11" s="616"/>
      <c r="AI11" s="616"/>
      <c r="AJ11" s="616"/>
      <c r="AK11" s="617"/>
      <c r="AL11" s="618">
        <v>6.6</v>
      </c>
      <c r="AM11" s="619"/>
      <c r="AN11" s="619"/>
      <c r="AO11" s="659"/>
      <c r="AP11" s="612" t="s">
        <v>179</v>
      </c>
      <c r="AQ11" s="613"/>
      <c r="AR11" s="613"/>
      <c r="AS11" s="613"/>
      <c r="AT11" s="613"/>
      <c r="AU11" s="613"/>
      <c r="AV11" s="613"/>
      <c r="AW11" s="613"/>
      <c r="AX11" s="613"/>
      <c r="AY11" s="613"/>
      <c r="AZ11" s="613"/>
      <c r="BA11" s="613"/>
      <c r="BB11" s="613"/>
      <c r="BC11" s="613"/>
      <c r="BD11" s="613"/>
      <c r="BE11" s="613"/>
      <c r="BF11" s="614"/>
      <c r="BG11" s="615">
        <v>16573</v>
      </c>
      <c r="BH11" s="616"/>
      <c r="BI11" s="616"/>
      <c r="BJ11" s="616"/>
      <c r="BK11" s="616"/>
      <c r="BL11" s="616"/>
      <c r="BM11" s="616"/>
      <c r="BN11" s="617"/>
      <c r="BO11" s="657">
        <v>1.8</v>
      </c>
      <c r="BP11" s="657"/>
      <c r="BQ11" s="657"/>
      <c r="BR11" s="657"/>
      <c r="BS11" s="658">
        <v>4719</v>
      </c>
      <c r="BT11" s="658"/>
      <c r="BU11" s="658"/>
      <c r="BV11" s="658"/>
      <c r="BW11" s="658"/>
      <c r="BX11" s="658"/>
      <c r="BY11" s="658"/>
      <c r="BZ11" s="658"/>
      <c r="CA11" s="658"/>
      <c r="CB11" s="692"/>
      <c r="CD11" s="612" t="s">
        <v>180</v>
      </c>
      <c r="CE11" s="613"/>
      <c r="CF11" s="613"/>
      <c r="CG11" s="613"/>
      <c r="CH11" s="613"/>
      <c r="CI11" s="613"/>
      <c r="CJ11" s="613"/>
      <c r="CK11" s="613"/>
      <c r="CL11" s="613"/>
      <c r="CM11" s="613"/>
      <c r="CN11" s="613"/>
      <c r="CO11" s="613"/>
      <c r="CP11" s="613"/>
      <c r="CQ11" s="614"/>
      <c r="CR11" s="615">
        <v>242121</v>
      </c>
      <c r="CS11" s="616"/>
      <c r="CT11" s="616"/>
      <c r="CU11" s="616"/>
      <c r="CV11" s="616"/>
      <c r="CW11" s="616"/>
      <c r="CX11" s="616"/>
      <c r="CY11" s="617"/>
      <c r="CZ11" s="657">
        <v>3.3</v>
      </c>
      <c r="DA11" s="657"/>
      <c r="DB11" s="657"/>
      <c r="DC11" s="657"/>
      <c r="DD11" s="621">
        <v>45623</v>
      </c>
      <c r="DE11" s="616"/>
      <c r="DF11" s="616"/>
      <c r="DG11" s="616"/>
      <c r="DH11" s="616"/>
      <c r="DI11" s="616"/>
      <c r="DJ11" s="616"/>
      <c r="DK11" s="616"/>
      <c r="DL11" s="616"/>
      <c r="DM11" s="616"/>
      <c r="DN11" s="616"/>
      <c r="DO11" s="616"/>
      <c r="DP11" s="617"/>
      <c r="DQ11" s="621">
        <v>142734</v>
      </c>
      <c r="DR11" s="616"/>
      <c r="DS11" s="616"/>
      <c r="DT11" s="616"/>
      <c r="DU11" s="616"/>
      <c r="DV11" s="616"/>
      <c r="DW11" s="616"/>
      <c r="DX11" s="616"/>
      <c r="DY11" s="616"/>
      <c r="DZ11" s="616"/>
      <c r="EA11" s="616"/>
      <c r="EB11" s="616"/>
      <c r="EC11" s="656"/>
    </row>
    <row r="12" spans="2:143" ht="11.25" customHeight="1" x14ac:dyDescent="0.15">
      <c r="B12" s="612" t="s">
        <v>181</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182</v>
      </c>
      <c r="AQ12" s="613"/>
      <c r="AR12" s="613"/>
      <c r="AS12" s="613"/>
      <c r="AT12" s="613"/>
      <c r="AU12" s="613"/>
      <c r="AV12" s="613"/>
      <c r="AW12" s="613"/>
      <c r="AX12" s="613"/>
      <c r="AY12" s="613"/>
      <c r="AZ12" s="613"/>
      <c r="BA12" s="613"/>
      <c r="BB12" s="613"/>
      <c r="BC12" s="613"/>
      <c r="BD12" s="613"/>
      <c r="BE12" s="613"/>
      <c r="BF12" s="614"/>
      <c r="BG12" s="615">
        <v>405753</v>
      </c>
      <c r="BH12" s="616"/>
      <c r="BI12" s="616"/>
      <c r="BJ12" s="616"/>
      <c r="BK12" s="616"/>
      <c r="BL12" s="616"/>
      <c r="BM12" s="616"/>
      <c r="BN12" s="617"/>
      <c r="BO12" s="657">
        <v>44.6</v>
      </c>
      <c r="BP12" s="657"/>
      <c r="BQ12" s="657"/>
      <c r="BR12" s="657"/>
      <c r="BS12" s="658" t="s">
        <v>64</v>
      </c>
      <c r="BT12" s="658"/>
      <c r="BU12" s="658"/>
      <c r="BV12" s="658"/>
      <c r="BW12" s="658"/>
      <c r="BX12" s="658"/>
      <c r="BY12" s="658"/>
      <c r="BZ12" s="658"/>
      <c r="CA12" s="658"/>
      <c r="CB12" s="692"/>
      <c r="CD12" s="612" t="s">
        <v>183</v>
      </c>
      <c r="CE12" s="613"/>
      <c r="CF12" s="613"/>
      <c r="CG12" s="613"/>
      <c r="CH12" s="613"/>
      <c r="CI12" s="613"/>
      <c r="CJ12" s="613"/>
      <c r="CK12" s="613"/>
      <c r="CL12" s="613"/>
      <c r="CM12" s="613"/>
      <c r="CN12" s="613"/>
      <c r="CO12" s="613"/>
      <c r="CP12" s="613"/>
      <c r="CQ12" s="614"/>
      <c r="CR12" s="615">
        <v>143808</v>
      </c>
      <c r="CS12" s="616"/>
      <c r="CT12" s="616"/>
      <c r="CU12" s="616"/>
      <c r="CV12" s="616"/>
      <c r="CW12" s="616"/>
      <c r="CX12" s="616"/>
      <c r="CY12" s="617"/>
      <c r="CZ12" s="657">
        <v>2</v>
      </c>
      <c r="DA12" s="657"/>
      <c r="DB12" s="657"/>
      <c r="DC12" s="657"/>
      <c r="DD12" s="621">
        <v>14895</v>
      </c>
      <c r="DE12" s="616"/>
      <c r="DF12" s="616"/>
      <c r="DG12" s="616"/>
      <c r="DH12" s="616"/>
      <c r="DI12" s="616"/>
      <c r="DJ12" s="616"/>
      <c r="DK12" s="616"/>
      <c r="DL12" s="616"/>
      <c r="DM12" s="616"/>
      <c r="DN12" s="616"/>
      <c r="DO12" s="616"/>
      <c r="DP12" s="617"/>
      <c r="DQ12" s="621">
        <v>128427</v>
      </c>
      <c r="DR12" s="616"/>
      <c r="DS12" s="616"/>
      <c r="DT12" s="616"/>
      <c r="DU12" s="616"/>
      <c r="DV12" s="616"/>
      <c r="DW12" s="616"/>
      <c r="DX12" s="616"/>
      <c r="DY12" s="616"/>
      <c r="DZ12" s="616"/>
      <c r="EA12" s="616"/>
      <c r="EB12" s="616"/>
      <c r="EC12" s="656"/>
    </row>
    <row r="13" spans="2:143" ht="11.25" customHeight="1" x14ac:dyDescent="0.15">
      <c r="B13" s="612" t="s">
        <v>184</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185</v>
      </c>
      <c r="AQ13" s="613"/>
      <c r="AR13" s="613"/>
      <c r="AS13" s="613"/>
      <c r="AT13" s="613"/>
      <c r="AU13" s="613"/>
      <c r="AV13" s="613"/>
      <c r="AW13" s="613"/>
      <c r="AX13" s="613"/>
      <c r="AY13" s="613"/>
      <c r="AZ13" s="613"/>
      <c r="BA13" s="613"/>
      <c r="BB13" s="613"/>
      <c r="BC13" s="613"/>
      <c r="BD13" s="613"/>
      <c r="BE13" s="613"/>
      <c r="BF13" s="614"/>
      <c r="BG13" s="615">
        <v>405624</v>
      </c>
      <c r="BH13" s="616"/>
      <c r="BI13" s="616"/>
      <c r="BJ13" s="616"/>
      <c r="BK13" s="616"/>
      <c r="BL13" s="616"/>
      <c r="BM13" s="616"/>
      <c r="BN13" s="617"/>
      <c r="BO13" s="657">
        <v>44.6</v>
      </c>
      <c r="BP13" s="657"/>
      <c r="BQ13" s="657"/>
      <c r="BR13" s="657"/>
      <c r="BS13" s="658" t="s">
        <v>64</v>
      </c>
      <c r="BT13" s="658"/>
      <c r="BU13" s="658"/>
      <c r="BV13" s="658"/>
      <c r="BW13" s="658"/>
      <c r="BX13" s="658"/>
      <c r="BY13" s="658"/>
      <c r="BZ13" s="658"/>
      <c r="CA13" s="658"/>
      <c r="CB13" s="692"/>
      <c r="CD13" s="612" t="s">
        <v>186</v>
      </c>
      <c r="CE13" s="613"/>
      <c r="CF13" s="613"/>
      <c r="CG13" s="613"/>
      <c r="CH13" s="613"/>
      <c r="CI13" s="613"/>
      <c r="CJ13" s="613"/>
      <c r="CK13" s="613"/>
      <c r="CL13" s="613"/>
      <c r="CM13" s="613"/>
      <c r="CN13" s="613"/>
      <c r="CO13" s="613"/>
      <c r="CP13" s="613"/>
      <c r="CQ13" s="614"/>
      <c r="CR13" s="615">
        <v>966778</v>
      </c>
      <c r="CS13" s="616"/>
      <c r="CT13" s="616"/>
      <c r="CU13" s="616"/>
      <c r="CV13" s="616"/>
      <c r="CW13" s="616"/>
      <c r="CX13" s="616"/>
      <c r="CY13" s="617"/>
      <c r="CZ13" s="657">
        <v>13.4</v>
      </c>
      <c r="DA13" s="657"/>
      <c r="DB13" s="657"/>
      <c r="DC13" s="657"/>
      <c r="DD13" s="621">
        <v>785708</v>
      </c>
      <c r="DE13" s="616"/>
      <c r="DF13" s="616"/>
      <c r="DG13" s="616"/>
      <c r="DH13" s="616"/>
      <c r="DI13" s="616"/>
      <c r="DJ13" s="616"/>
      <c r="DK13" s="616"/>
      <c r="DL13" s="616"/>
      <c r="DM13" s="616"/>
      <c r="DN13" s="616"/>
      <c r="DO13" s="616"/>
      <c r="DP13" s="617"/>
      <c r="DQ13" s="621">
        <v>244521</v>
      </c>
      <c r="DR13" s="616"/>
      <c r="DS13" s="616"/>
      <c r="DT13" s="616"/>
      <c r="DU13" s="616"/>
      <c r="DV13" s="616"/>
      <c r="DW13" s="616"/>
      <c r="DX13" s="616"/>
      <c r="DY13" s="616"/>
      <c r="DZ13" s="616"/>
      <c r="EA13" s="616"/>
      <c r="EB13" s="616"/>
      <c r="EC13" s="656"/>
    </row>
    <row r="14" spans="2:143" ht="11.25" customHeight="1" x14ac:dyDescent="0.15">
      <c r="B14" s="612" t="s">
        <v>187</v>
      </c>
      <c r="C14" s="613"/>
      <c r="D14" s="613"/>
      <c r="E14" s="613"/>
      <c r="F14" s="613"/>
      <c r="G14" s="613"/>
      <c r="H14" s="613"/>
      <c r="I14" s="613"/>
      <c r="J14" s="613"/>
      <c r="K14" s="613"/>
      <c r="L14" s="613"/>
      <c r="M14" s="613"/>
      <c r="N14" s="613"/>
      <c r="O14" s="613"/>
      <c r="P14" s="613"/>
      <c r="Q14" s="614"/>
      <c r="R14" s="615" t="s">
        <v>64</v>
      </c>
      <c r="S14" s="616"/>
      <c r="T14" s="616"/>
      <c r="U14" s="616"/>
      <c r="V14" s="616"/>
      <c r="W14" s="616"/>
      <c r="X14" s="616"/>
      <c r="Y14" s="617"/>
      <c r="Z14" s="657" t="s">
        <v>64</v>
      </c>
      <c r="AA14" s="657"/>
      <c r="AB14" s="657"/>
      <c r="AC14" s="657"/>
      <c r="AD14" s="658" t="s">
        <v>64</v>
      </c>
      <c r="AE14" s="658"/>
      <c r="AF14" s="658"/>
      <c r="AG14" s="658"/>
      <c r="AH14" s="658"/>
      <c r="AI14" s="658"/>
      <c r="AJ14" s="658"/>
      <c r="AK14" s="658"/>
      <c r="AL14" s="618" t="s">
        <v>64</v>
      </c>
      <c r="AM14" s="619"/>
      <c r="AN14" s="619"/>
      <c r="AO14" s="659"/>
      <c r="AP14" s="612" t="s">
        <v>188</v>
      </c>
      <c r="AQ14" s="613"/>
      <c r="AR14" s="613"/>
      <c r="AS14" s="613"/>
      <c r="AT14" s="613"/>
      <c r="AU14" s="613"/>
      <c r="AV14" s="613"/>
      <c r="AW14" s="613"/>
      <c r="AX14" s="613"/>
      <c r="AY14" s="613"/>
      <c r="AZ14" s="613"/>
      <c r="BA14" s="613"/>
      <c r="BB14" s="613"/>
      <c r="BC14" s="613"/>
      <c r="BD14" s="613"/>
      <c r="BE14" s="613"/>
      <c r="BF14" s="614"/>
      <c r="BG14" s="615">
        <v>39674</v>
      </c>
      <c r="BH14" s="616"/>
      <c r="BI14" s="616"/>
      <c r="BJ14" s="616"/>
      <c r="BK14" s="616"/>
      <c r="BL14" s="616"/>
      <c r="BM14" s="616"/>
      <c r="BN14" s="617"/>
      <c r="BO14" s="657">
        <v>4.4000000000000004</v>
      </c>
      <c r="BP14" s="657"/>
      <c r="BQ14" s="657"/>
      <c r="BR14" s="657"/>
      <c r="BS14" s="658" t="s">
        <v>64</v>
      </c>
      <c r="BT14" s="658"/>
      <c r="BU14" s="658"/>
      <c r="BV14" s="658"/>
      <c r="BW14" s="658"/>
      <c r="BX14" s="658"/>
      <c r="BY14" s="658"/>
      <c r="BZ14" s="658"/>
      <c r="CA14" s="658"/>
      <c r="CB14" s="692"/>
      <c r="CD14" s="612" t="s">
        <v>189</v>
      </c>
      <c r="CE14" s="613"/>
      <c r="CF14" s="613"/>
      <c r="CG14" s="613"/>
      <c r="CH14" s="613"/>
      <c r="CI14" s="613"/>
      <c r="CJ14" s="613"/>
      <c r="CK14" s="613"/>
      <c r="CL14" s="613"/>
      <c r="CM14" s="613"/>
      <c r="CN14" s="613"/>
      <c r="CO14" s="613"/>
      <c r="CP14" s="613"/>
      <c r="CQ14" s="614"/>
      <c r="CR14" s="615">
        <v>217145</v>
      </c>
      <c r="CS14" s="616"/>
      <c r="CT14" s="616"/>
      <c r="CU14" s="616"/>
      <c r="CV14" s="616"/>
      <c r="CW14" s="616"/>
      <c r="CX14" s="616"/>
      <c r="CY14" s="617"/>
      <c r="CZ14" s="657">
        <v>3</v>
      </c>
      <c r="DA14" s="657"/>
      <c r="DB14" s="657"/>
      <c r="DC14" s="657"/>
      <c r="DD14" s="621">
        <v>15705</v>
      </c>
      <c r="DE14" s="616"/>
      <c r="DF14" s="616"/>
      <c r="DG14" s="616"/>
      <c r="DH14" s="616"/>
      <c r="DI14" s="616"/>
      <c r="DJ14" s="616"/>
      <c r="DK14" s="616"/>
      <c r="DL14" s="616"/>
      <c r="DM14" s="616"/>
      <c r="DN14" s="616"/>
      <c r="DO14" s="616"/>
      <c r="DP14" s="617"/>
      <c r="DQ14" s="621">
        <v>202284</v>
      </c>
      <c r="DR14" s="616"/>
      <c r="DS14" s="616"/>
      <c r="DT14" s="616"/>
      <c r="DU14" s="616"/>
      <c r="DV14" s="616"/>
      <c r="DW14" s="616"/>
      <c r="DX14" s="616"/>
      <c r="DY14" s="616"/>
      <c r="DZ14" s="616"/>
      <c r="EA14" s="616"/>
      <c r="EB14" s="616"/>
      <c r="EC14" s="656"/>
    </row>
    <row r="15" spans="2:143" ht="11.25" customHeight="1" x14ac:dyDescent="0.15">
      <c r="B15" s="612" t="s">
        <v>190</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191</v>
      </c>
      <c r="AQ15" s="613"/>
      <c r="AR15" s="613"/>
      <c r="AS15" s="613"/>
      <c r="AT15" s="613"/>
      <c r="AU15" s="613"/>
      <c r="AV15" s="613"/>
      <c r="AW15" s="613"/>
      <c r="AX15" s="613"/>
      <c r="AY15" s="613"/>
      <c r="AZ15" s="613"/>
      <c r="BA15" s="613"/>
      <c r="BB15" s="613"/>
      <c r="BC15" s="613"/>
      <c r="BD15" s="613"/>
      <c r="BE15" s="613"/>
      <c r="BF15" s="614"/>
      <c r="BG15" s="615">
        <v>83874</v>
      </c>
      <c r="BH15" s="616"/>
      <c r="BI15" s="616"/>
      <c r="BJ15" s="616"/>
      <c r="BK15" s="616"/>
      <c r="BL15" s="616"/>
      <c r="BM15" s="616"/>
      <c r="BN15" s="617"/>
      <c r="BO15" s="657">
        <v>9.1999999999999993</v>
      </c>
      <c r="BP15" s="657"/>
      <c r="BQ15" s="657"/>
      <c r="BR15" s="657"/>
      <c r="BS15" s="658" t="s">
        <v>64</v>
      </c>
      <c r="BT15" s="658"/>
      <c r="BU15" s="658"/>
      <c r="BV15" s="658"/>
      <c r="BW15" s="658"/>
      <c r="BX15" s="658"/>
      <c r="BY15" s="658"/>
      <c r="BZ15" s="658"/>
      <c r="CA15" s="658"/>
      <c r="CB15" s="692"/>
      <c r="CD15" s="612" t="s">
        <v>192</v>
      </c>
      <c r="CE15" s="613"/>
      <c r="CF15" s="613"/>
      <c r="CG15" s="613"/>
      <c r="CH15" s="613"/>
      <c r="CI15" s="613"/>
      <c r="CJ15" s="613"/>
      <c r="CK15" s="613"/>
      <c r="CL15" s="613"/>
      <c r="CM15" s="613"/>
      <c r="CN15" s="613"/>
      <c r="CO15" s="613"/>
      <c r="CP15" s="613"/>
      <c r="CQ15" s="614"/>
      <c r="CR15" s="615">
        <v>777735</v>
      </c>
      <c r="CS15" s="616"/>
      <c r="CT15" s="616"/>
      <c r="CU15" s="616"/>
      <c r="CV15" s="616"/>
      <c r="CW15" s="616"/>
      <c r="CX15" s="616"/>
      <c r="CY15" s="617"/>
      <c r="CZ15" s="657">
        <v>10.8</v>
      </c>
      <c r="DA15" s="657"/>
      <c r="DB15" s="657"/>
      <c r="DC15" s="657"/>
      <c r="DD15" s="621">
        <v>250746</v>
      </c>
      <c r="DE15" s="616"/>
      <c r="DF15" s="616"/>
      <c r="DG15" s="616"/>
      <c r="DH15" s="616"/>
      <c r="DI15" s="616"/>
      <c r="DJ15" s="616"/>
      <c r="DK15" s="616"/>
      <c r="DL15" s="616"/>
      <c r="DM15" s="616"/>
      <c r="DN15" s="616"/>
      <c r="DO15" s="616"/>
      <c r="DP15" s="617"/>
      <c r="DQ15" s="621">
        <v>466460</v>
      </c>
      <c r="DR15" s="616"/>
      <c r="DS15" s="616"/>
      <c r="DT15" s="616"/>
      <c r="DU15" s="616"/>
      <c r="DV15" s="616"/>
      <c r="DW15" s="616"/>
      <c r="DX15" s="616"/>
      <c r="DY15" s="616"/>
      <c r="DZ15" s="616"/>
      <c r="EA15" s="616"/>
      <c r="EB15" s="616"/>
      <c r="EC15" s="656"/>
    </row>
    <row r="16" spans="2:143" ht="11.25" customHeight="1" x14ac:dyDescent="0.15">
      <c r="B16" s="612" t="s">
        <v>193</v>
      </c>
      <c r="C16" s="613"/>
      <c r="D16" s="613"/>
      <c r="E16" s="613"/>
      <c r="F16" s="613"/>
      <c r="G16" s="613"/>
      <c r="H16" s="613"/>
      <c r="I16" s="613"/>
      <c r="J16" s="613"/>
      <c r="K16" s="613"/>
      <c r="L16" s="613"/>
      <c r="M16" s="613"/>
      <c r="N16" s="613"/>
      <c r="O16" s="613"/>
      <c r="P16" s="613"/>
      <c r="Q16" s="614"/>
      <c r="R16" s="615">
        <v>6570</v>
      </c>
      <c r="S16" s="616"/>
      <c r="T16" s="616"/>
      <c r="U16" s="616"/>
      <c r="V16" s="616"/>
      <c r="W16" s="616"/>
      <c r="X16" s="616"/>
      <c r="Y16" s="617"/>
      <c r="Z16" s="657">
        <v>0.1</v>
      </c>
      <c r="AA16" s="657"/>
      <c r="AB16" s="657"/>
      <c r="AC16" s="657"/>
      <c r="AD16" s="658">
        <v>6570</v>
      </c>
      <c r="AE16" s="658"/>
      <c r="AF16" s="658"/>
      <c r="AG16" s="658"/>
      <c r="AH16" s="658"/>
      <c r="AI16" s="658"/>
      <c r="AJ16" s="658"/>
      <c r="AK16" s="658"/>
      <c r="AL16" s="618">
        <v>0.2</v>
      </c>
      <c r="AM16" s="619"/>
      <c r="AN16" s="619"/>
      <c r="AO16" s="659"/>
      <c r="AP16" s="612" t="s">
        <v>194</v>
      </c>
      <c r="AQ16" s="613"/>
      <c r="AR16" s="613"/>
      <c r="AS16" s="613"/>
      <c r="AT16" s="613"/>
      <c r="AU16" s="613"/>
      <c r="AV16" s="613"/>
      <c r="AW16" s="613"/>
      <c r="AX16" s="613"/>
      <c r="AY16" s="613"/>
      <c r="AZ16" s="613"/>
      <c r="BA16" s="613"/>
      <c r="BB16" s="613"/>
      <c r="BC16" s="613"/>
      <c r="BD16" s="613"/>
      <c r="BE16" s="613"/>
      <c r="BF16" s="614"/>
      <c r="BG16" s="615">
        <v>1317</v>
      </c>
      <c r="BH16" s="616"/>
      <c r="BI16" s="616"/>
      <c r="BJ16" s="616"/>
      <c r="BK16" s="616"/>
      <c r="BL16" s="616"/>
      <c r="BM16" s="616"/>
      <c r="BN16" s="617"/>
      <c r="BO16" s="657">
        <v>0.1</v>
      </c>
      <c r="BP16" s="657"/>
      <c r="BQ16" s="657"/>
      <c r="BR16" s="657"/>
      <c r="BS16" s="658" t="s">
        <v>64</v>
      </c>
      <c r="BT16" s="658"/>
      <c r="BU16" s="658"/>
      <c r="BV16" s="658"/>
      <c r="BW16" s="658"/>
      <c r="BX16" s="658"/>
      <c r="BY16" s="658"/>
      <c r="BZ16" s="658"/>
      <c r="CA16" s="658"/>
      <c r="CB16" s="692"/>
      <c r="CD16" s="612" t="s">
        <v>195</v>
      </c>
      <c r="CE16" s="613"/>
      <c r="CF16" s="613"/>
      <c r="CG16" s="613"/>
      <c r="CH16" s="613"/>
      <c r="CI16" s="613"/>
      <c r="CJ16" s="613"/>
      <c r="CK16" s="613"/>
      <c r="CL16" s="613"/>
      <c r="CM16" s="613"/>
      <c r="CN16" s="613"/>
      <c r="CO16" s="613"/>
      <c r="CP16" s="613"/>
      <c r="CQ16" s="614"/>
      <c r="CR16" s="615">
        <v>2639</v>
      </c>
      <c r="CS16" s="616"/>
      <c r="CT16" s="616"/>
      <c r="CU16" s="616"/>
      <c r="CV16" s="616"/>
      <c r="CW16" s="616"/>
      <c r="CX16" s="616"/>
      <c r="CY16" s="617"/>
      <c r="CZ16" s="657">
        <v>0</v>
      </c>
      <c r="DA16" s="657"/>
      <c r="DB16" s="657"/>
      <c r="DC16" s="657"/>
      <c r="DD16" s="621" t="s">
        <v>64</v>
      </c>
      <c r="DE16" s="616"/>
      <c r="DF16" s="616"/>
      <c r="DG16" s="616"/>
      <c r="DH16" s="616"/>
      <c r="DI16" s="616"/>
      <c r="DJ16" s="616"/>
      <c r="DK16" s="616"/>
      <c r="DL16" s="616"/>
      <c r="DM16" s="616"/>
      <c r="DN16" s="616"/>
      <c r="DO16" s="616"/>
      <c r="DP16" s="617"/>
      <c r="DQ16" s="621">
        <v>2639</v>
      </c>
      <c r="DR16" s="616"/>
      <c r="DS16" s="616"/>
      <c r="DT16" s="616"/>
      <c r="DU16" s="616"/>
      <c r="DV16" s="616"/>
      <c r="DW16" s="616"/>
      <c r="DX16" s="616"/>
      <c r="DY16" s="616"/>
      <c r="DZ16" s="616"/>
      <c r="EA16" s="616"/>
      <c r="EB16" s="616"/>
      <c r="EC16" s="656"/>
    </row>
    <row r="17" spans="2:133" ht="11.25" customHeight="1" x14ac:dyDescent="0.15">
      <c r="B17" s="612" t="s">
        <v>196</v>
      </c>
      <c r="C17" s="613"/>
      <c r="D17" s="613"/>
      <c r="E17" s="613"/>
      <c r="F17" s="613"/>
      <c r="G17" s="613"/>
      <c r="H17" s="613"/>
      <c r="I17" s="613"/>
      <c r="J17" s="613"/>
      <c r="K17" s="613"/>
      <c r="L17" s="613"/>
      <c r="M17" s="613"/>
      <c r="N17" s="613"/>
      <c r="O17" s="613"/>
      <c r="P17" s="613"/>
      <c r="Q17" s="614"/>
      <c r="R17" s="615">
        <v>12912</v>
      </c>
      <c r="S17" s="616"/>
      <c r="T17" s="616"/>
      <c r="U17" s="616"/>
      <c r="V17" s="616"/>
      <c r="W17" s="616"/>
      <c r="X17" s="616"/>
      <c r="Y17" s="617"/>
      <c r="Z17" s="657">
        <v>0.2</v>
      </c>
      <c r="AA17" s="657"/>
      <c r="AB17" s="657"/>
      <c r="AC17" s="657"/>
      <c r="AD17" s="658">
        <v>12912</v>
      </c>
      <c r="AE17" s="658"/>
      <c r="AF17" s="658"/>
      <c r="AG17" s="658"/>
      <c r="AH17" s="658"/>
      <c r="AI17" s="658"/>
      <c r="AJ17" s="658"/>
      <c r="AK17" s="658"/>
      <c r="AL17" s="618">
        <v>0.4</v>
      </c>
      <c r="AM17" s="619"/>
      <c r="AN17" s="619"/>
      <c r="AO17" s="659"/>
      <c r="AP17" s="612" t="s">
        <v>197</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198</v>
      </c>
      <c r="CE17" s="613"/>
      <c r="CF17" s="613"/>
      <c r="CG17" s="613"/>
      <c r="CH17" s="613"/>
      <c r="CI17" s="613"/>
      <c r="CJ17" s="613"/>
      <c r="CK17" s="613"/>
      <c r="CL17" s="613"/>
      <c r="CM17" s="613"/>
      <c r="CN17" s="613"/>
      <c r="CO17" s="613"/>
      <c r="CP17" s="613"/>
      <c r="CQ17" s="614"/>
      <c r="CR17" s="615">
        <v>553951</v>
      </c>
      <c r="CS17" s="616"/>
      <c r="CT17" s="616"/>
      <c r="CU17" s="616"/>
      <c r="CV17" s="616"/>
      <c r="CW17" s="616"/>
      <c r="CX17" s="616"/>
      <c r="CY17" s="617"/>
      <c r="CZ17" s="657">
        <v>7.7</v>
      </c>
      <c r="DA17" s="657"/>
      <c r="DB17" s="657"/>
      <c r="DC17" s="657"/>
      <c r="DD17" s="621" t="s">
        <v>64</v>
      </c>
      <c r="DE17" s="616"/>
      <c r="DF17" s="616"/>
      <c r="DG17" s="616"/>
      <c r="DH17" s="616"/>
      <c r="DI17" s="616"/>
      <c r="DJ17" s="616"/>
      <c r="DK17" s="616"/>
      <c r="DL17" s="616"/>
      <c r="DM17" s="616"/>
      <c r="DN17" s="616"/>
      <c r="DO17" s="616"/>
      <c r="DP17" s="617"/>
      <c r="DQ17" s="621">
        <v>519996</v>
      </c>
      <c r="DR17" s="616"/>
      <c r="DS17" s="616"/>
      <c r="DT17" s="616"/>
      <c r="DU17" s="616"/>
      <c r="DV17" s="616"/>
      <c r="DW17" s="616"/>
      <c r="DX17" s="616"/>
      <c r="DY17" s="616"/>
      <c r="DZ17" s="616"/>
      <c r="EA17" s="616"/>
      <c r="EB17" s="616"/>
      <c r="EC17" s="656"/>
    </row>
    <row r="18" spans="2:133" ht="11.25" customHeight="1" x14ac:dyDescent="0.15">
      <c r="B18" s="612" t="s">
        <v>199</v>
      </c>
      <c r="C18" s="613"/>
      <c r="D18" s="613"/>
      <c r="E18" s="613"/>
      <c r="F18" s="613"/>
      <c r="G18" s="613"/>
      <c r="H18" s="613"/>
      <c r="I18" s="613"/>
      <c r="J18" s="613"/>
      <c r="K18" s="613"/>
      <c r="L18" s="613"/>
      <c r="M18" s="613"/>
      <c r="N18" s="613"/>
      <c r="O18" s="613"/>
      <c r="P18" s="613"/>
      <c r="Q18" s="614"/>
      <c r="R18" s="615">
        <v>5345</v>
      </c>
      <c r="S18" s="616"/>
      <c r="T18" s="616"/>
      <c r="U18" s="616"/>
      <c r="V18" s="616"/>
      <c r="W18" s="616"/>
      <c r="X18" s="616"/>
      <c r="Y18" s="617"/>
      <c r="Z18" s="657">
        <v>0.1</v>
      </c>
      <c r="AA18" s="657"/>
      <c r="AB18" s="657"/>
      <c r="AC18" s="657"/>
      <c r="AD18" s="658">
        <v>5345</v>
      </c>
      <c r="AE18" s="658"/>
      <c r="AF18" s="658"/>
      <c r="AG18" s="658"/>
      <c r="AH18" s="658"/>
      <c r="AI18" s="658"/>
      <c r="AJ18" s="658"/>
      <c r="AK18" s="658"/>
      <c r="AL18" s="618">
        <v>0.2</v>
      </c>
      <c r="AM18" s="619"/>
      <c r="AN18" s="619"/>
      <c r="AO18" s="659"/>
      <c r="AP18" s="612" t="s">
        <v>200</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201</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202</v>
      </c>
      <c r="C19" s="613"/>
      <c r="D19" s="613"/>
      <c r="E19" s="613"/>
      <c r="F19" s="613"/>
      <c r="G19" s="613"/>
      <c r="H19" s="613"/>
      <c r="I19" s="613"/>
      <c r="J19" s="613"/>
      <c r="K19" s="613"/>
      <c r="L19" s="613"/>
      <c r="M19" s="613"/>
      <c r="N19" s="613"/>
      <c r="O19" s="613"/>
      <c r="P19" s="613"/>
      <c r="Q19" s="614"/>
      <c r="R19" s="615">
        <v>5345</v>
      </c>
      <c r="S19" s="616"/>
      <c r="T19" s="616"/>
      <c r="U19" s="616"/>
      <c r="V19" s="616"/>
      <c r="W19" s="616"/>
      <c r="X19" s="616"/>
      <c r="Y19" s="617"/>
      <c r="Z19" s="657">
        <v>0.1</v>
      </c>
      <c r="AA19" s="657"/>
      <c r="AB19" s="657"/>
      <c r="AC19" s="657"/>
      <c r="AD19" s="658">
        <v>5345</v>
      </c>
      <c r="AE19" s="658"/>
      <c r="AF19" s="658"/>
      <c r="AG19" s="658"/>
      <c r="AH19" s="658"/>
      <c r="AI19" s="658"/>
      <c r="AJ19" s="658"/>
      <c r="AK19" s="658"/>
      <c r="AL19" s="618">
        <v>0.2</v>
      </c>
      <c r="AM19" s="619"/>
      <c r="AN19" s="619"/>
      <c r="AO19" s="659"/>
      <c r="AP19" s="612" t="s">
        <v>203</v>
      </c>
      <c r="AQ19" s="613"/>
      <c r="AR19" s="613"/>
      <c r="AS19" s="613"/>
      <c r="AT19" s="613"/>
      <c r="AU19" s="613"/>
      <c r="AV19" s="613"/>
      <c r="AW19" s="613"/>
      <c r="AX19" s="613"/>
      <c r="AY19" s="613"/>
      <c r="AZ19" s="613"/>
      <c r="BA19" s="613"/>
      <c r="BB19" s="613"/>
      <c r="BC19" s="613"/>
      <c r="BD19" s="613"/>
      <c r="BE19" s="613"/>
      <c r="BF19" s="614"/>
      <c r="BG19" s="615" t="s">
        <v>64</v>
      </c>
      <c r="BH19" s="616"/>
      <c r="BI19" s="616"/>
      <c r="BJ19" s="616"/>
      <c r="BK19" s="616"/>
      <c r="BL19" s="616"/>
      <c r="BM19" s="616"/>
      <c r="BN19" s="617"/>
      <c r="BO19" s="657" t="s">
        <v>64</v>
      </c>
      <c r="BP19" s="657"/>
      <c r="BQ19" s="657"/>
      <c r="BR19" s="657"/>
      <c r="BS19" s="658" t="s">
        <v>64</v>
      </c>
      <c r="BT19" s="658"/>
      <c r="BU19" s="658"/>
      <c r="BV19" s="658"/>
      <c r="BW19" s="658"/>
      <c r="BX19" s="658"/>
      <c r="BY19" s="658"/>
      <c r="BZ19" s="658"/>
      <c r="CA19" s="658"/>
      <c r="CB19" s="692"/>
      <c r="CD19" s="612" t="s">
        <v>204</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205</v>
      </c>
      <c r="C20" s="683"/>
      <c r="D20" s="683"/>
      <c r="E20" s="683"/>
      <c r="F20" s="683"/>
      <c r="G20" s="683"/>
      <c r="H20" s="683"/>
      <c r="I20" s="683"/>
      <c r="J20" s="683"/>
      <c r="K20" s="683"/>
      <c r="L20" s="683"/>
      <c r="M20" s="683"/>
      <c r="N20" s="683"/>
      <c r="O20" s="683"/>
      <c r="P20" s="683"/>
      <c r="Q20" s="684"/>
      <c r="R20" s="615" t="s">
        <v>64</v>
      </c>
      <c r="S20" s="616"/>
      <c r="T20" s="616"/>
      <c r="U20" s="616"/>
      <c r="V20" s="616"/>
      <c r="W20" s="616"/>
      <c r="X20" s="616"/>
      <c r="Y20" s="617"/>
      <c r="Z20" s="657" t="s">
        <v>64</v>
      </c>
      <c r="AA20" s="657"/>
      <c r="AB20" s="657"/>
      <c r="AC20" s="657"/>
      <c r="AD20" s="658" t="s">
        <v>64</v>
      </c>
      <c r="AE20" s="658"/>
      <c r="AF20" s="658"/>
      <c r="AG20" s="658"/>
      <c r="AH20" s="658"/>
      <c r="AI20" s="658"/>
      <c r="AJ20" s="658"/>
      <c r="AK20" s="658"/>
      <c r="AL20" s="618" t="s">
        <v>64</v>
      </c>
      <c r="AM20" s="619"/>
      <c r="AN20" s="619"/>
      <c r="AO20" s="659"/>
      <c r="AP20" s="612" t="s">
        <v>206</v>
      </c>
      <c r="AQ20" s="613"/>
      <c r="AR20" s="613"/>
      <c r="AS20" s="613"/>
      <c r="AT20" s="613"/>
      <c r="AU20" s="613"/>
      <c r="AV20" s="613"/>
      <c r="AW20" s="613"/>
      <c r="AX20" s="613"/>
      <c r="AY20" s="613"/>
      <c r="AZ20" s="613"/>
      <c r="BA20" s="613"/>
      <c r="BB20" s="613"/>
      <c r="BC20" s="613"/>
      <c r="BD20" s="613"/>
      <c r="BE20" s="613"/>
      <c r="BF20" s="614"/>
      <c r="BG20" s="615" t="s">
        <v>64</v>
      </c>
      <c r="BH20" s="616"/>
      <c r="BI20" s="616"/>
      <c r="BJ20" s="616"/>
      <c r="BK20" s="616"/>
      <c r="BL20" s="616"/>
      <c r="BM20" s="616"/>
      <c r="BN20" s="617"/>
      <c r="BO20" s="657" t="s">
        <v>64</v>
      </c>
      <c r="BP20" s="657"/>
      <c r="BQ20" s="657"/>
      <c r="BR20" s="657"/>
      <c r="BS20" s="658" t="s">
        <v>64</v>
      </c>
      <c r="BT20" s="658"/>
      <c r="BU20" s="658"/>
      <c r="BV20" s="658"/>
      <c r="BW20" s="658"/>
      <c r="BX20" s="658"/>
      <c r="BY20" s="658"/>
      <c r="BZ20" s="658"/>
      <c r="CA20" s="658"/>
      <c r="CB20" s="692"/>
      <c r="CD20" s="612" t="s">
        <v>207</v>
      </c>
      <c r="CE20" s="613"/>
      <c r="CF20" s="613"/>
      <c r="CG20" s="613"/>
      <c r="CH20" s="613"/>
      <c r="CI20" s="613"/>
      <c r="CJ20" s="613"/>
      <c r="CK20" s="613"/>
      <c r="CL20" s="613"/>
      <c r="CM20" s="613"/>
      <c r="CN20" s="613"/>
      <c r="CO20" s="613"/>
      <c r="CP20" s="613"/>
      <c r="CQ20" s="614"/>
      <c r="CR20" s="615">
        <v>7230380</v>
      </c>
      <c r="CS20" s="616"/>
      <c r="CT20" s="616"/>
      <c r="CU20" s="616"/>
      <c r="CV20" s="616"/>
      <c r="CW20" s="616"/>
      <c r="CX20" s="616"/>
      <c r="CY20" s="617"/>
      <c r="CZ20" s="657">
        <v>100</v>
      </c>
      <c r="DA20" s="657"/>
      <c r="DB20" s="657"/>
      <c r="DC20" s="657"/>
      <c r="DD20" s="621">
        <v>1210082</v>
      </c>
      <c r="DE20" s="616"/>
      <c r="DF20" s="616"/>
      <c r="DG20" s="616"/>
      <c r="DH20" s="616"/>
      <c r="DI20" s="616"/>
      <c r="DJ20" s="616"/>
      <c r="DK20" s="616"/>
      <c r="DL20" s="616"/>
      <c r="DM20" s="616"/>
      <c r="DN20" s="616"/>
      <c r="DO20" s="616"/>
      <c r="DP20" s="617"/>
      <c r="DQ20" s="621">
        <v>4401366</v>
      </c>
      <c r="DR20" s="616"/>
      <c r="DS20" s="616"/>
      <c r="DT20" s="616"/>
      <c r="DU20" s="616"/>
      <c r="DV20" s="616"/>
      <c r="DW20" s="616"/>
      <c r="DX20" s="616"/>
      <c r="DY20" s="616"/>
      <c r="DZ20" s="616"/>
      <c r="EA20" s="616"/>
      <c r="EB20" s="616"/>
      <c r="EC20" s="656"/>
    </row>
    <row r="21" spans="2:133" ht="11.25" customHeight="1" x14ac:dyDescent="0.15">
      <c r="B21" s="612" t="s">
        <v>208</v>
      </c>
      <c r="C21" s="613"/>
      <c r="D21" s="613"/>
      <c r="E21" s="613"/>
      <c r="F21" s="613"/>
      <c r="G21" s="613"/>
      <c r="H21" s="613"/>
      <c r="I21" s="613"/>
      <c r="J21" s="613"/>
      <c r="K21" s="613"/>
      <c r="L21" s="613"/>
      <c r="M21" s="613"/>
      <c r="N21" s="613"/>
      <c r="O21" s="613"/>
      <c r="P21" s="613"/>
      <c r="Q21" s="614"/>
      <c r="R21" s="615">
        <v>2665078</v>
      </c>
      <c r="S21" s="616"/>
      <c r="T21" s="616"/>
      <c r="U21" s="616"/>
      <c r="V21" s="616"/>
      <c r="W21" s="616"/>
      <c r="X21" s="616"/>
      <c r="Y21" s="617"/>
      <c r="Z21" s="657">
        <v>34.6</v>
      </c>
      <c r="AA21" s="657"/>
      <c r="AB21" s="657"/>
      <c r="AC21" s="657"/>
      <c r="AD21" s="658">
        <v>2255995</v>
      </c>
      <c r="AE21" s="658"/>
      <c r="AF21" s="658"/>
      <c r="AG21" s="658"/>
      <c r="AH21" s="658"/>
      <c r="AI21" s="658"/>
      <c r="AJ21" s="658"/>
      <c r="AK21" s="658"/>
      <c r="AL21" s="618">
        <v>64.599999999999994</v>
      </c>
      <c r="AM21" s="619"/>
      <c r="AN21" s="619"/>
      <c r="AO21" s="659"/>
      <c r="AP21" s="612" t="s">
        <v>209</v>
      </c>
      <c r="AQ21" s="693"/>
      <c r="AR21" s="693"/>
      <c r="AS21" s="693"/>
      <c r="AT21" s="693"/>
      <c r="AU21" s="693"/>
      <c r="AV21" s="693"/>
      <c r="AW21" s="693"/>
      <c r="AX21" s="693"/>
      <c r="AY21" s="693"/>
      <c r="AZ21" s="693"/>
      <c r="BA21" s="693"/>
      <c r="BB21" s="693"/>
      <c r="BC21" s="693"/>
      <c r="BD21" s="693"/>
      <c r="BE21" s="693"/>
      <c r="BF21" s="694"/>
      <c r="BG21" s="615" t="s">
        <v>64</v>
      </c>
      <c r="BH21" s="616"/>
      <c r="BI21" s="616"/>
      <c r="BJ21" s="616"/>
      <c r="BK21" s="616"/>
      <c r="BL21" s="616"/>
      <c r="BM21" s="616"/>
      <c r="BN21" s="617"/>
      <c r="BO21" s="657" t="s">
        <v>64</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210</v>
      </c>
      <c r="C22" s="613"/>
      <c r="D22" s="613"/>
      <c r="E22" s="613"/>
      <c r="F22" s="613"/>
      <c r="G22" s="613"/>
      <c r="H22" s="613"/>
      <c r="I22" s="613"/>
      <c r="J22" s="613"/>
      <c r="K22" s="613"/>
      <c r="L22" s="613"/>
      <c r="M22" s="613"/>
      <c r="N22" s="613"/>
      <c r="O22" s="613"/>
      <c r="P22" s="613"/>
      <c r="Q22" s="614"/>
      <c r="R22" s="615">
        <v>2255995</v>
      </c>
      <c r="S22" s="616"/>
      <c r="T22" s="616"/>
      <c r="U22" s="616"/>
      <c r="V22" s="616"/>
      <c r="W22" s="616"/>
      <c r="X22" s="616"/>
      <c r="Y22" s="617"/>
      <c r="Z22" s="657">
        <v>29.3</v>
      </c>
      <c r="AA22" s="657"/>
      <c r="AB22" s="657"/>
      <c r="AC22" s="657"/>
      <c r="AD22" s="658">
        <v>2255995</v>
      </c>
      <c r="AE22" s="658"/>
      <c r="AF22" s="658"/>
      <c r="AG22" s="658"/>
      <c r="AH22" s="658"/>
      <c r="AI22" s="658"/>
      <c r="AJ22" s="658"/>
      <c r="AK22" s="658"/>
      <c r="AL22" s="618">
        <v>64.599999999999994</v>
      </c>
      <c r="AM22" s="619"/>
      <c r="AN22" s="619"/>
      <c r="AO22" s="659"/>
      <c r="AP22" s="612" t="s">
        <v>211</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213</v>
      </c>
      <c r="C23" s="613"/>
      <c r="D23" s="613"/>
      <c r="E23" s="613"/>
      <c r="F23" s="613"/>
      <c r="G23" s="613"/>
      <c r="H23" s="613"/>
      <c r="I23" s="613"/>
      <c r="J23" s="613"/>
      <c r="K23" s="613"/>
      <c r="L23" s="613"/>
      <c r="M23" s="613"/>
      <c r="N23" s="613"/>
      <c r="O23" s="613"/>
      <c r="P23" s="613"/>
      <c r="Q23" s="614"/>
      <c r="R23" s="615">
        <v>409083</v>
      </c>
      <c r="S23" s="616"/>
      <c r="T23" s="616"/>
      <c r="U23" s="616"/>
      <c r="V23" s="616"/>
      <c r="W23" s="616"/>
      <c r="X23" s="616"/>
      <c r="Y23" s="617"/>
      <c r="Z23" s="657">
        <v>5.3</v>
      </c>
      <c r="AA23" s="657"/>
      <c r="AB23" s="657"/>
      <c r="AC23" s="657"/>
      <c r="AD23" s="658" t="s">
        <v>64</v>
      </c>
      <c r="AE23" s="658"/>
      <c r="AF23" s="658"/>
      <c r="AG23" s="658"/>
      <c r="AH23" s="658"/>
      <c r="AI23" s="658"/>
      <c r="AJ23" s="658"/>
      <c r="AK23" s="658"/>
      <c r="AL23" s="618" t="s">
        <v>64</v>
      </c>
      <c r="AM23" s="619"/>
      <c r="AN23" s="619"/>
      <c r="AO23" s="659"/>
      <c r="AP23" s="612" t="s">
        <v>214</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0" t="s">
        <v>218</v>
      </c>
      <c r="DM23" s="701"/>
      <c r="DN23" s="701"/>
      <c r="DO23" s="701"/>
      <c r="DP23" s="701"/>
      <c r="DQ23" s="701"/>
      <c r="DR23" s="701"/>
      <c r="DS23" s="701"/>
      <c r="DT23" s="701"/>
      <c r="DU23" s="701"/>
      <c r="DV23" s="702"/>
      <c r="DW23" s="673" t="s">
        <v>219</v>
      </c>
      <c r="DX23" s="674"/>
      <c r="DY23" s="674"/>
      <c r="DZ23" s="674"/>
      <c r="EA23" s="674"/>
      <c r="EB23" s="674"/>
      <c r="EC23" s="675"/>
    </row>
    <row r="24" spans="2:133" ht="11.25" customHeight="1" x14ac:dyDescent="0.15">
      <c r="B24" s="612" t="s">
        <v>220</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221</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222</v>
      </c>
      <c r="CE24" s="671"/>
      <c r="CF24" s="671"/>
      <c r="CG24" s="671"/>
      <c r="CH24" s="671"/>
      <c r="CI24" s="671"/>
      <c r="CJ24" s="671"/>
      <c r="CK24" s="671"/>
      <c r="CL24" s="671"/>
      <c r="CM24" s="671"/>
      <c r="CN24" s="671"/>
      <c r="CO24" s="671"/>
      <c r="CP24" s="671"/>
      <c r="CQ24" s="672"/>
      <c r="CR24" s="667">
        <v>2993684</v>
      </c>
      <c r="CS24" s="668"/>
      <c r="CT24" s="668"/>
      <c r="CU24" s="668"/>
      <c r="CV24" s="668"/>
      <c r="CW24" s="668"/>
      <c r="CX24" s="668"/>
      <c r="CY24" s="696"/>
      <c r="CZ24" s="697">
        <v>41.4</v>
      </c>
      <c r="DA24" s="680"/>
      <c r="DB24" s="680"/>
      <c r="DC24" s="699"/>
      <c r="DD24" s="695">
        <v>1857858</v>
      </c>
      <c r="DE24" s="668"/>
      <c r="DF24" s="668"/>
      <c r="DG24" s="668"/>
      <c r="DH24" s="668"/>
      <c r="DI24" s="668"/>
      <c r="DJ24" s="668"/>
      <c r="DK24" s="696"/>
      <c r="DL24" s="695">
        <v>1644845</v>
      </c>
      <c r="DM24" s="668"/>
      <c r="DN24" s="668"/>
      <c r="DO24" s="668"/>
      <c r="DP24" s="668"/>
      <c r="DQ24" s="668"/>
      <c r="DR24" s="668"/>
      <c r="DS24" s="668"/>
      <c r="DT24" s="668"/>
      <c r="DU24" s="668"/>
      <c r="DV24" s="696"/>
      <c r="DW24" s="697">
        <v>46.6</v>
      </c>
      <c r="DX24" s="680"/>
      <c r="DY24" s="680"/>
      <c r="DZ24" s="680"/>
      <c r="EA24" s="680"/>
      <c r="EB24" s="680"/>
      <c r="EC24" s="698"/>
    </row>
    <row r="25" spans="2:133" ht="11.25" customHeight="1" x14ac:dyDescent="0.15">
      <c r="B25" s="612" t="s">
        <v>223</v>
      </c>
      <c r="C25" s="613"/>
      <c r="D25" s="613"/>
      <c r="E25" s="613"/>
      <c r="F25" s="613"/>
      <c r="G25" s="613"/>
      <c r="H25" s="613"/>
      <c r="I25" s="613"/>
      <c r="J25" s="613"/>
      <c r="K25" s="613"/>
      <c r="L25" s="613"/>
      <c r="M25" s="613"/>
      <c r="N25" s="613"/>
      <c r="O25" s="613"/>
      <c r="P25" s="613"/>
      <c r="Q25" s="614"/>
      <c r="R25" s="615">
        <v>3887697</v>
      </c>
      <c r="S25" s="616"/>
      <c r="T25" s="616"/>
      <c r="U25" s="616"/>
      <c r="V25" s="616"/>
      <c r="W25" s="616"/>
      <c r="X25" s="616"/>
      <c r="Y25" s="617"/>
      <c r="Z25" s="657">
        <v>50.5</v>
      </c>
      <c r="AA25" s="657"/>
      <c r="AB25" s="657"/>
      <c r="AC25" s="657"/>
      <c r="AD25" s="658">
        <v>3478614</v>
      </c>
      <c r="AE25" s="658"/>
      <c r="AF25" s="658"/>
      <c r="AG25" s="658"/>
      <c r="AH25" s="658"/>
      <c r="AI25" s="658"/>
      <c r="AJ25" s="658"/>
      <c r="AK25" s="658"/>
      <c r="AL25" s="618">
        <v>99.7</v>
      </c>
      <c r="AM25" s="619"/>
      <c r="AN25" s="619"/>
      <c r="AO25" s="659"/>
      <c r="AP25" s="612" t="s">
        <v>224</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225</v>
      </c>
      <c r="CE25" s="613"/>
      <c r="CF25" s="613"/>
      <c r="CG25" s="613"/>
      <c r="CH25" s="613"/>
      <c r="CI25" s="613"/>
      <c r="CJ25" s="613"/>
      <c r="CK25" s="613"/>
      <c r="CL25" s="613"/>
      <c r="CM25" s="613"/>
      <c r="CN25" s="613"/>
      <c r="CO25" s="613"/>
      <c r="CP25" s="613"/>
      <c r="CQ25" s="614"/>
      <c r="CR25" s="615">
        <v>1134349</v>
      </c>
      <c r="CS25" s="628"/>
      <c r="CT25" s="628"/>
      <c r="CU25" s="628"/>
      <c r="CV25" s="628"/>
      <c r="CW25" s="628"/>
      <c r="CX25" s="628"/>
      <c r="CY25" s="629"/>
      <c r="CZ25" s="618">
        <v>15.7</v>
      </c>
      <c r="DA25" s="630"/>
      <c r="DB25" s="630"/>
      <c r="DC25" s="631"/>
      <c r="DD25" s="621">
        <v>968373</v>
      </c>
      <c r="DE25" s="628"/>
      <c r="DF25" s="628"/>
      <c r="DG25" s="628"/>
      <c r="DH25" s="628"/>
      <c r="DI25" s="628"/>
      <c r="DJ25" s="628"/>
      <c r="DK25" s="629"/>
      <c r="DL25" s="621">
        <v>929951</v>
      </c>
      <c r="DM25" s="628"/>
      <c r="DN25" s="628"/>
      <c r="DO25" s="628"/>
      <c r="DP25" s="628"/>
      <c r="DQ25" s="628"/>
      <c r="DR25" s="628"/>
      <c r="DS25" s="628"/>
      <c r="DT25" s="628"/>
      <c r="DU25" s="628"/>
      <c r="DV25" s="629"/>
      <c r="DW25" s="618">
        <v>26.4</v>
      </c>
      <c r="DX25" s="630"/>
      <c r="DY25" s="630"/>
      <c r="DZ25" s="630"/>
      <c r="EA25" s="630"/>
      <c r="EB25" s="630"/>
      <c r="EC25" s="646"/>
    </row>
    <row r="26" spans="2:133" ht="11.25" customHeight="1" x14ac:dyDescent="0.15">
      <c r="B26" s="612" t="s">
        <v>226</v>
      </c>
      <c r="C26" s="613"/>
      <c r="D26" s="613"/>
      <c r="E26" s="613"/>
      <c r="F26" s="613"/>
      <c r="G26" s="613"/>
      <c r="H26" s="613"/>
      <c r="I26" s="613"/>
      <c r="J26" s="613"/>
      <c r="K26" s="613"/>
      <c r="L26" s="613"/>
      <c r="M26" s="613"/>
      <c r="N26" s="613"/>
      <c r="O26" s="613"/>
      <c r="P26" s="613"/>
      <c r="Q26" s="614"/>
      <c r="R26" s="615">
        <v>2017</v>
      </c>
      <c r="S26" s="616"/>
      <c r="T26" s="616"/>
      <c r="U26" s="616"/>
      <c r="V26" s="616"/>
      <c r="W26" s="616"/>
      <c r="X26" s="616"/>
      <c r="Y26" s="617"/>
      <c r="Z26" s="657">
        <v>0</v>
      </c>
      <c r="AA26" s="657"/>
      <c r="AB26" s="657"/>
      <c r="AC26" s="657"/>
      <c r="AD26" s="658">
        <v>2017</v>
      </c>
      <c r="AE26" s="658"/>
      <c r="AF26" s="658"/>
      <c r="AG26" s="658"/>
      <c r="AH26" s="658"/>
      <c r="AI26" s="658"/>
      <c r="AJ26" s="658"/>
      <c r="AK26" s="658"/>
      <c r="AL26" s="618">
        <v>0.1</v>
      </c>
      <c r="AM26" s="619"/>
      <c r="AN26" s="619"/>
      <c r="AO26" s="659"/>
      <c r="AP26" s="612" t="s">
        <v>227</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228</v>
      </c>
      <c r="CE26" s="613"/>
      <c r="CF26" s="613"/>
      <c r="CG26" s="613"/>
      <c r="CH26" s="613"/>
      <c r="CI26" s="613"/>
      <c r="CJ26" s="613"/>
      <c r="CK26" s="613"/>
      <c r="CL26" s="613"/>
      <c r="CM26" s="613"/>
      <c r="CN26" s="613"/>
      <c r="CO26" s="613"/>
      <c r="CP26" s="613"/>
      <c r="CQ26" s="614"/>
      <c r="CR26" s="615">
        <v>675707</v>
      </c>
      <c r="CS26" s="616"/>
      <c r="CT26" s="616"/>
      <c r="CU26" s="616"/>
      <c r="CV26" s="616"/>
      <c r="CW26" s="616"/>
      <c r="CX26" s="616"/>
      <c r="CY26" s="617"/>
      <c r="CZ26" s="618">
        <v>9.3000000000000007</v>
      </c>
      <c r="DA26" s="630"/>
      <c r="DB26" s="630"/>
      <c r="DC26" s="631"/>
      <c r="DD26" s="621">
        <v>569950</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229</v>
      </c>
      <c r="C27" s="613"/>
      <c r="D27" s="613"/>
      <c r="E27" s="613"/>
      <c r="F27" s="613"/>
      <c r="G27" s="613"/>
      <c r="H27" s="613"/>
      <c r="I27" s="613"/>
      <c r="J27" s="613"/>
      <c r="K27" s="613"/>
      <c r="L27" s="613"/>
      <c r="M27" s="613"/>
      <c r="N27" s="613"/>
      <c r="O27" s="613"/>
      <c r="P27" s="613"/>
      <c r="Q27" s="614"/>
      <c r="R27" s="615">
        <v>30466</v>
      </c>
      <c r="S27" s="616"/>
      <c r="T27" s="616"/>
      <c r="U27" s="616"/>
      <c r="V27" s="616"/>
      <c r="W27" s="616"/>
      <c r="X27" s="616"/>
      <c r="Y27" s="617"/>
      <c r="Z27" s="657">
        <v>0.4</v>
      </c>
      <c r="AA27" s="657"/>
      <c r="AB27" s="657"/>
      <c r="AC27" s="657"/>
      <c r="AD27" s="658" t="s">
        <v>64</v>
      </c>
      <c r="AE27" s="658"/>
      <c r="AF27" s="658"/>
      <c r="AG27" s="658"/>
      <c r="AH27" s="658"/>
      <c r="AI27" s="658"/>
      <c r="AJ27" s="658"/>
      <c r="AK27" s="658"/>
      <c r="AL27" s="618" t="s">
        <v>64</v>
      </c>
      <c r="AM27" s="619"/>
      <c r="AN27" s="619"/>
      <c r="AO27" s="659"/>
      <c r="AP27" s="612" t="s">
        <v>230</v>
      </c>
      <c r="AQ27" s="613"/>
      <c r="AR27" s="613"/>
      <c r="AS27" s="613"/>
      <c r="AT27" s="613"/>
      <c r="AU27" s="613"/>
      <c r="AV27" s="613"/>
      <c r="AW27" s="613"/>
      <c r="AX27" s="613"/>
      <c r="AY27" s="613"/>
      <c r="AZ27" s="613"/>
      <c r="BA27" s="613"/>
      <c r="BB27" s="613"/>
      <c r="BC27" s="613"/>
      <c r="BD27" s="613"/>
      <c r="BE27" s="613"/>
      <c r="BF27" s="614"/>
      <c r="BG27" s="615">
        <v>910386</v>
      </c>
      <c r="BH27" s="616"/>
      <c r="BI27" s="616"/>
      <c r="BJ27" s="616"/>
      <c r="BK27" s="616"/>
      <c r="BL27" s="616"/>
      <c r="BM27" s="616"/>
      <c r="BN27" s="617"/>
      <c r="BO27" s="657">
        <v>100</v>
      </c>
      <c r="BP27" s="657"/>
      <c r="BQ27" s="657"/>
      <c r="BR27" s="657"/>
      <c r="BS27" s="658">
        <v>4719</v>
      </c>
      <c r="BT27" s="658"/>
      <c r="BU27" s="658"/>
      <c r="BV27" s="658"/>
      <c r="BW27" s="658"/>
      <c r="BX27" s="658"/>
      <c r="BY27" s="658"/>
      <c r="BZ27" s="658"/>
      <c r="CA27" s="658"/>
      <c r="CB27" s="692"/>
      <c r="CD27" s="612" t="s">
        <v>231</v>
      </c>
      <c r="CE27" s="613"/>
      <c r="CF27" s="613"/>
      <c r="CG27" s="613"/>
      <c r="CH27" s="613"/>
      <c r="CI27" s="613"/>
      <c r="CJ27" s="613"/>
      <c r="CK27" s="613"/>
      <c r="CL27" s="613"/>
      <c r="CM27" s="613"/>
      <c r="CN27" s="613"/>
      <c r="CO27" s="613"/>
      <c r="CP27" s="613"/>
      <c r="CQ27" s="614"/>
      <c r="CR27" s="615">
        <v>1305384</v>
      </c>
      <c r="CS27" s="628"/>
      <c r="CT27" s="628"/>
      <c r="CU27" s="628"/>
      <c r="CV27" s="628"/>
      <c r="CW27" s="628"/>
      <c r="CX27" s="628"/>
      <c r="CY27" s="629"/>
      <c r="CZ27" s="618">
        <v>18.100000000000001</v>
      </c>
      <c r="DA27" s="630"/>
      <c r="DB27" s="630"/>
      <c r="DC27" s="631"/>
      <c r="DD27" s="621">
        <v>369489</v>
      </c>
      <c r="DE27" s="628"/>
      <c r="DF27" s="628"/>
      <c r="DG27" s="628"/>
      <c r="DH27" s="628"/>
      <c r="DI27" s="628"/>
      <c r="DJ27" s="628"/>
      <c r="DK27" s="629"/>
      <c r="DL27" s="621">
        <v>338724</v>
      </c>
      <c r="DM27" s="628"/>
      <c r="DN27" s="628"/>
      <c r="DO27" s="628"/>
      <c r="DP27" s="628"/>
      <c r="DQ27" s="628"/>
      <c r="DR27" s="628"/>
      <c r="DS27" s="628"/>
      <c r="DT27" s="628"/>
      <c r="DU27" s="628"/>
      <c r="DV27" s="629"/>
      <c r="DW27" s="618">
        <v>9.6</v>
      </c>
      <c r="DX27" s="630"/>
      <c r="DY27" s="630"/>
      <c r="DZ27" s="630"/>
      <c r="EA27" s="630"/>
      <c r="EB27" s="630"/>
      <c r="EC27" s="646"/>
    </row>
    <row r="28" spans="2:133" ht="11.25" customHeight="1" x14ac:dyDescent="0.15">
      <c r="B28" s="612" t="s">
        <v>232</v>
      </c>
      <c r="C28" s="613"/>
      <c r="D28" s="613"/>
      <c r="E28" s="613"/>
      <c r="F28" s="613"/>
      <c r="G28" s="613"/>
      <c r="H28" s="613"/>
      <c r="I28" s="613"/>
      <c r="J28" s="613"/>
      <c r="K28" s="613"/>
      <c r="L28" s="613"/>
      <c r="M28" s="613"/>
      <c r="N28" s="613"/>
      <c r="O28" s="613"/>
      <c r="P28" s="613"/>
      <c r="Q28" s="614"/>
      <c r="R28" s="615">
        <v>108107</v>
      </c>
      <c r="S28" s="616"/>
      <c r="T28" s="616"/>
      <c r="U28" s="616"/>
      <c r="V28" s="616"/>
      <c r="W28" s="616"/>
      <c r="X28" s="616"/>
      <c r="Y28" s="617"/>
      <c r="Z28" s="657">
        <v>1.4</v>
      </c>
      <c r="AA28" s="657"/>
      <c r="AB28" s="657"/>
      <c r="AC28" s="657"/>
      <c r="AD28" s="658">
        <v>2494</v>
      </c>
      <c r="AE28" s="658"/>
      <c r="AF28" s="658"/>
      <c r="AG28" s="658"/>
      <c r="AH28" s="658"/>
      <c r="AI28" s="658"/>
      <c r="AJ28" s="658"/>
      <c r="AK28" s="658"/>
      <c r="AL28" s="618">
        <v>0.1</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233</v>
      </c>
      <c r="CE28" s="613"/>
      <c r="CF28" s="613"/>
      <c r="CG28" s="613"/>
      <c r="CH28" s="613"/>
      <c r="CI28" s="613"/>
      <c r="CJ28" s="613"/>
      <c r="CK28" s="613"/>
      <c r="CL28" s="613"/>
      <c r="CM28" s="613"/>
      <c r="CN28" s="613"/>
      <c r="CO28" s="613"/>
      <c r="CP28" s="613"/>
      <c r="CQ28" s="614"/>
      <c r="CR28" s="615">
        <v>553951</v>
      </c>
      <c r="CS28" s="616"/>
      <c r="CT28" s="616"/>
      <c r="CU28" s="616"/>
      <c r="CV28" s="616"/>
      <c r="CW28" s="616"/>
      <c r="CX28" s="616"/>
      <c r="CY28" s="617"/>
      <c r="CZ28" s="618">
        <v>7.7</v>
      </c>
      <c r="DA28" s="630"/>
      <c r="DB28" s="630"/>
      <c r="DC28" s="631"/>
      <c r="DD28" s="621">
        <v>519996</v>
      </c>
      <c r="DE28" s="616"/>
      <c r="DF28" s="616"/>
      <c r="DG28" s="616"/>
      <c r="DH28" s="616"/>
      <c r="DI28" s="616"/>
      <c r="DJ28" s="616"/>
      <c r="DK28" s="617"/>
      <c r="DL28" s="621">
        <v>376170</v>
      </c>
      <c r="DM28" s="616"/>
      <c r="DN28" s="616"/>
      <c r="DO28" s="616"/>
      <c r="DP28" s="616"/>
      <c r="DQ28" s="616"/>
      <c r="DR28" s="616"/>
      <c r="DS28" s="616"/>
      <c r="DT28" s="616"/>
      <c r="DU28" s="616"/>
      <c r="DV28" s="617"/>
      <c r="DW28" s="618">
        <v>10.7</v>
      </c>
      <c r="DX28" s="630"/>
      <c r="DY28" s="630"/>
      <c r="DZ28" s="630"/>
      <c r="EA28" s="630"/>
      <c r="EB28" s="630"/>
      <c r="EC28" s="646"/>
    </row>
    <row r="29" spans="2:133" ht="11.25" customHeight="1" x14ac:dyDescent="0.15">
      <c r="B29" s="612" t="s">
        <v>234</v>
      </c>
      <c r="C29" s="613"/>
      <c r="D29" s="613"/>
      <c r="E29" s="613"/>
      <c r="F29" s="613"/>
      <c r="G29" s="613"/>
      <c r="H29" s="613"/>
      <c r="I29" s="613"/>
      <c r="J29" s="613"/>
      <c r="K29" s="613"/>
      <c r="L29" s="613"/>
      <c r="M29" s="613"/>
      <c r="N29" s="613"/>
      <c r="O29" s="613"/>
      <c r="P29" s="613"/>
      <c r="Q29" s="614"/>
      <c r="R29" s="615">
        <v>31884</v>
      </c>
      <c r="S29" s="616"/>
      <c r="T29" s="616"/>
      <c r="U29" s="616"/>
      <c r="V29" s="616"/>
      <c r="W29" s="616"/>
      <c r="X29" s="616"/>
      <c r="Y29" s="617"/>
      <c r="Z29" s="657">
        <v>0.4</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235</v>
      </c>
      <c r="CE29" s="635"/>
      <c r="CF29" s="612" t="s">
        <v>236</v>
      </c>
      <c r="CG29" s="613"/>
      <c r="CH29" s="613"/>
      <c r="CI29" s="613"/>
      <c r="CJ29" s="613"/>
      <c r="CK29" s="613"/>
      <c r="CL29" s="613"/>
      <c r="CM29" s="613"/>
      <c r="CN29" s="613"/>
      <c r="CO29" s="613"/>
      <c r="CP29" s="613"/>
      <c r="CQ29" s="614"/>
      <c r="CR29" s="615">
        <v>553951</v>
      </c>
      <c r="CS29" s="628"/>
      <c r="CT29" s="628"/>
      <c r="CU29" s="628"/>
      <c r="CV29" s="628"/>
      <c r="CW29" s="628"/>
      <c r="CX29" s="628"/>
      <c r="CY29" s="629"/>
      <c r="CZ29" s="618">
        <v>7.7</v>
      </c>
      <c r="DA29" s="630"/>
      <c r="DB29" s="630"/>
      <c r="DC29" s="631"/>
      <c r="DD29" s="621">
        <v>519996</v>
      </c>
      <c r="DE29" s="628"/>
      <c r="DF29" s="628"/>
      <c r="DG29" s="628"/>
      <c r="DH29" s="628"/>
      <c r="DI29" s="628"/>
      <c r="DJ29" s="628"/>
      <c r="DK29" s="629"/>
      <c r="DL29" s="621">
        <v>376170</v>
      </c>
      <c r="DM29" s="628"/>
      <c r="DN29" s="628"/>
      <c r="DO29" s="628"/>
      <c r="DP29" s="628"/>
      <c r="DQ29" s="628"/>
      <c r="DR29" s="628"/>
      <c r="DS29" s="628"/>
      <c r="DT29" s="628"/>
      <c r="DU29" s="628"/>
      <c r="DV29" s="629"/>
      <c r="DW29" s="618">
        <v>10.7</v>
      </c>
      <c r="DX29" s="630"/>
      <c r="DY29" s="630"/>
      <c r="DZ29" s="630"/>
      <c r="EA29" s="630"/>
      <c r="EB29" s="630"/>
      <c r="EC29" s="646"/>
    </row>
    <row r="30" spans="2:133" ht="11.25" customHeight="1" x14ac:dyDescent="0.15">
      <c r="B30" s="612" t="s">
        <v>237</v>
      </c>
      <c r="C30" s="613"/>
      <c r="D30" s="613"/>
      <c r="E30" s="613"/>
      <c r="F30" s="613"/>
      <c r="G30" s="613"/>
      <c r="H30" s="613"/>
      <c r="I30" s="613"/>
      <c r="J30" s="613"/>
      <c r="K30" s="613"/>
      <c r="L30" s="613"/>
      <c r="M30" s="613"/>
      <c r="N30" s="613"/>
      <c r="O30" s="613"/>
      <c r="P30" s="613"/>
      <c r="Q30" s="614"/>
      <c r="R30" s="615">
        <v>1508397</v>
      </c>
      <c r="S30" s="616"/>
      <c r="T30" s="616"/>
      <c r="U30" s="616"/>
      <c r="V30" s="616"/>
      <c r="W30" s="616"/>
      <c r="X30" s="616"/>
      <c r="Y30" s="617"/>
      <c r="Z30" s="657">
        <v>19.600000000000001</v>
      </c>
      <c r="AA30" s="657"/>
      <c r="AB30" s="657"/>
      <c r="AC30" s="657"/>
      <c r="AD30" s="658" t="s">
        <v>64</v>
      </c>
      <c r="AE30" s="658"/>
      <c r="AF30" s="658"/>
      <c r="AG30" s="658"/>
      <c r="AH30" s="658"/>
      <c r="AI30" s="658"/>
      <c r="AJ30" s="658"/>
      <c r="AK30" s="658"/>
      <c r="AL30" s="618" t="s">
        <v>64</v>
      </c>
      <c r="AM30" s="619"/>
      <c r="AN30" s="619"/>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90"/>
      <c r="BI30" s="690"/>
      <c r="BJ30" s="690"/>
      <c r="BK30" s="690"/>
      <c r="BL30" s="690"/>
      <c r="BM30" s="690"/>
      <c r="BN30" s="690"/>
      <c r="BO30" s="690"/>
      <c r="BP30" s="690"/>
      <c r="BQ30" s="691"/>
      <c r="BR30" s="673" t="s">
        <v>239</v>
      </c>
      <c r="BS30" s="690"/>
      <c r="BT30" s="690"/>
      <c r="BU30" s="690"/>
      <c r="BV30" s="690"/>
      <c r="BW30" s="690"/>
      <c r="BX30" s="690"/>
      <c r="BY30" s="690"/>
      <c r="BZ30" s="690"/>
      <c r="CA30" s="690"/>
      <c r="CB30" s="691"/>
      <c r="CD30" s="636"/>
      <c r="CE30" s="637"/>
      <c r="CF30" s="612" t="s">
        <v>240</v>
      </c>
      <c r="CG30" s="613"/>
      <c r="CH30" s="613"/>
      <c r="CI30" s="613"/>
      <c r="CJ30" s="613"/>
      <c r="CK30" s="613"/>
      <c r="CL30" s="613"/>
      <c r="CM30" s="613"/>
      <c r="CN30" s="613"/>
      <c r="CO30" s="613"/>
      <c r="CP30" s="613"/>
      <c r="CQ30" s="614"/>
      <c r="CR30" s="615">
        <v>525321</v>
      </c>
      <c r="CS30" s="616"/>
      <c r="CT30" s="616"/>
      <c r="CU30" s="616"/>
      <c r="CV30" s="616"/>
      <c r="CW30" s="616"/>
      <c r="CX30" s="616"/>
      <c r="CY30" s="617"/>
      <c r="CZ30" s="618">
        <v>7.3</v>
      </c>
      <c r="DA30" s="630"/>
      <c r="DB30" s="630"/>
      <c r="DC30" s="631"/>
      <c r="DD30" s="621">
        <v>496275</v>
      </c>
      <c r="DE30" s="616"/>
      <c r="DF30" s="616"/>
      <c r="DG30" s="616"/>
      <c r="DH30" s="616"/>
      <c r="DI30" s="616"/>
      <c r="DJ30" s="616"/>
      <c r="DK30" s="617"/>
      <c r="DL30" s="621">
        <v>352449</v>
      </c>
      <c r="DM30" s="616"/>
      <c r="DN30" s="616"/>
      <c r="DO30" s="616"/>
      <c r="DP30" s="616"/>
      <c r="DQ30" s="616"/>
      <c r="DR30" s="616"/>
      <c r="DS30" s="616"/>
      <c r="DT30" s="616"/>
      <c r="DU30" s="616"/>
      <c r="DV30" s="617"/>
      <c r="DW30" s="618">
        <v>10</v>
      </c>
      <c r="DX30" s="630"/>
      <c r="DY30" s="630"/>
      <c r="DZ30" s="630"/>
      <c r="EA30" s="630"/>
      <c r="EB30" s="630"/>
      <c r="EC30" s="646"/>
    </row>
    <row r="31" spans="2:133" ht="11.25" customHeight="1" x14ac:dyDescent="0.15">
      <c r="B31" s="682" t="s">
        <v>241</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242</v>
      </c>
      <c r="AQ31" s="686"/>
      <c r="AR31" s="686"/>
      <c r="AS31" s="686"/>
      <c r="AT31" s="687" t="s">
        <v>243</v>
      </c>
      <c r="AU31" s="77"/>
      <c r="AV31" s="77"/>
      <c r="AW31" s="77"/>
      <c r="AX31" s="670" t="s">
        <v>119</v>
      </c>
      <c r="AY31" s="671"/>
      <c r="AZ31" s="671"/>
      <c r="BA31" s="671"/>
      <c r="BB31" s="671"/>
      <c r="BC31" s="671"/>
      <c r="BD31" s="671"/>
      <c r="BE31" s="671"/>
      <c r="BF31" s="672"/>
      <c r="BG31" s="678">
        <v>99.2</v>
      </c>
      <c r="BH31" s="679"/>
      <c r="BI31" s="679"/>
      <c r="BJ31" s="679"/>
      <c r="BK31" s="679"/>
      <c r="BL31" s="679"/>
      <c r="BM31" s="680">
        <v>98.2</v>
      </c>
      <c r="BN31" s="679"/>
      <c r="BO31" s="679"/>
      <c r="BP31" s="679"/>
      <c r="BQ31" s="681"/>
      <c r="BR31" s="678">
        <v>99.6</v>
      </c>
      <c r="BS31" s="679"/>
      <c r="BT31" s="679"/>
      <c r="BU31" s="679"/>
      <c r="BV31" s="679"/>
      <c r="BW31" s="679"/>
      <c r="BX31" s="680">
        <v>98.4</v>
      </c>
      <c r="BY31" s="679"/>
      <c r="BZ31" s="679"/>
      <c r="CA31" s="679"/>
      <c r="CB31" s="681"/>
      <c r="CD31" s="636"/>
      <c r="CE31" s="637"/>
      <c r="CF31" s="612" t="s">
        <v>244</v>
      </c>
      <c r="CG31" s="613"/>
      <c r="CH31" s="613"/>
      <c r="CI31" s="613"/>
      <c r="CJ31" s="613"/>
      <c r="CK31" s="613"/>
      <c r="CL31" s="613"/>
      <c r="CM31" s="613"/>
      <c r="CN31" s="613"/>
      <c r="CO31" s="613"/>
      <c r="CP31" s="613"/>
      <c r="CQ31" s="614"/>
      <c r="CR31" s="615">
        <v>28630</v>
      </c>
      <c r="CS31" s="628"/>
      <c r="CT31" s="628"/>
      <c r="CU31" s="628"/>
      <c r="CV31" s="628"/>
      <c r="CW31" s="628"/>
      <c r="CX31" s="628"/>
      <c r="CY31" s="629"/>
      <c r="CZ31" s="618">
        <v>0.4</v>
      </c>
      <c r="DA31" s="630"/>
      <c r="DB31" s="630"/>
      <c r="DC31" s="631"/>
      <c r="DD31" s="621">
        <v>23721</v>
      </c>
      <c r="DE31" s="628"/>
      <c r="DF31" s="628"/>
      <c r="DG31" s="628"/>
      <c r="DH31" s="628"/>
      <c r="DI31" s="628"/>
      <c r="DJ31" s="628"/>
      <c r="DK31" s="629"/>
      <c r="DL31" s="621">
        <v>23721</v>
      </c>
      <c r="DM31" s="628"/>
      <c r="DN31" s="628"/>
      <c r="DO31" s="628"/>
      <c r="DP31" s="628"/>
      <c r="DQ31" s="628"/>
      <c r="DR31" s="628"/>
      <c r="DS31" s="628"/>
      <c r="DT31" s="628"/>
      <c r="DU31" s="628"/>
      <c r="DV31" s="629"/>
      <c r="DW31" s="618">
        <v>0.7</v>
      </c>
      <c r="DX31" s="630"/>
      <c r="DY31" s="630"/>
      <c r="DZ31" s="630"/>
      <c r="EA31" s="630"/>
      <c r="EB31" s="630"/>
      <c r="EC31" s="646"/>
    </row>
    <row r="32" spans="2:133" ht="11.25" customHeight="1" x14ac:dyDescent="0.15">
      <c r="B32" s="612" t="s">
        <v>245</v>
      </c>
      <c r="C32" s="613"/>
      <c r="D32" s="613"/>
      <c r="E32" s="613"/>
      <c r="F32" s="613"/>
      <c r="G32" s="613"/>
      <c r="H32" s="613"/>
      <c r="I32" s="613"/>
      <c r="J32" s="613"/>
      <c r="K32" s="613"/>
      <c r="L32" s="613"/>
      <c r="M32" s="613"/>
      <c r="N32" s="613"/>
      <c r="O32" s="613"/>
      <c r="P32" s="613"/>
      <c r="Q32" s="614"/>
      <c r="R32" s="615">
        <v>490606</v>
      </c>
      <c r="S32" s="616"/>
      <c r="T32" s="616"/>
      <c r="U32" s="616"/>
      <c r="V32" s="616"/>
      <c r="W32" s="616"/>
      <c r="X32" s="616"/>
      <c r="Y32" s="617"/>
      <c r="Z32" s="657">
        <v>6.4</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246</v>
      </c>
      <c r="AX32" s="612" t="s">
        <v>247</v>
      </c>
      <c r="AY32" s="613"/>
      <c r="AZ32" s="613"/>
      <c r="BA32" s="613"/>
      <c r="BB32" s="613"/>
      <c r="BC32" s="613"/>
      <c r="BD32" s="613"/>
      <c r="BE32" s="613"/>
      <c r="BF32" s="614"/>
      <c r="BG32" s="677">
        <v>99.2</v>
      </c>
      <c r="BH32" s="628"/>
      <c r="BI32" s="628"/>
      <c r="BJ32" s="628"/>
      <c r="BK32" s="628"/>
      <c r="BL32" s="628"/>
      <c r="BM32" s="619">
        <v>97.9</v>
      </c>
      <c r="BN32" s="628"/>
      <c r="BO32" s="628"/>
      <c r="BP32" s="628"/>
      <c r="BQ32" s="655"/>
      <c r="BR32" s="677">
        <v>99.5</v>
      </c>
      <c r="BS32" s="628"/>
      <c r="BT32" s="628"/>
      <c r="BU32" s="628"/>
      <c r="BV32" s="628"/>
      <c r="BW32" s="628"/>
      <c r="BX32" s="619">
        <v>98</v>
      </c>
      <c r="BY32" s="628"/>
      <c r="BZ32" s="628"/>
      <c r="CA32" s="628"/>
      <c r="CB32" s="655"/>
      <c r="CD32" s="638"/>
      <c r="CE32" s="639"/>
      <c r="CF32" s="612" t="s">
        <v>248</v>
      </c>
      <c r="CG32" s="613"/>
      <c r="CH32" s="613"/>
      <c r="CI32" s="613"/>
      <c r="CJ32" s="613"/>
      <c r="CK32" s="613"/>
      <c r="CL32" s="613"/>
      <c r="CM32" s="613"/>
      <c r="CN32" s="613"/>
      <c r="CO32" s="613"/>
      <c r="CP32" s="613"/>
      <c r="CQ32" s="614"/>
      <c r="CR32" s="615" t="s">
        <v>64</v>
      </c>
      <c r="CS32" s="616"/>
      <c r="CT32" s="616"/>
      <c r="CU32" s="616"/>
      <c r="CV32" s="616"/>
      <c r="CW32" s="616"/>
      <c r="CX32" s="616"/>
      <c r="CY32" s="617"/>
      <c r="CZ32" s="618" t="s">
        <v>64</v>
      </c>
      <c r="DA32" s="630"/>
      <c r="DB32" s="630"/>
      <c r="DC32" s="631"/>
      <c r="DD32" s="621" t="s">
        <v>64</v>
      </c>
      <c r="DE32" s="616"/>
      <c r="DF32" s="616"/>
      <c r="DG32" s="616"/>
      <c r="DH32" s="616"/>
      <c r="DI32" s="616"/>
      <c r="DJ32" s="616"/>
      <c r="DK32" s="617"/>
      <c r="DL32" s="621" t="s">
        <v>64</v>
      </c>
      <c r="DM32" s="616"/>
      <c r="DN32" s="616"/>
      <c r="DO32" s="616"/>
      <c r="DP32" s="616"/>
      <c r="DQ32" s="616"/>
      <c r="DR32" s="616"/>
      <c r="DS32" s="616"/>
      <c r="DT32" s="616"/>
      <c r="DU32" s="616"/>
      <c r="DV32" s="617"/>
      <c r="DW32" s="618" t="s">
        <v>64</v>
      </c>
      <c r="DX32" s="630"/>
      <c r="DY32" s="630"/>
      <c r="DZ32" s="630"/>
      <c r="EA32" s="630"/>
      <c r="EB32" s="630"/>
      <c r="EC32" s="646"/>
    </row>
    <row r="33" spans="2:133" ht="11.25" customHeight="1" x14ac:dyDescent="0.15">
      <c r="B33" s="612" t="s">
        <v>249</v>
      </c>
      <c r="C33" s="613"/>
      <c r="D33" s="613"/>
      <c r="E33" s="613"/>
      <c r="F33" s="613"/>
      <c r="G33" s="613"/>
      <c r="H33" s="613"/>
      <c r="I33" s="613"/>
      <c r="J33" s="613"/>
      <c r="K33" s="613"/>
      <c r="L33" s="613"/>
      <c r="M33" s="613"/>
      <c r="N33" s="613"/>
      <c r="O33" s="613"/>
      <c r="P33" s="613"/>
      <c r="Q33" s="614"/>
      <c r="R33" s="615">
        <v>9525</v>
      </c>
      <c r="S33" s="616"/>
      <c r="T33" s="616"/>
      <c r="U33" s="616"/>
      <c r="V33" s="616"/>
      <c r="W33" s="616"/>
      <c r="X33" s="616"/>
      <c r="Y33" s="617"/>
      <c r="Z33" s="657">
        <v>0.1</v>
      </c>
      <c r="AA33" s="657"/>
      <c r="AB33" s="657"/>
      <c r="AC33" s="657"/>
      <c r="AD33" s="658">
        <v>3832</v>
      </c>
      <c r="AE33" s="658"/>
      <c r="AF33" s="658"/>
      <c r="AG33" s="658"/>
      <c r="AH33" s="658"/>
      <c r="AI33" s="658"/>
      <c r="AJ33" s="658"/>
      <c r="AK33" s="658"/>
      <c r="AL33" s="618">
        <v>0.1</v>
      </c>
      <c r="AM33" s="619"/>
      <c r="AN33" s="619"/>
      <c r="AO33" s="659"/>
      <c r="AP33" s="662"/>
      <c r="AQ33" s="663"/>
      <c r="AR33" s="663"/>
      <c r="AS33" s="663"/>
      <c r="AT33" s="689"/>
      <c r="AU33" s="78"/>
      <c r="AV33" s="78"/>
      <c r="AW33" s="78"/>
      <c r="AX33" s="596" t="s">
        <v>250</v>
      </c>
      <c r="AY33" s="597"/>
      <c r="AZ33" s="597"/>
      <c r="BA33" s="597"/>
      <c r="BB33" s="597"/>
      <c r="BC33" s="597"/>
      <c r="BD33" s="597"/>
      <c r="BE33" s="597"/>
      <c r="BF33" s="598"/>
      <c r="BG33" s="676">
        <v>99.1</v>
      </c>
      <c r="BH33" s="600"/>
      <c r="BI33" s="600"/>
      <c r="BJ33" s="600"/>
      <c r="BK33" s="600"/>
      <c r="BL33" s="600"/>
      <c r="BM33" s="650">
        <v>98.2</v>
      </c>
      <c r="BN33" s="600"/>
      <c r="BO33" s="600"/>
      <c r="BP33" s="600"/>
      <c r="BQ33" s="644"/>
      <c r="BR33" s="676">
        <v>99.5</v>
      </c>
      <c r="BS33" s="600"/>
      <c r="BT33" s="600"/>
      <c r="BU33" s="600"/>
      <c r="BV33" s="600"/>
      <c r="BW33" s="600"/>
      <c r="BX33" s="650">
        <v>98.4</v>
      </c>
      <c r="BY33" s="600"/>
      <c r="BZ33" s="600"/>
      <c r="CA33" s="600"/>
      <c r="CB33" s="644"/>
      <c r="CD33" s="612" t="s">
        <v>251</v>
      </c>
      <c r="CE33" s="613"/>
      <c r="CF33" s="613"/>
      <c r="CG33" s="613"/>
      <c r="CH33" s="613"/>
      <c r="CI33" s="613"/>
      <c r="CJ33" s="613"/>
      <c r="CK33" s="613"/>
      <c r="CL33" s="613"/>
      <c r="CM33" s="613"/>
      <c r="CN33" s="613"/>
      <c r="CO33" s="613"/>
      <c r="CP33" s="613"/>
      <c r="CQ33" s="614"/>
      <c r="CR33" s="615">
        <v>3023975</v>
      </c>
      <c r="CS33" s="628"/>
      <c r="CT33" s="628"/>
      <c r="CU33" s="628"/>
      <c r="CV33" s="628"/>
      <c r="CW33" s="628"/>
      <c r="CX33" s="628"/>
      <c r="CY33" s="629"/>
      <c r="CZ33" s="618">
        <v>41.8</v>
      </c>
      <c r="DA33" s="630"/>
      <c r="DB33" s="630"/>
      <c r="DC33" s="631"/>
      <c r="DD33" s="621">
        <v>2261730</v>
      </c>
      <c r="DE33" s="628"/>
      <c r="DF33" s="628"/>
      <c r="DG33" s="628"/>
      <c r="DH33" s="628"/>
      <c r="DI33" s="628"/>
      <c r="DJ33" s="628"/>
      <c r="DK33" s="629"/>
      <c r="DL33" s="621">
        <v>1504914</v>
      </c>
      <c r="DM33" s="628"/>
      <c r="DN33" s="628"/>
      <c r="DO33" s="628"/>
      <c r="DP33" s="628"/>
      <c r="DQ33" s="628"/>
      <c r="DR33" s="628"/>
      <c r="DS33" s="628"/>
      <c r="DT33" s="628"/>
      <c r="DU33" s="628"/>
      <c r="DV33" s="629"/>
      <c r="DW33" s="618">
        <v>42.6</v>
      </c>
      <c r="DX33" s="630"/>
      <c r="DY33" s="630"/>
      <c r="DZ33" s="630"/>
      <c r="EA33" s="630"/>
      <c r="EB33" s="630"/>
      <c r="EC33" s="646"/>
    </row>
    <row r="34" spans="2:133" ht="11.25" customHeight="1" x14ac:dyDescent="0.15">
      <c r="B34" s="612" t="s">
        <v>252</v>
      </c>
      <c r="C34" s="613"/>
      <c r="D34" s="613"/>
      <c r="E34" s="613"/>
      <c r="F34" s="613"/>
      <c r="G34" s="613"/>
      <c r="H34" s="613"/>
      <c r="I34" s="613"/>
      <c r="J34" s="613"/>
      <c r="K34" s="613"/>
      <c r="L34" s="613"/>
      <c r="M34" s="613"/>
      <c r="N34" s="613"/>
      <c r="O34" s="613"/>
      <c r="P34" s="613"/>
      <c r="Q34" s="614"/>
      <c r="R34" s="615">
        <v>96505</v>
      </c>
      <c r="S34" s="616"/>
      <c r="T34" s="616"/>
      <c r="U34" s="616"/>
      <c r="V34" s="616"/>
      <c r="W34" s="616"/>
      <c r="X34" s="616"/>
      <c r="Y34" s="617"/>
      <c r="Z34" s="657">
        <v>1.3</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253</v>
      </c>
      <c r="CE34" s="613"/>
      <c r="CF34" s="613"/>
      <c r="CG34" s="613"/>
      <c r="CH34" s="613"/>
      <c r="CI34" s="613"/>
      <c r="CJ34" s="613"/>
      <c r="CK34" s="613"/>
      <c r="CL34" s="613"/>
      <c r="CM34" s="613"/>
      <c r="CN34" s="613"/>
      <c r="CO34" s="613"/>
      <c r="CP34" s="613"/>
      <c r="CQ34" s="614"/>
      <c r="CR34" s="615">
        <v>900971</v>
      </c>
      <c r="CS34" s="616"/>
      <c r="CT34" s="616"/>
      <c r="CU34" s="616"/>
      <c r="CV34" s="616"/>
      <c r="CW34" s="616"/>
      <c r="CX34" s="616"/>
      <c r="CY34" s="617"/>
      <c r="CZ34" s="618">
        <v>12.5</v>
      </c>
      <c r="DA34" s="630"/>
      <c r="DB34" s="630"/>
      <c r="DC34" s="631"/>
      <c r="DD34" s="621">
        <v>581501</v>
      </c>
      <c r="DE34" s="616"/>
      <c r="DF34" s="616"/>
      <c r="DG34" s="616"/>
      <c r="DH34" s="616"/>
      <c r="DI34" s="616"/>
      <c r="DJ34" s="616"/>
      <c r="DK34" s="617"/>
      <c r="DL34" s="621">
        <v>488721</v>
      </c>
      <c r="DM34" s="616"/>
      <c r="DN34" s="616"/>
      <c r="DO34" s="616"/>
      <c r="DP34" s="616"/>
      <c r="DQ34" s="616"/>
      <c r="DR34" s="616"/>
      <c r="DS34" s="616"/>
      <c r="DT34" s="616"/>
      <c r="DU34" s="616"/>
      <c r="DV34" s="617"/>
      <c r="DW34" s="618">
        <v>13.8</v>
      </c>
      <c r="DX34" s="630"/>
      <c r="DY34" s="630"/>
      <c r="DZ34" s="630"/>
      <c r="EA34" s="630"/>
      <c r="EB34" s="630"/>
      <c r="EC34" s="646"/>
    </row>
    <row r="35" spans="2:133" ht="11.25" customHeight="1" x14ac:dyDescent="0.15">
      <c r="B35" s="612" t="s">
        <v>254</v>
      </c>
      <c r="C35" s="613"/>
      <c r="D35" s="613"/>
      <c r="E35" s="613"/>
      <c r="F35" s="613"/>
      <c r="G35" s="613"/>
      <c r="H35" s="613"/>
      <c r="I35" s="613"/>
      <c r="J35" s="613"/>
      <c r="K35" s="613"/>
      <c r="L35" s="613"/>
      <c r="M35" s="613"/>
      <c r="N35" s="613"/>
      <c r="O35" s="613"/>
      <c r="P35" s="613"/>
      <c r="Q35" s="614"/>
      <c r="R35" s="615">
        <v>424138</v>
      </c>
      <c r="S35" s="616"/>
      <c r="T35" s="616"/>
      <c r="U35" s="616"/>
      <c r="V35" s="616"/>
      <c r="W35" s="616"/>
      <c r="X35" s="616"/>
      <c r="Y35" s="617"/>
      <c r="Z35" s="657">
        <v>5.5</v>
      </c>
      <c r="AA35" s="657"/>
      <c r="AB35" s="657"/>
      <c r="AC35" s="657"/>
      <c r="AD35" s="658" t="s">
        <v>64</v>
      </c>
      <c r="AE35" s="658"/>
      <c r="AF35" s="658"/>
      <c r="AG35" s="658"/>
      <c r="AH35" s="658"/>
      <c r="AI35" s="658"/>
      <c r="AJ35" s="658"/>
      <c r="AK35" s="658"/>
      <c r="AL35" s="618" t="s">
        <v>64</v>
      </c>
      <c r="AM35" s="619"/>
      <c r="AN35" s="619"/>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257</v>
      </c>
      <c r="CE35" s="613"/>
      <c r="CF35" s="613"/>
      <c r="CG35" s="613"/>
      <c r="CH35" s="613"/>
      <c r="CI35" s="613"/>
      <c r="CJ35" s="613"/>
      <c r="CK35" s="613"/>
      <c r="CL35" s="613"/>
      <c r="CM35" s="613"/>
      <c r="CN35" s="613"/>
      <c r="CO35" s="613"/>
      <c r="CP35" s="613"/>
      <c r="CQ35" s="614"/>
      <c r="CR35" s="615">
        <v>80274</v>
      </c>
      <c r="CS35" s="628"/>
      <c r="CT35" s="628"/>
      <c r="CU35" s="628"/>
      <c r="CV35" s="628"/>
      <c r="CW35" s="628"/>
      <c r="CX35" s="628"/>
      <c r="CY35" s="629"/>
      <c r="CZ35" s="618">
        <v>1.1000000000000001</v>
      </c>
      <c r="DA35" s="630"/>
      <c r="DB35" s="630"/>
      <c r="DC35" s="631"/>
      <c r="DD35" s="621">
        <v>57413</v>
      </c>
      <c r="DE35" s="628"/>
      <c r="DF35" s="628"/>
      <c r="DG35" s="628"/>
      <c r="DH35" s="628"/>
      <c r="DI35" s="628"/>
      <c r="DJ35" s="628"/>
      <c r="DK35" s="629"/>
      <c r="DL35" s="621">
        <v>56124</v>
      </c>
      <c r="DM35" s="628"/>
      <c r="DN35" s="628"/>
      <c r="DO35" s="628"/>
      <c r="DP35" s="628"/>
      <c r="DQ35" s="628"/>
      <c r="DR35" s="628"/>
      <c r="DS35" s="628"/>
      <c r="DT35" s="628"/>
      <c r="DU35" s="628"/>
      <c r="DV35" s="629"/>
      <c r="DW35" s="618">
        <v>1.6</v>
      </c>
      <c r="DX35" s="630"/>
      <c r="DY35" s="630"/>
      <c r="DZ35" s="630"/>
      <c r="EA35" s="630"/>
      <c r="EB35" s="630"/>
      <c r="EC35" s="646"/>
    </row>
    <row r="36" spans="2:133" ht="11.25" customHeight="1" x14ac:dyDescent="0.15">
      <c r="B36" s="612" t="s">
        <v>258</v>
      </c>
      <c r="C36" s="613"/>
      <c r="D36" s="613"/>
      <c r="E36" s="613"/>
      <c r="F36" s="613"/>
      <c r="G36" s="613"/>
      <c r="H36" s="613"/>
      <c r="I36" s="613"/>
      <c r="J36" s="613"/>
      <c r="K36" s="613"/>
      <c r="L36" s="613"/>
      <c r="M36" s="613"/>
      <c r="N36" s="613"/>
      <c r="O36" s="613"/>
      <c r="P36" s="613"/>
      <c r="Q36" s="614"/>
      <c r="R36" s="615">
        <v>558908</v>
      </c>
      <c r="S36" s="616"/>
      <c r="T36" s="616"/>
      <c r="U36" s="616"/>
      <c r="V36" s="616"/>
      <c r="W36" s="616"/>
      <c r="X36" s="616"/>
      <c r="Y36" s="617"/>
      <c r="Z36" s="657">
        <v>7.3</v>
      </c>
      <c r="AA36" s="657"/>
      <c r="AB36" s="657"/>
      <c r="AC36" s="657"/>
      <c r="AD36" s="658" t="s">
        <v>64</v>
      </c>
      <c r="AE36" s="658"/>
      <c r="AF36" s="658"/>
      <c r="AG36" s="658"/>
      <c r="AH36" s="658"/>
      <c r="AI36" s="658"/>
      <c r="AJ36" s="658"/>
      <c r="AK36" s="658"/>
      <c r="AL36" s="618" t="s">
        <v>64</v>
      </c>
      <c r="AM36" s="619"/>
      <c r="AN36" s="619"/>
      <c r="AO36" s="659"/>
      <c r="AP36" s="81"/>
      <c r="AQ36" s="664" t="s">
        <v>259</v>
      </c>
      <c r="AR36" s="665"/>
      <c r="AS36" s="665"/>
      <c r="AT36" s="665"/>
      <c r="AU36" s="665"/>
      <c r="AV36" s="665"/>
      <c r="AW36" s="665"/>
      <c r="AX36" s="665"/>
      <c r="AY36" s="666"/>
      <c r="AZ36" s="667">
        <v>691402</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28605</v>
      </c>
      <c r="BW36" s="668"/>
      <c r="BX36" s="668"/>
      <c r="BY36" s="668"/>
      <c r="BZ36" s="668"/>
      <c r="CA36" s="668"/>
      <c r="CB36" s="669"/>
      <c r="CD36" s="612" t="s">
        <v>261</v>
      </c>
      <c r="CE36" s="613"/>
      <c r="CF36" s="613"/>
      <c r="CG36" s="613"/>
      <c r="CH36" s="613"/>
      <c r="CI36" s="613"/>
      <c r="CJ36" s="613"/>
      <c r="CK36" s="613"/>
      <c r="CL36" s="613"/>
      <c r="CM36" s="613"/>
      <c r="CN36" s="613"/>
      <c r="CO36" s="613"/>
      <c r="CP36" s="613"/>
      <c r="CQ36" s="614"/>
      <c r="CR36" s="615">
        <v>847027</v>
      </c>
      <c r="CS36" s="616"/>
      <c r="CT36" s="616"/>
      <c r="CU36" s="616"/>
      <c r="CV36" s="616"/>
      <c r="CW36" s="616"/>
      <c r="CX36" s="616"/>
      <c r="CY36" s="617"/>
      <c r="CZ36" s="618">
        <v>11.7</v>
      </c>
      <c r="DA36" s="630"/>
      <c r="DB36" s="630"/>
      <c r="DC36" s="631"/>
      <c r="DD36" s="621">
        <v>671558</v>
      </c>
      <c r="DE36" s="616"/>
      <c r="DF36" s="616"/>
      <c r="DG36" s="616"/>
      <c r="DH36" s="616"/>
      <c r="DI36" s="616"/>
      <c r="DJ36" s="616"/>
      <c r="DK36" s="617"/>
      <c r="DL36" s="621">
        <v>440923</v>
      </c>
      <c r="DM36" s="616"/>
      <c r="DN36" s="616"/>
      <c r="DO36" s="616"/>
      <c r="DP36" s="616"/>
      <c r="DQ36" s="616"/>
      <c r="DR36" s="616"/>
      <c r="DS36" s="616"/>
      <c r="DT36" s="616"/>
      <c r="DU36" s="616"/>
      <c r="DV36" s="617"/>
      <c r="DW36" s="618">
        <v>12.5</v>
      </c>
      <c r="DX36" s="630"/>
      <c r="DY36" s="630"/>
      <c r="DZ36" s="630"/>
      <c r="EA36" s="630"/>
      <c r="EB36" s="630"/>
      <c r="EC36" s="646"/>
    </row>
    <row r="37" spans="2:133" ht="11.25" customHeight="1" x14ac:dyDescent="0.15">
      <c r="B37" s="612" t="s">
        <v>262</v>
      </c>
      <c r="C37" s="613"/>
      <c r="D37" s="613"/>
      <c r="E37" s="613"/>
      <c r="F37" s="613"/>
      <c r="G37" s="613"/>
      <c r="H37" s="613"/>
      <c r="I37" s="613"/>
      <c r="J37" s="613"/>
      <c r="K37" s="613"/>
      <c r="L37" s="613"/>
      <c r="M37" s="613"/>
      <c r="N37" s="613"/>
      <c r="O37" s="613"/>
      <c r="P37" s="613"/>
      <c r="Q37" s="614"/>
      <c r="R37" s="615">
        <v>180474</v>
      </c>
      <c r="S37" s="616"/>
      <c r="T37" s="616"/>
      <c r="U37" s="616"/>
      <c r="V37" s="616"/>
      <c r="W37" s="616"/>
      <c r="X37" s="616"/>
      <c r="Y37" s="617"/>
      <c r="Z37" s="657">
        <v>2.2999999999999998</v>
      </c>
      <c r="AA37" s="657"/>
      <c r="AB37" s="657"/>
      <c r="AC37" s="657"/>
      <c r="AD37" s="658">
        <v>2806</v>
      </c>
      <c r="AE37" s="658"/>
      <c r="AF37" s="658"/>
      <c r="AG37" s="658"/>
      <c r="AH37" s="658"/>
      <c r="AI37" s="658"/>
      <c r="AJ37" s="658"/>
      <c r="AK37" s="658"/>
      <c r="AL37" s="618">
        <v>0.1</v>
      </c>
      <c r="AM37" s="619"/>
      <c r="AN37" s="619"/>
      <c r="AO37" s="659"/>
      <c r="AQ37" s="652" t="s">
        <v>263</v>
      </c>
      <c r="AR37" s="653"/>
      <c r="AS37" s="653"/>
      <c r="AT37" s="653"/>
      <c r="AU37" s="653"/>
      <c r="AV37" s="653"/>
      <c r="AW37" s="653"/>
      <c r="AX37" s="653"/>
      <c r="AY37" s="654"/>
      <c r="AZ37" s="615">
        <v>51533</v>
      </c>
      <c r="BA37" s="616"/>
      <c r="BB37" s="616"/>
      <c r="BC37" s="616"/>
      <c r="BD37" s="628"/>
      <c r="BE37" s="628"/>
      <c r="BF37" s="655"/>
      <c r="BG37" s="612" t="s">
        <v>264</v>
      </c>
      <c r="BH37" s="613"/>
      <c r="BI37" s="613"/>
      <c r="BJ37" s="613"/>
      <c r="BK37" s="613"/>
      <c r="BL37" s="613"/>
      <c r="BM37" s="613"/>
      <c r="BN37" s="613"/>
      <c r="BO37" s="613"/>
      <c r="BP37" s="613"/>
      <c r="BQ37" s="613"/>
      <c r="BR37" s="613"/>
      <c r="BS37" s="613"/>
      <c r="BT37" s="613"/>
      <c r="BU37" s="614"/>
      <c r="BV37" s="615">
        <v>338</v>
      </c>
      <c r="BW37" s="616"/>
      <c r="BX37" s="616"/>
      <c r="BY37" s="616"/>
      <c r="BZ37" s="616"/>
      <c r="CA37" s="616"/>
      <c r="CB37" s="656"/>
      <c r="CD37" s="612" t="s">
        <v>265</v>
      </c>
      <c r="CE37" s="613"/>
      <c r="CF37" s="613"/>
      <c r="CG37" s="613"/>
      <c r="CH37" s="613"/>
      <c r="CI37" s="613"/>
      <c r="CJ37" s="613"/>
      <c r="CK37" s="613"/>
      <c r="CL37" s="613"/>
      <c r="CM37" s="613"/>
      <c r="CN37" s="613"/>
      <c r="CO37" s="613"/>
      <c r="CP37" s="613"/>
      <c r="CQ37" s="614"/>
      <c r="CR37" s="615">
        <v>292483</v>
      </c>
      <c r="CS37" s="628"/>
      <c r="CT37" s="628"/>
      <c r="CU37" s="628"/>
      <c r="CV37" s="628"/>
      <c r="CW37" s="628"/>
      <c r="CX37" s="628"/>
      <c r="CY37" s="629"/>
      <c r="CZ37" s="618">
        <v>4</v>
      </c>
      <c r="DA37" s="630"/>
      <c r="DB37" s="630"/>
      <c r="DC37" s="631"/>
      <c r="DD37" s="621">
        <v>292483</v>
      </c>
      <c r="DE37" s="628"/>
      <c r="DF37" s="628"/>
      <c r="DG37" s="628"/>
      <c r="DH37" s="628"/>
      <c r="DI37" s="628"/>
      <c r="DJ37" s="628"/>
      <c r="DK37" s="629"/>
      <c r="DL37" s="621">
        <v>281120</v>
      </c>
      <c r="DM37" s="628"/>
      <c r="DN37" s="628"/>
      <c r="DO37" s="628"/>
      <c r="DP37" s="628"/>
      <c r="DQ37" s="628"/>
      <c r="DR37" s="628"/>
      <c r="DS37" s="628"/>
      <c r="DT37" s="628"/>
      <c r="DU37" s="628"/>
      <c r="DV37" s="629"/>
      <c r="DW37" s="618">
        <v>8</v>
      </c>
      <c r="DX37" s="630"/>
      <c r="DY37" s="630"/>
      <c r="DZ37" s="630"/>
      <c r="EA37" s="630"/>
      <c r="EB37" s="630"/>
      <c r="EC37" s="646"/>
    </row>
    <row r="38" spans="2:133" ht="11.25" customHeight="1" x14ac:dyDescent="0.15">
      <c r="B38" s="612" t="s">
        <v>266</v>
      </c>
      <c r="C38" s="613"/>
      <c r="D38" s="613"/>
      <c r="E38" s="613"/>
      <c r="F38" s="613"/>
      <c r="G38" s="613"/>
      <c r="H38" s="613"/>
      <c r="I38" s="613"/>
      <c r="J38" s="613"/>
      <c r="K38" s="613"/>
      <c r="L38" s="613"/>
      <c r="M38" s="613"/>
      <c r="N38" s="613"/>
      <c r="O38" s="613"/>
      <c r="P38" s="613"/>
      <c r="Q38" s="614"/>
      <c r="R38" s="615">
        <v>369592</v>
      </c>
      <c r="S38" s="616"/>
      <c r="T38" s="616"/>
      <c r="U38" s="616"/>
      <c r="V38" s="616"/>
      <c r="W38" s="616"/>
      <c r="X38" s="616"/>
      <c r="Y38" s="617"/>
      <c r="Z38" s="657">
        <v>4.8</v>
      </c>
      <c r="AA38" s="657"/>
      <c r="AB38" s="657"/>
      <c r="AC38" s="657"/>
      <c r="AD38" s="658" t="s">
        <v>64</v>
      </c>
      <c r="AE38" s="658"/>
      <c r="AF38" s="658"/>
      <c r="AG38" s="658"/>
      <c r="AH38" s="658"/>
      <c r="AI38" s="658"/>
      <c r="AJ38" s="658"/>
      <c r="AK38" s="658"/>
      <c r="AL38" s="618" t="s">
        <v>64</v>
      </c>
      <c r="AM38" s="619"/>
      <c r="AN38" s="619"/>
      <c r="AO38" s="659"/>
      <c r="AQ38" s="652" t="s">
        <v>267</v>
      </c>
      <c r="AR38" s="653"/>
      <c r="AS38" s="653"/>
      <c r="AT38" s="653"/>
      <c r="AU38" s="653"/>
      <c r="AV38" s="653"/>
      <c r="AW38" s="653"/>
      <c r="AX38" s="653"/>
      <c r="AY38" s="654"/>
      <c r="AZ38" s="615">
        <v>8700</v>
      </c>
      <c r="BA38" s="616"/>
      <c r="BB38" s="616"/>
      <c r="BC38" s="616"/>
      <c r="BD38" s="628"/>
      <c r="BE38" s="628"/>
      <c r="BF38" s="655"/>
      <c r="BG38" s="612" t="s">
        <v>268</v>
      </c>
      <c r="BH38" s="613"/>
      <c r="BI38" s="613"/>
      <c r="BJ38" s="613"/>
      <c r="BK38" s="613"/>
      <c r="BL38" s="613"/>
      <c r="BM38" s="613"/>
      <c r="BN38" s="613"/>
      <c r="BO38" s="613"/>
      <c r="BP38" s="613"/>
      <c r="BQ38" s="613"/>
      <c r="BR38" s="613"/>
      <c r="BS38" s="613"/>
      <c r="BT38" s="613"/>
      <c r="BU38" s="614"/>
      <c r="BV38" s="615">
        <v>1532</v>
      </c>
      <c r="BW38" s="616"/>
      <c r="BX38" s="616"/>
      <c r="BY38" s="616"/>
      <c r="BZ38" s="616"/>
      <c r="CA38" s="616"/>
      <c r="CB38" s="656"/>
      <c r="CD38" s="612" t="s">
        <v>269</v>
      </c>
      <c r="CE38" s="613"/>
      <c r="CF38" s="613"/>
      <c r="CG38" s="613"/>
      <c r="CH38" s="613"/>
      <c r="CI38" s="613"/>
      <c r="CJ38" s="613"/>
      <c r="CK38" s="613"/>
      <c r="CL38" s="613"/>
      <c r="CM38" s="613"/>
      <c r="CN38" s="613"/>
      <c r="CO38" s="613"/>
      <c r="CP38" s="613"/>
      <c r="CQ38" s="614"/>
      <c r="CR38" s="615">
        <v>682702</v>
      </c>
      <c r="CS38" s="616"/>
      <c r="CT38" s="616"/>
      <c r="CU38" s="616"/>
      <c r="CV38" s="616"/>
      <c r="CW38" s="616"/>
      <c r="CX38" s="616"/>
      <c r="CY38" s="617"/>
      <c r="CZ38" s="618">
        <v>9.4</v>
      </c>
      <c r="DA38" s="630"/>
      <c r="DB38" s="630"/>
      <c r="DC38" s="631"/>
      <c r="DD38" s="621">
        <v>549925</v>
      </c>
      <c r="DE38" s="616"/>
      <c r="DF38" s="616"/>
      <c r="DG38" s="616"/>
      <c r="DH38" s="616"/>
      <c r="DI38" s="616"/>
      <c r="DJ38" s="616"/>
      <c r="DK38" s="617"/>
      <c r="DL38" s="621">
        <v>519146</v>
      </c>
      <c r="DM38" s="616"/>
      <c r="DN38" s="616"/>
      <c r="DO38" s="616"/>
      <c r="DP38" s="616"/>
      <c r="DQ38" s="616"/>
      <c r="DR38" s="616"/>
      <c r="DS38" s="616"/>
      <c r="DT38" s="616"/>
      <c r="DU38" s="616"/>
      <c r="DV38" s="617"/>
      <c r="DW38" s="618">
        <v>14.7</v>
      </c>
      <c r="DX38" s="630"/>
      <c r="DY38" s="630"/>
      <c r="DZ38" s="630"/>
      <c r="EA38" s="630"/>
      <c r="EB38" s="630"/>
      <c r="EC38" s="646"/>
    </row>
    <row r="39" spans="2:133" ht="11.25" customHeight="1" x14ac:dyDescent="0.15">
      <c r="B39" s="612" t="s">
        <v>270</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271</v>
      </c>
      <c r="AR39" s="653"/>
      <c r="AS39" s="653"/>
      <c r="AT39" s="653"/>
      <c r="AU39" s="653"/>
      <c r="AV39" s="653"/>
      <c r="AW39" s="653"/>
      <c r="AX39" s="653"/>
      <c r="AY39" s="654"/>
      <c r="AZ39" s="615" t="s">
        <v>64</v>
      </c>
      <c r="BA39" s="616"/>
      <c r="BB39" s="616"/>
      <c r="BC39" s="616"/>
      <c r="BD39" s="628"/>
      <c r="BE39" s="628"/>
      <c r="BF39" s="655"/>
      <c r="BG39" s="612" t="s">
        <v>272</v>
      </c>
      <c r="BH39" s="613"/>
      <c r="BI39" s="613"/>
      <c r="BJ39" s="613"/>
      <c r="BK39" s="613"/>
      <c r="BL39" s="613"/>
      <c r="BM39" s="613"/>
      <c r="BN39" s="613"/>
      <c r="BO39" s="613"/>
      <c r="BP39" s="613"/>
      <c r="BQ39" s="613"/>
      <c r="BR39" s="613"/>
      <c r="BS39" s="613"/>
      <c r="BT39" s="613"/>
      <c r="BU39" s="614"/>
      <c r="BV39" s="615">
        <v>2289</v>
      </c>
      <c r="BW39" s="616"/>
      <c r="BX39" s="616"/>
      <c r="BY39" s="616"/>
      <c r="BZ39" s="616"/>
      <c r="CA39" s="616"/>
      <c r="CB39" s="656"/>
      <c r="CD39" s="612" t="s">
        <v>273</v>
      </c>
      <c r="CE39" s="613"/>
      <c r="CF39" s="613"/>
      <c r="CG39" s="613"/>
      <c r="CH39" s="613"/>
      <c r="CI39" s="613"/>
      <c r="CJ39" s="613"/>
      <c r="CK39" s="613"/>
      <c r="CL39" s="613"/>
      <c r="CM39" s="613"/>
      <c r="CN39" s="613"/>
      <c r="CO39" s="613"/>
      <c r="CP39" s="613"/>
      <c r="CQ39" s="614"/>
      <c r="CR39" s="615">
        <v>505801</v>
      </c>
      <c r="CS39" s="628"/>
      <c r="CT39" s="628"/>
      <c r="CU39" s="628"/>
      <c r="CV39" s="628"/>
      <c r="CW39" s="628"/>
      <c r="CX39" s="628"/>
      <c r="CY39" s="629"/>
      <c r="CZ39" s="618">
        <v>7</v>
      </c>
      <c r="DA39" s="630"/>
      <c r="DB39" s="630"/>
      <c r="DC39" s="631"/>
      <c r="DD39" s="621">
        <v>401333</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274</v>
      </c>
      <c r="C40" s="613"/>
      <c r="D40" s="613"/>
      <c r="E40" s="613"/>
      <c r="F40" s="613"/>
      <c r="G40" s="613"/>
      <c r="H40" s="613"/>
      <c r="I40" s="613"/>
      <c r="J40" s="613"/>
      <c r="K40" s="613"/>
      <c r="L40" s="613"/>
      <c r="M40" s="613"/>
      <c r="N40" s="613"/>
      <c r="O40" s="613"/>
      <c r="P40" s="613"/>
      <c r="Q40" s="614"/>
      <c r="R40" s="615">
        <v>39092</v>
      </c>
      <c r="S40" s="616"/>
      <c r="T40" s="616"/>
      <c r="U40" s="616"/>
      <c r="V40" s="616"/>
      <c r="W40" s="616"/>
      <c r="X40" s="616"/>
      <c r="Y40" s="617"/>
      <c r="Z40" s="657">
        <v>0.5</v>
      </c>
      <c r="AA40" s="657"/>
      <c r="AB40" s="657"/>
      <c r="AC40" s="657"/>
      <c r="AD40" s="658" t="s">
        <v>64</v>
      </c>
      <c r="AE40" s="658"/>
      <c r="AF40" s="658"/>
      <c r="AG40" s="658"/>
      <c r="AH40" s="658"/>
      <c r="AI40" s="658"/>
      <c r="AJ40" s="658"/>
      <c r="AK40" s="658"/>
      <c r="AL40" s="618" t="s">
        <v>64</v>
      </c>
      <c r="AM40" s="619"/>
      <c r="AN40" s="619"/>
      <c r="AO40" s="659"/>
      <c r="AQ40" s="652" t="s">
        <v>275</v>
      </c>
      <c r="AR40" s="653"/>
      <c r="AS40" s="653"/>
      <c r="AT40" s="653"/>
      <c r="AU40" s="653"/>
      <c r="AV40" s="653"/>
      <c r="AW40" s="653"/>
      <c r="AX40" s="653"/>
      <c r="AY40" s="654"/>
      <c r="AZ40" s="615" t="s">
        <v>64</v>
      </c>
      <c r="BA40" s="616"/>
      <c r="BB40" s="616"/>
      <c r="BC40" s="616"/>
      <c r="BD40" s="628"/>
      <c r="BE40" s="628"/>
      <c r="BF40" s="655"/>
      <c r="BG40" s="660" t="s">
        <v>276</v>
      </c>
      <c r="BH40" s="661"/>
      <c r="BI40" s="661"/>
      <c r="BJ40" s="661"/>
      <c r="BK40" s="661"/>
      <c r="BL40" s="82"/>
      <c r="BM40" s="613" t="s">
        <v>277</v>
      </c>
      <c r="BN40" s="613"/>
      <c r="BO40" s="613"/>
      <c r="BP40" s="613"/>
      <c r="BQ40" s="613"/>
      <c r="BR40" s="613"/>
      <c r="BS40" s="613"/>
      <c r="BT40" s="613"/>
      <c r="BU40" s="614"/>
      <c r="BV40" s="615">
        <v>79</v>
      </c>
      <c r="BW40" s="616"/>
      <c r="BX40" s="616"/>
      <c r="BY40" s="616"/>
      <c r="BZ40" s="616"/>
      <c r="CA40" s="616"/>
      <c r="CB40" s="656"/>
      <c r="CD40" s="612" t="s">
        <v>278</v>
      </c>
      <c r="CE40" s="613"/>
      <c r="CF40" s="613"/>
      <c r="CG40" s="613"/>
      <c r="CH40" s="613"/>
      <c r="CI40" s="613"/>
      <c r="CJ40" s="613"/>
      <c r="CK40" s="613"/>
      <c r="CL40" s="613"/>
      <c r="CM40" s="613"/>
      <c r="CN40" s="613"/>
      <c r="CO40" s="613"/>
      <c r="CP40" s="613"/>
      <c r="CQ40" s="614"/>
      <c r="CR40" s="615">
        <v>7200</v>
      </c>
      <c r="CS40" s="616"/>
      <c r="CT40" s="616"/>
      <c r="CU40" s="616"/>
      <c r="CV40" s="616"/>
      <c r="CW40" s="616"/>
      <c r="CX40" s="616"/>
      <c r="CY40" s="617"/>
      <c r="CZ40" s="618">
        <v>0.1</v>
      </c>
      <c r="DA40" s="630"/>
      <c r="DB40" s="630"/>
      <c r="DC40" s="631"/>
      <c r="DD40" s="621" t="s">
        <v>64</v>
      </c>
      <c r="DE40" s="616"/>
      <c r="DF40" s="616"/>
      <c r="DG40" s="616"/>
      <c r="DH40" s="616"/>
      <c r="DI40" s="616"/>
      <c r="DJ40" s="616"/>
      <c r="DK40" s="617"/>
      <c r="DL40" s="621" t="s">
        <v>64</v>
      </c>
      <c r="DM40" s="616"/>
      <c r="DN40" s="616"/>
      <c r="DO40" s="616"/>
      <c r="DP40" s="616"/>
      <c r="DQ40" s="616"/>
      <c r="DR40" s="616"/>
      <c r="DS40" s="616"/>
      <c r="DT40" s="616"/>
      <c r="DU40" s="616"/>
      <c r="DV40" s="617"/>
      <c r="DW40" s="618" t="s">
        <v>64</v>
      </c>
      <c r="DX40" s="630"/>
      <c r="DY40" s="630"/>
      <c r="DZ40" s="630"/>
      <c r="EA40" s="630"/>
      <c r="EB40" s="630"/>
      <c r="EC40" s="646"/>
    </row>
    <row r="41" spans="2:133" ht="11.25" customHeight="1" x14ac:dyDescent="0.15">
      <c r="B41" s="596" t="s">
        <v>279</v>
      </c>
      <c r="C41" s="597"/>
      <c r="D41" s="597"/>
      <c r="E41" s="597"/>
      <c r="F41" s="597"/>
      <c r="G41" s="597"/>
      <c r="H41" s="597"/>
      <c r="I41" s="597"/>
      <c r="J41" s="597"/>
      <c r="K41" s="597"/>
      <c r="L41" s="597"/>
      <c r="M41" s="597"/>
      <c r="N41" s="597"/>
      <c r="O41" s="597"/>
      <c r="P41" s="597"/>
      <c r="Q41" s="598"/>
      <c r="R41" s="599">
        <v>7698316</v>
      </c>
      <c r="S41" s="643"/>
      <c r="T41" s="643"/>
      <c r="U41" s="643"/>
      <c r="V41" s="643"/>
      <c r="W41" s="643"/>
      <c r="X41" s="643"/>
      <c r="Y41" s="647"/>
      <c r="Z41" s="648">
        <v>100</v>
      </c>
      <c r="AA41" s="648"/>
      <c r="AB41" s="648"/>
      <c r="AC41" s="648"/>
      <c r="AD41" s="649">
        <v>3489763</v>
      </c>
      <c r="AE41" s="649"/>
      <c r="AF41" s="649"/>
      <c r="AG41" s="649"/>
      <c r="AH41" s="649"/>
      <c r="AI41" s="649"/>
      <c r="AJ41" s="649"/>
      <c r="AK41" s="649"/>
      <c r="AL41" s="602">
        <v>100</v>
      </c>
      <c r="AM41" s="650"/>
      <c r="AN41" s="650"/>
      <c r="AO41" s="651"/>
      <c r="AQ41" s="652" t="s">
        <v>280</v>
      </c>
      <c r="AR41" s="653"/>
      <c r="AS41" s="653"/>
      <c r="AT41" s="653"/>
      <c r="AU41" s="653"/>
      <c r="AV41" s="653"/>
      <c r="AW41" s="653"/>
      <c r="AX41" s="653"/>
      <c r="AY41" s="654"/>
      <c r="AZ41" s="615">
        <v>145438</v>
      </c>
      <c r="BA41" s="616"/>
      <c r="BB41" s="616"/>
      <c r="BC41" s="616"/>
      <c r="BD41" s="628"/>
      <c r="BE41" s="628"/>
      <c r="BF41" s="655"/>
      <c r="BG41" s="660"/>
      <c r="BH41" s="661"/>
      <c r="BI41" s="661"/>
      <c r="BJ41" s="661"/>
      <c r="BK41" s="661"/>
      <c r="BL41" s="82"/>
      <c r="BM41" s="613" t="s">
        <v>281</v>
      </c>
      <c r="BN41" s="613"/>
      <c r="BO41" s="613"/>
      <c r="BP41" s="613"/>
      <c r="BQ41" s="613"/>
      <c r="BR41" s="613"/>
      <c r="BS41" s="613"/>
      <c r="BT41" s="613"/>
      <c r="BU41" s="614"/>
      <c r="BV41" s="615" t="s">
        <v>64</v>
      </c>
      <c r="BW41" s="616"/>
      <c r="BX41" s="616"/>
      <c r="BY41" s="616"/>
      <c r="BZ41" s="616"/>
      <c r="CA41" s="616"/>
      <c r="CB41" s="656"/>
      <c r="CD41" s="612" t="s">
        <v>282</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283</v>
      </c>
      <c r="AR42" s="641"/>
      <c r="AS42" s="641"/>
      <c r="AT42" s="641"/>
      <c r="AU42" s="641"/>
      <c r="AV42" s="641"/>
      <c r="AW42" s="641"/>
      <c r="AX42" s="641"/>
      <c r="AY42" s="642"/>
      <c r="AZ42" s="599">
        <v>485731</v>
      </c>
      <c r="BA42" s="643"/>
      <c r="BB42" s="643"/>
      <c r="BC42" s="643"/>
      <c r="BD42" s="600"/>
      <c r="BE42" s="600"/>
      <c r="BF42" s="644"/>
      <c r="BG42" s="662"/>
      <c r="BH42" s="663"/>
      <c r="BI42" s="663"/>
      <c r="BJ42" s="663"/>
      <c r="BK42" s="663"/>
      <c r="BL42" s="83"/>
      <c r="BM42" s="597" t="s">
        <v>284</v>
      </c>
      <c r="BN42" s="597"/>
      <c r="BO42" s="597"/>
      <c r="BP42" s="597"/>
      <c r="BQ42" s="597"/>
      <c r="BR42" s="597"/>
      <c r="BS42" s="597"/>
      <c r="BT42" s="597"/>
      <c r="BU42" s="598"/>
      <c r="BV42" s="599">
        <v>385</v>
      </c>
      <c r="BW42" s="643"/>
      <c r="BX42" s="643"/>
      <c r="BY42" s="643"/>
      <c r="BZ42" s="643"/>
      <c r="CA42" s="643"/>
      <c r="CB42" s="645"/>
      <c r="CD42" s="612" t="s">
        <v>285</v>
      </c>
      <c r="CE42" s="613"/>
      <c r="CF42" s="613"/>
      <c r="CG42" s="613"/>
      <c r="CH42" s="613"/>
      <c r="CI42" s="613"/>
      <c r="CJ42" s="613"/>
      <c r="CK42" s="613"/>
      <c r="CL42" s="613"/>
      <c r="CM42" s="613"/>
      <c r="CN42" s="613"/>
      <c r="CO42" s="613"/>
      <c r="CP42" s="613"/>
      <c r="CQ42" s="614"/>
      <c r="CR42" s="615">
        <v>1212721</v>
      </c>
      <c r="CS42" s="628"/>
      <c r="CT42" s="628"/>
      <c r="CU42" s="628"/>
      <c r="CV42" s="628"/>
      <c r="CW42" s="628"/>
      <c r="CX42" s="628"/>
      <c r="CY42" s="629"/>
      <c r="CZ42" s="618">
        <v>16.8</v>
      </c>
      <c r="DA42" s="630"/>
      <c r="DB42" s="630"/>
      <c r="DC42" s="631"/>
      <c r="DD42" s="621">
        <v>281778</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286</v>
      </c>
      <c r="CD43" s="612" t="s">
        <v>287</v>
      </c>
      <c r="CE43" s="613"/>
      <c r="CF43" s="613"/>
      <c r="CG43" s="613"/>
      <c r="CH43" s="613"/>
      <c r="CI43" s="613"/>
      <c r="CJ43" s="613"/>
      <c r="CK43" s="613"/>
      <c r="CL43" s="613"/>
      <c r="CM43" s="613"/>
      <c r="CN43" s="613"/>
      <c r="CO43" s="613"/>
      <c r="CP43" s="613"/>
      <c r="CQ43" s="614"/>
      <c r="CR43" s="615">
        <v>46535</v>
      </c>
      <c r="CS43" s="628"/>
      <c r="CT43" s="628"/>
      <c r="CU43" s="628"/>
      <c r="CV43" s="628"/>
      <c r="CW43" s="628"/>
      <c r="CX43" s="628"/>
      <c r="CY43" s="629"/>
      <c r="CZ43" s="618">
        <v>0.6</v>
      </c>
      <c r="DA43" s="630"/>
      <c r="DB43" s="630"/>
      <c r="DC43" s="631"/>
      <c r="DD43" s="621">
        <v>46535</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288</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235</v>
      </c>
      <c r="CE44" s="635"/>
      <c r="CF44" s="612" t="s">
        <v>289</v>
      </c>
      <c r="CG44" s="613"/>
      <c r="CH44" s="613"/>
      <c r="CI44" s="613"/>
      <c r="CJ44" s="613"/>
      <c r="CK44" s="613"/>
      <c r="CL44" s="613"/>
      <c r="CM44" s="613"/>
      <c r="CN44" s="613"/>
      <c r="CO44" s="613"/>
      <c r="CP44" s="613"/>
      <c r="CQ44" s="614"/>
      <c r="CR44" s="615">
        <v>1210082</v>
      </c>
      <c r="CS44" s="616"/>
      <c r="CT44" s="616"/>
      <c r="CU44" s="616"/>
      <c r="CV44" s="616"/>
      <c r="CW44" s="616"/>
      <c r="CX44" s="616"/>
      <c r="CY44" s="617"/>
      <c r="CZ44" s="618">
        <v>16.7</v>
      </c>
      <c r="DA44" s="619"/>
      <c r="DB44" s="619"/>
      <c r="DC44" s="620"/>
      <c r="DD44" s="621">
        <v>279139</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290</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291</v>
      </c>
      <c r="CG45" s="613"/>
      <c r="CH45" s="613"/>
      <c r="CI45" s="613"/>
      <c r="CJ45" s="613"/>
      <c r="CK45" s="613"/>
      <c r="CL45" s="613"/>
      <c r="CM45" s="613"/>
      <c r="CN45" s="613"/>
      <c r="CO45" s="613"/>
      <c r="CP45" s="613"/>
      <c r="CQ45" s="614"/>
      <c r="CR45" s="615">
        <v>461657</v>
      </c>
      <c r="CS45" s="628"/>
      <c r="CT45" s="628"/>
      <c r="CU45" s="628"/>
      <c r="CV45" s="628"/>
      <c r="CW45" s="628"/>
      <c r="CX45" s="628"/>
      <c r="CY45" s="629"/>
      <c r="CZ45" s="618">
        <v>6.4</v>
      </c>
      <c r="DA45" s="630"/>
      <c r="DB45" s="630"/>
      <c r="DC45" s="631"/>
      <c r="DD45" s="621">
        <v>7313</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292</v>
      </c>
      <c r="CG46" s="613"/>
      <c r="CH46" s="613"/>
      <c r="CI46" s="613"/>
      <c r="CJ46" s="613"/>
      <c r="CK46" s="613"/>
      <c r="CL46" s="613"/>
      <c r="CM46" s="613"/>
      <c r="CN46" s="613"/>
      <c r="CO46" s="613"/>
      <c r="CP46" s="613"/>
      <c r="CQ46" s="614"/>
      <c r="CR46" s="615">
        <v>748316</v>
      </c>
      <c r="CS46" s="616"/>
      <c r="CT46" s="616"/>
      <c r="CU46" s="616"/>
      <c r="CV46" s="616"/>
      <c r="CW46" s="616"/>
      <c r="CX46" s="616"/>
      <c r="CY46" s="617"/>
      <c r="CZ46" s="618">
        <v>10.3</v>
      </c>
      <c r="DA46" s="619"/>
      <c r="DB46" s="619"/>
      <c r="DC46" s="620"/>
      <c r="DD46" s="621">
        <v>271717</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293</v>
      </c>
      <c r="CG47" s="613"/>
      <c r="CH47" s="613"/>
      <c r="CI47" s="613"/>
      <c r="CJ47" s="613"/>
      <c r="CK47" s="613"/>
      <c r="CL47" s="613"/>
      <c r="CM47" s="613"/>
      <c r="CN47" s="613"/>
      <c r="CO47" s="613"/>
      <c r="CP47" s="613"/>
      <c r="CQ47" s="614"/>
      <c r="CR47" s="615">
        <v>2639</v>
      </c>
      <c r="CS47" s="628"/>
      <c r="CT47" s="628"/>
      <c r="CU47" s="628"/>
      <c r="CV47" s="628"/>
      <c r="CW47" s="628"/>
      <c r="CX47" s="628"/>
      <c r="CY47" s="629"/>
      <c r="CZ47" s="618">
        <v>0</v>
      </c>
      <c r="DA47" s="630"/>
      <c r="DB47" s="630"/>
      <c r="DC47" s="631"/>
      <c r="DD47" s="621">
        <v>2639</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294</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295</v>
      </c>
      <c r="CE49" s="597"/>
      <c r="CF49" s="597"/>
      <c r="CG49" s="597"/>
      <c r="CH49" s="597"/>
      <c r="CI49" s="597"/>
      <c r="CJ49" s="597"/>
      <c r="CK49" s="597"/>
      <c r="CL49" s="597"/>
      <c r="CM49" s="597"/>
      <c r="CN49" s="597"/>
      <c r="CO49" s="597"/>
      <c r="CP49" s="597"/>
      <c r="CQ49" s="598"/>
      <c r="CR49" s="599">
        <v>7230380</v>
      </c>
      <c r="CS49" s="600"/>
      <c r="CT49" s="600"/>
      <c r="CU49" s="600"/>
      <c r="CV49" s="600"/>
      <c r="CW49" s="600"/>
      <c r="CX49" s="600"/>
      <c r="CY49" s="601"/>
      <c r="CZ49" s="602">
        <v>100</v>
      </c>
      <c r="DA49" s="603"/>
      <c r="DB49" s="603"/>
      <c r="DC49" s="604"/>
      <c r="DD49" s="605">
        <v>4401366</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7tLq4PHqZPy7Ik7Y74RjRAgSw2a0/DRx3reaC37DHmgpdCskL85sj+mb40FXTzhdB/Dg4ANvWGxGdu2DHgCPfQ==" saltValue="oBXUU71bS+b/5rBk8IaN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1" t="s">
        <v>296</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297</v>
      </c>
      <c r="DK2" s="1103"/>
      <c r="DL2" s="1103"/>
      <c r="DM2" s="1103"/>
      <c r="DN2" s="1103"/>
      <c r="DO2" s="1104"/>
      <c r="DP2" s="87"/>
      <c r="DQ2" s="1102" t="s">
        <v>298</v>
      </c>
      <c r="DR2" s="1103"/>
      <c r="DS2" s="1103"/>
      <c r="DT2" s="1103"/>
      <c r="DU2" s="1103"/>
      <c r="DV2" s="1103"/>
      <c r="DW2" s="1103"/>
      <c r="DX2" s="1103"/>
      <c r="DY2" s="1103"/>
      <c r="DZ2" s="110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301</v>
      </c>
      <c r="B5" s="998"/>
      <c r="C5" s="998"/>
      <c r="D5" s="998"/>
      <c r="E5" s="998"/>
      <c r="F5" s="998"/>
      <c r="G5" s="998"/>
      <c r="H5" s="998"/>
      <c r="I5" s="998"/>
      <c r="J5" s="998"/>
      <c r="K5" s="998"/>
      <c r="L5" s="998"/>
      <c r="M5" s="998"/>
      <c r="N5" s="998"/>
      <c r="O5" s="998"/>
      <c r="P5" s="999"/>
      <c r="Q5" s="983" t="s">
        <v>302</v>
      </c>
      <c r="R5" s="984"/>
      <c r="S5" s="984"/>
      <c r="T5" s="984"/>
      <c r="U5" s="985"/>
      <c r="V5" s="983" t="s">
        <v>303</v>
      </c>
      <c r="W5" s="984"/>
      <c r="X5" s="984"/>
      <c r="Y5" s="984"/>
      <c r="Z5" s="985"/>
      <c r="AA5" s="983" t="s">
        <v>304</v>
      </c>
      <c r="AB5" s="984"/>
      <c r="AC5" s="984"/>
      <c r="AD5" s="984"/>
      <c r="AE5" s="984"/>
      <c r="AF5" s="1105" t="s">
        <v>305</v>
      </c>
      <c r="AG5" s="984"/>
      <c r="AH5" s="984"/>
      <c r="AI5" s="984"/>
      <c r="AJ5" s="989"/>
      <c r="AK5" s="984" t="s">
        <v>306</v>
      </c>
      <c r="AL5" s="984"/>
      <c r="AM5" s="984"/>
      <c r="AN5" s="984"/>
      <c r="AO5" s="985"/>
      <c r="AP5" s="983" t="s">
        <v>307</v>
      </c>
      <c r="AQ5" s="984"/>
      <c r="AR5" s="984"/>
      <c r="AS5" s="984"/>
      <c r="AT5" s="985"/>
      <c r="AU5" s="983" t="s">
        <v>308</v>
      </c>
      <c r="AV5" s="984"/>
      <c r="AW5" s="984"/>
      <c r="AX5" s="984"/>
      <c r="AY5" s="989"/>
      <c r="AZ5" s="91"/>
      <c r="BA5" s="91"/>
      <c r="BB5" s="91"/>
      <c r="BC5" s="91"/>
      <c r="BD5" s="91"/>
      <c r="BE5" s="92"/>
      <c r="BF5" s="92"/>
      <c r="BG5" s="92"/>
      <c r="BH5" s="92"/>
      <c r="BI5" s="92"/>
      <c r="BJ5" s="92"/>
      <c r="BK5" s="92"/>
      <c r="BL5" s="92"/>
      <c r="BM5" s="92"/>
      <c r="BN5" s="92"/>
      <c r="BO5" s="92"/>
      <c r="BP5" s="92"/>
      <c r="BQ5" s="997" t="s">
        <v>309</v>
      </c>
      <c r="BR5" s="998"/>
      <c r="BS5" s="998"/>
      <c r="BT5" s="998"/>
      <c r="BU5" s="998"/>
      <c r="BV5" s="998"/>
      <c r="BW5" s="998"/>
      <c r="BX5" s="998"/>
      <c r="BY5" s="998"/>
      <c r="BZ5" s="998"/>
      <c r="CA5" s="998"/>
      <c r="CB5" s="998"/>
      <c r="CC5" s="998"/>
      <c r="CD5" s="998"/>
      <c r="CE5" s="998"/>
      <c r="CF5" s="998"/>
      <c r="CG5" s="999"/>
      <c r="CH5" s="983" t="s">
        <v>310</v>
      </c>
      <c r="CI5" s="984"/>
      <c r="CJ5" s="984"/>
      <c r="CK5" s="984"/>
      <c r="CL5" s="985"/>
      <c r="CM5" s="983" t="s">
        <v>311</v>
      </c>
      <c r="CN5" s="984"/>
      <c r="CO5" s="984"/>
      <c r="CP5" s="984"/>
      <c r="CQ5" s="985"/>
      <c r="CR5" s="983" t="s">
        <v>312</v>
      </c>
      <c r="CS5" s="984"/>
      <c r="CT5" s="984"/>
      <c r="CU5" s="984"/>
      <c r="CV5" s="985"/>
      <c r="CW5" s="983" t="s">
        <v>313</v>
      </c>
      <c r="CX5" s="984"/>
      <c r="CY5" s="984"/>
      <c r="CZ5" s="984"/>
      <c r="DA5" s="985"/>
      <c r="DB5" s="983" t="s">
        <v>314</v>
      </c>
      <c r="DC5" s="984"/>
      <c r="DD5" s="984"/>
      <c r="DE5" s="984"/>
      <c r="DF5" s="985"/>
      <c r="DG5" s="1095" t="s">
        <v>315</v>
      </c>
      <c r="DH5" s="1096"/>
      <c r="DI5" s="1096"/>
      <c r="DJ5" s="1096"/>
      <c r="DK5" s="1097"/>
      <c r="DL5" s="1095" t="s">
        <v>316</v>
      </c>
      <c r="DM5" s="1096"/>
      <c r="DN5" s="1096"/>
      <c r="DO5" s="1096"/>
      <c r="DP5" s="1097"/>
      <c r="DQ5" s="983" t="s">
        <v>317</v>
      </c>
      <c r="DR5" s="984"/>
      <c r="DS5" s="984"/>
      <c r="DT5" s="984"/>
      <c r="DU5" s="985"/>
      <c r="DV5" s="983" t="s">
        <v>308</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15">
      <c r="A7" s="95">
        <v>1</v>
      </c>
      <c r="B7" s="1038" t="s">
        <v>318</v>
      </c>
      <c r="C7" s="1039"/>
      <c r="D7" s="1039"/>
      <c r="E7" s="1039"/>
      <c r="F7" s="1039"/>
      <c r="G7" s="1039"/>
      <c r="H7" s="1039"/>
      <c r="I7" s="1039"/>
      <c r="J7" s="1039"/>
      <c r="K7" s="1039"/>
      <c r="L7" s="1039"/>
      <c r="M7" s="1039"/>
      <c r="N7" s="1039"/>
      <c r="O7" s="1039"/>
      <c r="P7" s="1040"/>
      <c r="Q7" s="1084">
        <v>7691</v>
      </c>
      <c r="R7" s="1085"/>
      <c r="S7" s="1085"/>
      <c r="T7" s="1085"/>
      <c r="U7" s="1085"/>
      <c r="V7" s="1085">
        <v>7223</v>
      </c>
      <c r="W7" s="1085"/>
      <c r="X7" s="1085"/>
      <c r="Y7" s="1085"/>
      <c r="Z7" s="1085"/>
      <c r="AA7" s="1085">
        <v>468</v>
      </c>
      <c r="AB7" s="1085"/>
      <c r="AC7" s="1085"/>
      <c r="AD7" s="1085"/>
      <c r="AE7" s="1086"/>
      <c r="AF7" s="1087">
        <v>416</v>
      </c>
      <c r="AG7" s="1088"/>
      <c r="AH7" s="1088"/>
      <c r="AI7" s="1088"/>
      <c r="AJ7" s="1089"/>
      <c r="AK7" s="1090">
        <v>424</v>
      </c>
      <c r="AL7" s="1091"/>
      <c r="AM7" s="1091"/>
      <c r="AN7" s="1091"/>
      <c r="AO7" s="1091"/>
      <c r="AP7" s="1091">
        <v>6757</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c r="BS7" s="1081" t="s">
        <v>319</v>
      </c>
      <c r="BT7" s="1082"/>
      <c r="BU7" s="1082"/>
      <c r="BV7" s="1082"/>
      <c r="BW7" s="1082"/>
      <c r="BX7" s="1082"/>
      <c r="BY7" s="1082"/>
      <c r="BZ7" s="1082"/>
      <c r="CA7" s="1082"/>
      <c r="CB7" s="1082"/>
      <c r="CC7" s="1082"/>
      <c r="CD7" s="1082"/>
      <c r="CE7" s="1082"/>
      <c r="CF7" s="1082"/>
      <c r="CG7" s="1094"/>
      <c r="CH7" s="1078">
        <v>3</v>
      </c>
      <c r="CI7" s="1079"/>
      <c r="CJ7" s="1079"/>
      <c r="CK7" s="1079"/>
      <c r="CL7" s="1080"/>
      <c r="CM7" s="1078">
        <v>133</v>
      </c>
      <c r="CN7" s="1079"/>
      <c r="CO7" s="1079"/>
      <c r="CP7" s="1079"/>
      <c r="CQ7" s="1080"/>
      <c r="CR7" s="1078">
        <v>20</v>
      </c>
      <c r="CS7" s="1079"/>
      <c r="CT7" s="1079"/>
      <c r="CU7" s="1079"/>
      <c r="CV7" s="1080"/>
      <c r="CW7" s="1078" t="s">
        <v>320</v>
      </c>
      <c r="CX7" s="1079"/>
      <c r="CY7" s="1079"/>
      <c r="CZ7" s="1079"/>
      <c r="DA7" s="1080"/>
      <c r="DB7" s="1078" t="s">
        <v>320</v>
      </c>
      <c r="DC7" s="1079"/>
      <c r="DD7" s="1079"/>
      <c r="DE7" s="1079"/>
      <c r="DF7" s="1080"/>
      <c r="DG7" s="1078" t="s">
        <v>320</v>
      </c>
      <c r="DH7" s="1079"/>
      <c r="DI7" s="1079"/>
      <c r="DJ7" s="1079"/>
      <c r="DK7" s="1080"/>
      <c r="DL7" s="1078" t="s">
        <v>320</v>
      </c>
      <c r="DM7" s="1079"/>
      <c r="DN7" s="1079"/>
      <c r="DO7" s="1079"/>
      <c r="DP7" s="1080"/>
      <c r="DQ7" s="1078" t="s">
        <v>320</v>
      </c>
      <c r="DR7" s="1079"/>
      <c r="DS7" s="1079"/>
      <c r="DT7" s="1079"/>
      <c r="DU7" s="1080"/>
      <c r="DV7" s="1081"/>
      <c r="DW7" s="1082"/>
      <c r="DX7" s="1082"/>
      <c r="DY7" s="1082"/>
      <c r="DZ7" s="1083"/>
      <c r="EA7" s="93"/>
    </row>
    <row r="8" spans="1:131" s="94" customFormat="1" ht="26.25" customHeight="1" x14ac:dyDescent="0.15">
      <c r="A8" s="97">
        <v>2</v>
      </c>
      <c r="B8" s="1024" t="s">
        <v>321</v>
      </c>
      <c r="C8" s="1025"/>
      <c r="D8" s="1025"/>
      <c r="E8" s="1025"/>
      <c r="F8" s="1025"/>
      <c r="G8" s="1025"/>
      <c r="H8" s="1025"/>
      <c r="I8" s="1025"/>
      <c r="J8" s="1025"/>
      <c r="K8" s="1025"/>
      <c r="L8" s="1025"/>
      <c r="M8" s="1025"/>
      <c r="N8" s="1025"/>
      <c r="O8" s="1025"/>
      <c r="P8" s="1026"/>
      <c r="Q8" s="1032">
        <v>8</v>
      </c>
      <c r="R8" s="1033"/>
      <c r="S8" s="1033"/>
      <c r="T8" s="1033"/>
      <c r="U8" s="1033"/>
      <c r="V8" s="1033">
        <v>8</v>
      </c>
      <c r="W8" s="1033"/>
      <c r="X8" s="1033"/>
      <c r="Y8" s="1033"/>
      <c r="Z8" s="1033"/>
      <c r="AA8" s="1033" t="s">
        <v>320</v>
      </c>
      <c r="AB8" s="1033"/>
      <c r="AC8" s="1033"/>
      <c r="AD8" s="1033"/>
      <c r="AE8" s="1034"/>
      <c r="AF8" s="1029" t="s">
        <v>64</v>
      </c>
      <c r="AG8" s="1030"/>
      <c r="AH8" s="1030"/>
      <c r="AI8" s="1030"/>
      <c r="AJ8" s="1031"/>
      <c r="AK8" s="1074" t="s">
        <v>320</v>
      </c>
      <c r="AL8" s="1075"/>
      <c r="AM8" s="1075"/>
      <c r="AN8" s="1075"/>
      <c r="AO8" s="1075"/>
      <c r="AP8" s="1075" t="s">
        <v>320</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t="s">
        <v>322</v>
      </c>
      <c r="BT8" s="995"/>
      <c r="BU8" s="995"/>
      <c r="BV8" s="995"/>
      <c r="BW8" s="995"/>
      <c r="BX8" s="995"/>
      <c r="BY8" s="995"/>
      <c r="BZ8" s="995"/>
      <c r="CA8" s="995"/>
      <c r="CB8" s="995"/>
      <c r="CC8" s="995"/>
      <c r="CD8" s="995"/>
      <c r="CE8" s="995"/>
      <c r="CF8" s="995"/>
      <c r="CG8" s="1010"/>
      <c r="CH8" s="991">
        <v>5</v>
      </c>
      <c r="CI8" s="992"/>
      <c r="CJ8" s="992"/>
      <c r="CK8" s="992"/>
      <c r="CL8" s="993"/>
      <c r="CM8" s="991">
        <v>16</v>
      </c>
      <c r="CN8" s="992"/>
      <c r="CO8" s="992"/>
      <c r="CP8" s="992"/>
      <c r="CQ8" s="993"/>
      <c r="CR8" s="991">
        <v>3</v>
      </c>
      <c r="CS8" s="992"/>
      <c r="CT8" s="992"/>
      <c r="CU8" s="992"/>
      <c r="CV8" s="993"/>
      <c r="CW8" s="991" t="s">
        <v>320</v>
      </c>
      <c r="CX8" s="992"/>
      <c r="CY8" s="992"/>
      <c r="CZ8" s="992"/>
      <c r="DA8" s="993"/>
      <c r="DB8" s="991" t="s">
        <v>320</v>
      </c>
      <c r="DC8" s="992"/>
      <c r="DD8" s="992"/>
      <c r="DE8" s="992"/>
      <c r="DF8" s="993"/>
      <c r="DG8" s="991" t="s">
        <v>320</v>
      </c>
      <c r="DH8" s="992"/>
      <c r="DI8" s="992"/>
      <c r="DJ8" s="992"/>
      <c r="DK8" s="993"/>
      <c r="DL8" s="991" t="s">
        <v>320</v>
      </c>
      <c r="DM8" s="992"/>
      <c r="DN8" s="992"/>
      <c r="DO8" s="992"/>
      <c r="DP8" s="993"/>
      <c r="DQ8" s="991" t="s">
        <v>320</v>
      </c>
      <c r="DR8" s="992"/>
      <c r="DS8" s="992"/>
      <c r="DT8" s="992"/>
      <c r="DU8" s="993"/>
      <c r="DV8" s="994"/>
      <c r="DW8" s="995"/>
      <c r="DX8" s="995"/>
      <c r="DY8" s="995"/>
      <c r="DZ8" s="996"/>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323</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324</v>
      </c>
      <c r="B23" s="931" t="s">
        <v>325</v>
      </c>
      <c r="C23" s="932"/>
      <c r="D23" s="932"/>
      <c r="E23" s="932"/>
      <c r="F23" s="932"/>
      <c r="G23" s="932"/>
      <c r="H23" s="932"/>
      <c r="I23" s="932"/>
      <c r="J23" s="932"/>
      <c r="K23" s="932"/>
      <c r="L23" s="932"/>
      <c r="M23" s="932"/>
      <c r="N23" s="932"/>
      <c r="O23" s="932"/>
      <c r="P23" s="942"/>
      <c r="Q23" s="1061">
        <v>7698</v>
      </c>
      <c r="R23" s="1055"/>
      <c r="S23" s="1055"/>
      <c r="T23" s="1055"/>
      <c r="U23" s="1055"/>
      <c r="V23" s="1055">
        <v>7230</v>
      </c>
      <c r="W23" s="1055"/>
      <c r="X23" s="1055"/>
      <c r="Y23" s="1055"/>
      <c r="Z23" s="1055"/>
      <c r="AA23" s="1055">
        <v>468</v>
      </c>
      <c r="AB23" s="1055"/>
      <c r="AC23" s="1055"/>
      <c r="AD23" s="1055"/>
      <c r="AE23" s="1062"/>
      <c r="AF23" s="1063">
        <v>416</v>
      </c>
      <c r="AG23" s="1055"/>
      <c r="AH23" s="1055"/>
      <c r="AI23" s="1055"/>
      <c r="AJ23" s="1064"/>
      <c r="AK23" s="1065"/>
      <c r="AL23" s="1066"/>
      <c r="AM23" s="1066"/>
      <c r="AN23" s="1066"/>
      <c r="AO23" s="1066"/>
      <c r="AP23" s="1055">
        <v>6757</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326</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327</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301</v>
      </c>
      <c r="B26" s="998"/>
      <c r="C26" s="998"/>
      <c r="D26" s="998"/>
      <c r="E26" s="998"/>
      <c r="F26" s="998"/>
      <c r="G26" s="998"/>
      <c r="H26" s="998"/>
      <c r="I26" s="998"/>
      <c r="J26" s="998"/>
      <c r="K26" s="998"/>
      <c r="L26" s="998"/>
      <c r="M26" s="998"/>
      <c r="N26" s="998"/>
      <c r="O26" s="998"/>
      <c r="P26" s="999"/>
      <c r="Q26" s="983" t="s">
        <v>328</v>
      </c>
      <c r="R26" s="984"/>
      <c r="S26" s="984"/>
      <c r="T26" s="984"/>
      <c r="U26" s="985"/>
      <c r="V26" s="983" t="s">
        <v>329</v>
      </c>
      <c r="W26" s="984"/>
      <c r="X26" s="984"/>
      <c r="Y26" s="984"/>
      <c r="Z26" s="985"/>
      <c r="AA26" s="983" t="s">
        <v>330</v>
      </c>
      <c r="AB26" s="984"/>
      <c r="AC26" s="984"/>
      <c r="AD26" s="984"/>
      <c r="AE26" s="984"/>
      <c r="AF26" s="1049" t="s">
        <v>331</v>
      </c>
      <c r="AG26" s="1004"/>
      <c r="AH26" s="1004"/>
      <c r="AI26" s="1004"/>
      <c r="AJ26" s="1050"/>
      <c r="AK26" s="984" t="s">
        <v>332</v>
      </c>
      <c r="AL26" s="984"/>
      <c r="AM26" s="984"/>
      <c r="AN26" s="984"/>
      <c r="AO26" s="985"/>
      <c r="AP26" s="983" t="s">
        <v>333</v>
      </c>
      <c r="AQ26" s="984"/>
      <c r="AR26" s="984"/>
      <c r="AS26" s="984"/>
      <c r="AT26" s="985"/>
      <c r="AU26" s="983" t="s">
        <v>334</v>
      </c>
      <c r="AV26" s="984"/>
      <c r="AW26" s="984"/>
      <c r="AX26" s="984"/>
      <c r="AY26" s="985"/>
      <c r="AZ26" s="983" t="s">
        <v>335</v>
      </c>
      <c r="BA26" s="984"/>
      <c r="BB26" s="984"/>
      <c r="BC26" s="984"/>
      <c r="BD26" s="985"/>
      <c r="BE26" s="983" t="s">
        <v>308</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336</v>
      </c>
      <c r="C28" s="1039"/>
      <c r="D28" s="1039"/>
      <c r="E28" s="1039"/>
      <c r="F28" s="1039"/>
      <c r="G28" s="1039"/>
      <c r="H28" s="1039"/>
      <c r="I28" s="1039"/>
      <c r="J28" s="1039"/>
      <c r="K28" s="1039"/>
      <c r="L28" s="1039"/>
      <c r="M28" s="1039"/>
      <c r="N28" s="1039"/>
      <c r="O28" s="1039"/>
      <c r="P28" s="1040"/>
      <c r="Q28" s="1041">
        <v>1278</v>
      </c>
      <c r="R28" s="1042"/>
      <c r="S28" s="1042"/>
      <c r="T28" s="1042"/>
      <c r="U28" s="1042"/>
      <c r="V28" s="1042">
        <v>1250</v>
      </c>
      <c r="W28" s="1042"/>
      <c r="X28" s="1042"/>
      <c r="Y28" s="1042"/>
      <c r="Z28" s="1042"/>
      <c r="AA28" s="1042">
        <v>29</v>
      </c>
      <c r="AB28" s="1042"/>
      <c r="AC28" s="1042"/>
      <c r="AD28" s="1042"/>
      <c r="AE28" s="1043"/>
      <c r="AF28" s="1044">
        <v>29</v>
      </c>
      <c r="AG28" s="1042"/>
      <c r="AH28" s="1042"/>
      <c r="AI28" s="1042"/>
      <c r="AJ28" s="1045"/>
      <c r="AK28" s="1046">
        <v>145</v>
      </c>
      <c r="AL28" s="1047"/>
      <c r="AM28" s="1047"/>
      <c r="AN28" s="1047"/>
      <c r="AO28" s="1047"/>
      <c r="AP28" s="1047" t="s">
        <v>320</v>
      </c>
      <c r="AQ28" s="1047"/>
      <c r="AR28" s="1047"/>
      <c r="AS28" s="1047"/>
      <c r="AT28" s="1047"/>
      <c r="AU28" s="1047" t="s">
        <v>320</v>
      </c>
      <c r="AV28" s="1047"/>
      <c r="AW28" s="1047"/>
      <c r="AX28" s="1047"/>
      <c r="AY28" s="1047"/>
      <c r="AZ28" s="1048" t="s">
        <v>320</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337</v>
      </c>
      <c r="C29" s="1025"/>
      <c r="D29" s="1025"/>
      <c r="E29" s="1025"/>
      <c r="F29" s="1025"/>
      <c r="G29" s="1025"/>
      <c r="H29" s="1025"/>
      <c r="I29" s="1025"/>
      <c r="J29" s="1025"/>
      <c r="K29" s="1025"/>
      <c r="L29" s="1025"/>
      <c r="M29" s="1025"/>
      <c r="N29" s="1025"/>
      <c r="O29" s="1025"/>
      <c r="P29" s="1026"/>
      <c r="Q29" s="1032">
        <v>206</v>
      </c>
      <c r="R29" s="1033"/>
      <c r="S29" s="1033"/>
      <c r="T29" s="1033"/>
      <c r="U29" s="1033"/>
      <c r="V29" s="1033">
        <v>203</v>
      </c>
      <c r="W29" s="1033"/>
      <c r="X29" s="1033"/>
      <c r="Y29" s="1033"/>
      <c r="Z29" s="1033"/>
      <c r="AA29" s="1033">
        <v>3</v>
      </c>
      <c r="AB29" s="1033"/>
      <c r="AC29" s="1033"/>
      <c r="AD29" s="1033"/>
      <c r="AE29" s="1034"/>
      <c r="AF29" s="1029">
        <v>3</v>
      </c>
      <c r="AG29" s="1030"/>
      <c r="AH29" s="1030"/>
      <c r="AI29" s="1030"/>
      <c r="AJ29" s="1031"/>
      <c r="AK29" s="974">
        <v>64</v>
      </c>
      <c r="AL29" s="965"/>
      <c r="AM29" s="965"/>
      <c r="AN29" s="965"/>
      <c r="AO29" s="965"/>
      <c r="AP29" s="965" t="s">
        <v>320</v>
      </c>
      <c r="AQ29" s="965"/>
      <c r="AR29" s="965"/>
      <c r="AS29" s="965"/>
      <c r="AT29" s="965"/>
      <c r="AU29" s="965" t="s">
        <v>320</v>
      </c>
      <c r="AV29" s="965"/>
      <c r="AW29" s="965"/>
      <c r="AX29" s="965"/>
      <c r="AY29" s="965"/>
      <c r="AZ29" s="1035" t="s">
        <v>320</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338</v>
      </c>
      <c r="C30" s="1025"/>
      <c r="D30" s="1025"/>
      <c r="E30" s="1025"/>
      <c r="F30" s="1025"/>
      <c r="G30" s="1025"/>
      <c r="H30" s="1025"/>
      <c r="I30" s="1025"/>
      <c r="J30" s="1025"/>
      <c r="K30" s="1025"/>
      <c r="L30" s="1025"/>
      <c r="M30" s="1025"/>
      <c r="N30" s="1025"/>
      <c r="O30" s="1025"/>
      <c r="P30" s="1026"/>
      <c r="Q30" s="1032">
        <v>202</v>
      </c>
      <c r="R30" s="1033"/>
      <c r="S30" s="1033"/>
      <c r="T30" s="1033"/>
      <c r="U30" s="1033"/>
      <c r="V30" s="1033">
        <v>202</v>
      </c>
      <c r="W30" s="1033"/>
      <c r="X30" s="1033"/>
      <c r="Y30" s="1033"/>
      <c r="Z30" s="1033"/>
      <c r="AA30" s="1033" t="s">
        <v>320</v>
      </c>
      <c r="AB30" s="1033"/>
      <c r="AC30" s="1033"/>
      <c r="AD30" s="1033"/>
      <c r="AE30" s="1034"/>
      <c r="AF30" s="1029">
        <v>331</v>
      </c>
      <c r="AG30" s="1030"/>
      <c r="AH30" s="1030"/>
      <c r="AI30" s="1030"/>
      <c r="AJ30" s="1031"/>
      <c r="AK30" s="974">
        <v>9</v>
      </c>
      <c r="AL30" s="965"/>
      <c r="AM30" s="965"/>
      <c r="AN30" s="965"/>
      <c r="AO30" s="965"/>
      <c r="AP30" s="965">
        <v>576</v>
      </c>
      <c r="AQ30" s="965"/>
      <c r="AR30" s="965"/>
      <c r="AS30" s="965"/>
      <c r="AT30" s="965"/>
      <c r="AU30" s="965">
        <v>6</v>
      </c>
      <c r="AV30" s="965"/>
      <c r="AW30" s="965"/>
      <c r="AX30" s="965"/>
      <c r="AY30" s="965"/>
      <c r="AZ30" s="1035" t="s">
        <v>320</v>
      </c>
      <c r="BA30" s="1035"/>
      <c r="BB30" s="1035"/>
      <c r="BC30" s="1035"/>
      <c r="BD30" s="1035"/>
      <c r="BE30" s="966" t="s">
        <v>339</v>
      </c>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340</v>
      </c>
      <c r="C31" s="1025"/>
      <c r="D31" s="1025"/>
      <c r="E31" s="1025"/>
      <c r="F31" s="1025"/>
      <c r="G31" s="1025"/>
      <c r="H31" s="1025"/>
      <c r="I31" s="1025"/>
      <c r="J31" s="1025"/>
      <c r="K31" s="1025"/>
      <c r="L31" s="1025"/>
      <c r="M31" s="1025"/>
      <c r="N31" s="1025"/>
      <c r="O31" s="1025"/>
      <c r="P31" s="1026"/>
      <c r="Q31" s="1032">
        <v>3</v>
      </c>
      <c r="R31" s="1033"/>
      <c r="S31" s="1033"/>
      <c r="T31" s="1033"/>
      <c r="U31" s="1033"/>
      <c r="V31" s="1033">
        <v>3</v>
      </c>
      <c r="W31" s="1033"/>
      <c r="X31" s="1033"/>
      <c r="Y31" s="1033"/>
      <c r="Z31" s="1033"/>
      <c r="AA31" s="1033">
        <v>-1</v>
      </c>
      <c r="AB31" s="1033"/>
      <c r="AC31" s="1033"/>
      <c r="AD31" s="1033"/>
      <c r="AE31" s="1034"/>
      <c r="AF31" s="1029">
        <v>9</v>
      </c>
      <c r="AG31" s="1030"/>
      <c r="AH31" s="1030"/>
      <c r="AI31" s="1030"/>
      <c r="AJ31" s="1031"/>
      <c r="AK31" s="974" t="s">
        <v>320</v>
      </c>
      <c r="AL31" s="965"/>
      <c r="AM31" s="965"/>
      <c r="AN31" s="965"/>
      <c r="AO31" s="965"/>
      <c r="AP31" s="965">
        <v>7</v>
      </c>
      <c r="AQ31" s="965"/>
      <c r="AR31" s="965"/>
      <c r="AS31" s="965"/>
      <c r="AT31" s="965"/>
      <c r="AU31" s="965" t="s">
        <v>320</v>
      </c>
      <c r="AV31" s="965"/>
      <c r="AW31" s="965"/>
      <c r="AX31" s="965"/>
      <c r="AY31" s="965"/>
      <c r="AZ31" s="1035" t="s">
        <v>320</v>
      </c>
      <c r="BA31" s="1035"/>
      <c r="BB31" s="1035"/>
      <c r="BC31" s="1035"/>
      <c r="BD31" s="1035"/>
      <c r="BE31" s="966" t="s">
        <v>339</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341</v>
      </c>
      <c r="C32" s="1025"/>
      <c r="D32" s="1025"/>
      <c r="E32" s="1025"/>
      <c r="F32" s="1025"/>
      <c r="G32" s="1025"/>
      <c r="H32" s="1025"/>
      <c r="I32" s="1025"/>
      <c r="J32" s="1025"/>
      <c r="K32" s="1025"/>
      <c r="L32" s="1025"/>
      <c r="M32" s="1025"/>
      <c r="N32" s="1025"/>
      <c r="O32" s="1025"/>
      <c r="P32" s="1026"/>
      <c r="Q32" s="1032">
        <v>240</v>
      </c>
      <c r="R32" s="1033"/>
      <c r="S32" s="1033"/>
      <c r="T32" s="1033"/>
      <c r="U32" s="1033"/>
      <c r="V32" s="1033">
        <v>176</v>
      </c>
      <c r="W32" s="1033"/>
      <c r="X32" s="1033"/>
      <c r="Y32" s="1033"/>
      <c r="Z32" s="1033"/>
      <c r="AA32" s="1033">
        <v>63</v>
      </c>
      <c r="AB32" s="1033"/>
      <c r="AC32" s="1033"/>
      <c r="AD32" s="1033"/>
      <c r="AE32" s="1034"/>
      <c r="AF32" s="1029">
        <v>63</v>
      </c>
      <c r="AG32" s="1030"/>
      <c r="AH32" s="1030"/>
      <c r="AI32" s="1030"/>
      <c r="AJ32" s="1031"/>
      <c r="AK32" s="974">
        <v>114</v>
      </c>
      <c r="AL32" s="965"/>
      <c r="AM32" s="965"/>
      <c r="AN32" s="965"/>
      <c r="AO32" s="965"/>
      <c r="AP32" s="965">
        <v>764</v>
      </c>
      <c r="AQ32" s="965"/>
      <c r="AR32" s="965"/>
      <c r="AS32" s="965"/>
      <c r="AT32" s="965"/>
      <c r="AU32" s="965">
        <v>764</v>
      </c>
      <c r="AV32" s="965"/>
      <c r="AW32" s="965"/>
      <c r="AX32" s="965"/>
      <c r="AY32" s="965"/>
      <c r="AZ32" s="1035" t="s">
        <v>320</v>
      </c>
      <c r="BA32" s="1035"/>
      <c r="BB32" s="1035"/>
      <c r="BC32" s="1035"/>
      <c r="BD32" s="1035"/>
      <c r="BE32" s="966" t="s">
        <v>342</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343</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324</v>
      </c>
      <c r="B63" s="931" t="s">
        <v>344</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435</v>
      </c>
      <c r="AG63" s="953"/>
      <c r="AH63" s="953"/>
      <c r="AI63" s="953"/>
      <c r="AJ63" s="1016"/>
      <c r="AK63" s="1017"/>
      <c r="AL63" s="957"/>
      <c r="AM63" s="957"/>
      <c r="AN63" s="957"/>
      <c r="AO63" s="957"/>
      <c r="AP63" s="953">
        <v>1347</v>
      </c>
      <c r="AQ63" s="953"/>
      <c r="AR63" s="953"/>
      <c r="AS63" s="953"/>
      <c r="AT63" s="953"/>
      <c r="AU63" s="953">
        <v>770</v>
      </c>
      <c r="AV63" s="953"/>
      <c r="AW63" s="953"/>
      <c r="AX63" s="953"/>
      <c r="AY63" s="953"/>
      <c r="AZ63" s="1011"/>
      <c r="BA63" s="1011"/>
      <c r="BB63" s="1011"/>
      <c r="BC63" s="1011"/>
      <c r="BD63" s="1011"/>
      <c r="BE63" s="954" t="s">
        <v>320</v>
      </c>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346</v>
      </c>
      <c r="B66" s="998"/>
      <c r="C66" s="998"/>
      <c r="D66" s="998"/>
      <c r="E66" s="998"/>
      <c r="F66" s="998"/>
      <c r="G66" s="998"/>
      <c r="H66" s="998"/>
      <c r="I66" s="998"/>
      <c r="J66" s="998"/>
      <c r="K66" s="998"/>
      <c r="L66" s="998"/>
      <c r="M66" s="998"/>
      <c r="N66" s="998"/>
      <c r="O66" s="998"/>
      <c r="P66" s="999"/>
      <c r="Q66" s="983" t="s">
        <v>328</v>
      </c>
      <c r="R66" s="984"/>
      <c r="S66" s="984"/>
      <c r="T66" s="984"/>
      <c r="U66" s="985"/>
      <c r="V66" s="983" t="s">
        <v>329</v>
      </c>
      <c r="W66" s="984"/>
      <c r="X66" s="984"/>
      <c r="Y66" s="984"/>
      <c r="Z66" s="985"/>
      <c r="AA66" s="983" t="s">
        <v>330</v>
      </c>
      <c r="AB66" s="984"/>
      <c r="AC66" s="984"/>
      <c r="AD66" s="984"/>
      <c r="AE66" s="985"/>
      <c r="AF66" s="1003" t="s">
        <v>331</v>
      </c>
      <c r="AG66" s="1004"/>
      <c r="AH66" s="1004"/>
      <c r="AI66" s="1004"/>
      <c r="AJ66" s="1005"/>
      <c r="AK66" s="983" t="s">
        <v>332</v>
      </c>
      <c r="AL66" s="998"/>
      <c r="AM66" s="998"/>
      <c r="AN66" s="998"/>
      <c r="AO66" s="999"/>
      <c r="AP66" s="983" t="s">
        <v>333</v>
      </c>
      <c r="AQ66" s="984"/>
      <c r="AR66" s="984"/>
      <c r="AS66" s="984"/>
      <c r="AT66" s="985"/>
      <c r="AU66" s="983" t="s">
        <v>347</v>
      </c>
      <c r="AV66" s="984"/>
      <c r="AW66" s="984"/>
      <c r="AX66" s="984"/>
      <c r="AY66" s="985"/>
      <c r="AZ66" s="983" t="s">
        <v>308</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348</v>
      </c>
      <c r="C68" s="980"/>
      <c r="D68" s="980"/>
      <c r="E68" s="980"/>
      <c r="F68" s="980"/>
      <c r="G68" s="980"/>
      <c r="H68" s="980"/>
      <c r="I68" s="980"/>
      <c r="J68" s="980"/>
      <c r="K68" s="980"/>
      <c r="L68" s="980"/>
      <c r="M68" s="980"/>
      <c r="N68" s="980"/>
      <c r="O68" s="980"/>
      <c r="P68" s="981"/>
      <c r="Q68" s="982">
        <f>[1]百万円単位!$D$22</f>
        <v>88</v>
      </c>
      <c r="R68" s="976"/>
      <c r="S68" s="976"/>
      <c r="T68" s="976"/>
      <c r="U68" s="976"/>
      <c r="V68" s="976">
        <f>[1]百万円単位!$E$22</f>
        <v>86</v>
      </c>
      <c r="W68" s="976"/>
      <c r="X68" s="976"/>
      <c r="Y68" s="976"/>
      <c r="Z68" s="976"/>
      <c r="AA68" s="976">
        <v>3</v>
      </c>
      <c r="AB68" s="976"/>
      <c r="AC68" s="976"/>
      <c r="AD68" s="976"/>
      <c r="AE68" s="976"/>
      <c r="AF68" s="976">
        <f>AA68</f>
        <v>3</v>
      </c>
      <c r="AG68" s="976"/>
      <c r="AH68" s="976"/>
      <c r="AI68" s="976"/>
      <c r="AJ68" s="976"/>
      <c r="AK68" s="976" t="s">
        <v>320</v>
      </c>
      <c r="AL68" s="976"/>
      <c r="AM68" s="976"/>
      <c r="AN68" s="976"/>
      <c r="AO68" s="976"/>
      <c r="AP68" s="976" t="s">
        <v>320</v>
      </c>
      <c r="AQ68" s="976"/>
      <c r="AR68" s="976"/>
      <c r="AS68" s="976"/>
      <c r="AT68" s="976"/>
      <c r="AU68" s="976" t="s">
        <v>320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349</v>
      </c>
      <c r="C69" s="969"/>
      <c r="D69" s="969"/>
      <c r="E69" s="969"/>
      <c r="F69" s="969"/>
      <c r="G69" s="969"/>
      <c r="H69" s="969"/>
      <c r="I69" s="969"/>
      <c r="J69" s="969"/>
      <c r="K69" s="969"/>
      <c r="L69" s="969"/>
      <c r="M69" s="969"/>
      <c r="N69" s="969"/>
      <c r="O69" s="969"/>
      <c r="P69" s="970"/>
      <c r="Q69" s="971">
        <f>[1]百万円単位!$D$23</f>
        <v>7567</v>
      </c>
      <c r="R69" s="965"/>
      <c r="S69" s="965"/>
      <c r="T69" s="965"/>
      <c r="U69" s="965"/>
      <c r="V69" s="965">
        <f>[1]百万円単位!$E$23</f>
        <v>7557</v>
      </c>
      <c r="W69" s="965"/>
      <c r="X69" s="965"/>
      <c r="Y69" s="965"/>
      <c r="Z69" s="965"/>
      <c r="AA69" s="972">
        <f t="shared" ref="AA69:AA81" si="0">Q69-V69</f>
        <v>10</v>
      </c>
      <c r="AB69" s="973"/>
      <c r="AC69" s="973"/>
      <c r="AD69" s="973"/>
      <c r="AE69" s="974"/>
      <c r="AF69" s="972">
        <f t="shared" ref="AF69:AF80" si="1">AA69</f>
        <v>10</v>
      </c>
      <c r="AG69" s="973"/>
      <c r="AH69" s="973"/>
      <c r="AI69" s="973"/>
      <c r="AJ69" s="974"/>
      <c r="AK69" s="972" t="s">
        <v>320</v>
      </c>
      <c r="AL69" s="973"/>
      <c r="AM69" s="973"/>
      <c r="AN69" s="973"/>
      <c r="AO69" s="974"/>
      <c r="AP69" s="972" t="s">
        <v>320</v>
      </c>
      <c r="AQ69" s="973"/>
      <c r="AR69" s="973"/>
      <c r="AS69" s="973"/>
      <c r="AT69" s="974"/>
      <c r="AU69" s="972" t="s">
        <v>320</v>
      </c>
      <c r="AV69" s="973"/>
      <c r="AW69" s="973"/>
      <c r="AX69" s="973"/>
      <c r="AY69" s="974"/>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350</v>
      </c>
      <c r="C70" s="969"/>
      <c r="D70" s="969"/>
      <c r="E70" s="969"/>
      <c r="F70" s="969"/>
      <c r="G70" s="969"/>
      <c r="H70" s="969"/>
      <c r="I70" s="969"/>
      <c r="J70" s="969"/>
      <c r="K70" s="969"/>
      <c r="L70" s="969"/>
      <c r="M70" s="969"/>
      <c r="N70" s="969"/>
      <c r="O70" s="969"/>
      <c r="P70" s="970"/>
      <c r="Q70" s="971">
        <f>[1]百万円単位!$D$24</f>
        <v>74</v>
      </c>
      <c r="R70" s="965"/>
      <c r="S70" s="965"/>
      <c r="T70" s="965"/>
      <c r="U70" s="965"/>
      <c r="V70" s="965">
        <f>[1]百万円単位!$E$24</f>
        <v>74</v>
      </c>
      <c r="W70" s="965"/>
      <c r="X70" s="965"/>
      <c r="Y70" s="965"/>
      <c r="Z70" s="965"/>
      <c r="AA70" s="972">
        <f t="shared" si="0"/>
        <v>0</v>
      </c>
      <c r="AB70" s="973"/>
      <c r="AC70" s="973"/>
      <c r="AD70" s="973"/>
      <c r="AE70" s="974"/>
      <c r="AF70" s="972">
        <f t="shared" si="1"/>
        <v>0</v>
      </c>
      <c r="AG70" s="973"/>
      <c r="AH70" s="973"/>
      <c r="AI70" s="973"/>
      <c r="AJ70" s="974"/>
      <c r="AK70" s="972" t="s">
        <v>320</v>
      </c>
      <c r="AL70" s="973"/>
      <c r="AM70" s="973"/>
      <c r="AN70" s="973"/>
      <c r="AO70" s="974"/>
      <c r="AP70" s="972" t="s">
        <v>320</v>
      </c>
      <c r="AQ70" s="973"/>
      <c r="AR70" s="973"/>
      <c r="AS70" s="973"/>
      <c r="AT70" s="974"/>
      <c r="AU70" s="972" t="s">
        <v>320</v>
      </c>
      <c r="AV70" s="973"/>
      <c r="AW70" s="973"/>
      <c r="AX70" s="973"/>
      <c r="AY70" s="974"/>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351</v>
      </c>
      <c r="C71" s="969"/>
      <c r="D71" s="969"/>
      <c r="E71" s="969"/>
      <c r="F71" s="969"/>
      <c r="G71" s="969"/>
      <c r="H71" s="969"/>
      <c r="I71" s="969"/>
      <c r="J71" s="969"/>
      <c r="K71" s="969"/>
      <c r="L71" s="969"/>
      <c r="M71" s="969"/>
      <c r="N71" s="969"/>
      <c r="O71" s="969"/>
      <c r="P71" s="970"/>
      <c r="Q71" s="971">
        <f>[1]百万円単位!$D$25</f>
        <v>203</v>
      </c>
      <c r="R71" s="965"/>
      <c r="S71" s="965"/>
      <c r="T71" s="965"/>
      <c r="U71" s="965"/>
      <c r="V71" s="965">
        <f>[1]百万円単位!$E$25</f>
        <v>193</v>
      </c>
      <c r="W71" s="965"/>
      <c r="X71" s="965"/>
      <c r="Y71" s="965"/>
      <c r="Z71" s="965"/>
      <c r="AA71" s="972">
        <v>11</v>
      </c>
      <c r="AB71" s="973"/>
      <c r="AC71" s="973"/>
      <c r="AD71" s="973"/>
      <c r="AE71" s="974"/>
      <c r="AF71" s="972">
        <f t="shared" si="1"/>
        <v>11</v>
      </c>
      <c r="AG71" s="973"/>
      <c r="AH71" s="973"/>
      <c r="AI71" s="973"/>
      <c r="AJ71" s="974"/>
      <c r="AK71" s="972" t="s">
        <v>320</v>
      </c>
      <c r="AL71" s="973"/>
      <c r="AM71" s="973"/>
      <c r="AN71" s="973"/>
      <c r="AO71" s="974"/>
      <c r="AP71" s="972" t="s">
        <v>320</v>
      </c>
      <c r="AQ71" s="973"/>
      <c r="AR71" s="973"/>
      <c r="AS71" s="973"/>
      <c r="AT71" s="974"/>
      <c r="AU71" s="972" t="s">
        <v>320</v>
      </c>
      <c r="AV71" s="973"/>
      <c r="AW71" s="973"/>
      <c r="AX71" s="973"/>
      <c r="AY71" s="974"/>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352</v>
      </c>
      <c r="C72" s="969"/>
      <c r="D72" s="969"/>
      <c r="E72" s="969"/>
      <c r="F72" s="969"/>
      <c r="G72" s="969"/>
      <c r="H72" s="969"/>
      <c r="I72" s="969"/>
      <c r="J72" s="969"/>
      <c r="K72" s="969"/>
      <c r="L72" s="969"/>
      <c r="M72" s="969"/>
      <c r="N72" s="969"/>
      <c r="O72" s="969"/>
      <c r="P72" s="970"/>
      <c r="Q72" s="971">
        <f>[1]百万円単位!$D$36</f>
        <v>1873</v>
      </c>
      <c r="R72" s="965"/>
      <c r="S72" s="965"/>
      <c r="T72" s="965"/>
      <c r="U72" s="965"/>
      <c r="V72" s="965">
        <f>[1]百万円単位!$E$36</f>
        <v>1844</v>
      </c>
      <c r="W72" s="965"/>
      <c r="X72" s="965"/>
      <c r="Y72" s="965"/>
      <c r="Z72" s="965"/>
      <c r="AA72" s="972">
        <v>30</v>
      </c>
      <c r="AB72" s="973"/>
      <c r="AC72" s="973"/>
      <c r="AD72" s="973"/>
      <c r="AE72" s="974"/>
      <c r="AF72" s="972">
        <f t="shared" si="1"/>
        <v>30</v>
      </c>
      <c r="AG72" s="973"/>
      <c r="AH72" s="973"/>
      <c r="AI72" s="973"/>
      <c r="AJ72" s="974"/>
      <c r="AK72" s="965">
        <v>22</v>
      </c>
      <c r="AL72" s="965"/>
      <c r="AM72" s="965"/>
      <c r="AN72" s="965"/>
      <c r="AO72" s="965"/>
      <c r="AP72" s="965">
        <v>1281</v>
      </c>
      <c r="AQ72" s="965"/>
      <c r="AR72" s="965"/>
      <c r="AS72" s="965"/>
      <c r="AT72" s="965"/>
      <c r="AU72" s="972">
        <v>113</v>
      </c>
      <c r="AV72" s="973"/>
      <c r="AW72" s="973"/>
      <c r="AX72" s="973"/>
      <c r="AY72" s="974"/>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353</v>
      </c>
      <c r="C73" s="969"/>
      <c r="D73" s="969"/>
      <c r="E73" s="969"/>
      <c r="F73" s="969"/>
      <c r="G73" s="969"/>
      <c r="H73" s="969"/>
      <c r="I73" s="969"/>
      <c r="J73" s="969"/>
      <c r="K73" s="969"/>
      <c r="L73" s="969"/>
      <c r="M73" s="969"/>
      <c r="N73" s="969"/>
      <c r="O73" s="969"/>
      <c r="P73" s="970"/>
      <c r="Q73" s="971">
        <f>[1]百万円単位!$D$55</f>
        <v>286</v>
      </c>
      <c r="R73" s="965"/>
      <c r="S73" s="965"/>
      <c r="T73" s="965"/>
      <c r="U73" s="965"/>
      <c r="V73" s="965">
        <f>[1]百万円単位!$E$55</f>
        <v>243</v>
      </c>
      <c r="W73" s="965"/>
      <c r="X73" s="965"/>
      <c r="Y73" s="965"/>
      <c r="Z73" s="965"/>
      <c r="AA73" s="972">
        <f t="shared" si="0"/>
        <v>43</v>
      </c>
      <c r="AB73" s="973"/>
      <c r="AC73" s="973"/>
      <c r="AD73" s="973"/>
      <c r="AE73" s="974"/>
      <c r="AF73" s="972">
        <v>27</v>
      </c>
      <c r="AG73" s="973"/>
      <c r="AH73" s="973"/>
      <c r="AI73" s="973"/>
      <c r="AJ73" s="974"/>
      <c r="AK73" s="965" t="s">
        <v>320</v>
      </c>
      <c r="AL73" s="965"/>
      <c r="AM73" s="965"/>
      <c r="AN73" s="965"/>
      <c r="AO73" s="965"/>
      <c r="AP73" s="965" t="s">
        <v>320</v>
      </c>
      <c r="AQ73" s="965"/>
      <c r="AR73" s="965"/>
      <c r="AS73" s="965"/>
      <c r="AT73" s="965"/>
      <c r="AU73" s="972" t="s">
        <v>320</v>
      </c>
      <c r="AV73" s="973"/>
      <c r="AW73" s="973"/>
      <c r="AX73" s="973"/>
      <c r="AY73" s="974"/>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354</v>
      </c>
      <c r="C74" s="969"/>
      <c r="D74" s="969"/>
      <c r="E74" s="969"/>
      <c r="F74" s="969"/>
      <c r="G74" s="969"/>
      <c r="H74" s="969"/>
      <c r="I74" s="969"/>
      <c r="J74" s="969"/>
      <c r="K74" s="969"/>
      <c r="L74" s="969"/>
      <c r="M74" s="969"/>
      <c r="N74" s="969"/>
      <c r="O74" s="969"/>
      <c r="P74" s="970"/>
      <c r="Q74" s="971">
        <f>[1]百万円単位!$D$59</f>
        <v>200</v>
      </c>
      <c r="R74" s="965"/>
      <c r="S74" s="965"/>
      <c r="T74" s="965"/>
      <c r="U74" s="965"/>
      <c r="V74" s="965">
        <f>[1]百万円単位!$E$59</f>
        <v>183</v>
      </c>
      <c r="W74" s="965"/>
      <c r="X74" s="965"/>
      <c r="Y74" s="965"/>
      <c r="Z74" s="965"/>
      <c r="AA74" s="972">
        <f t="shared" si="0"/>
        <v>17</v>
      </c>
      <c r="AB74" s="973"/>
      <c r="AC74" s="973"/>
      <c r="AD74" s="973"/>
      <c r="AE74" s="974"/>
      <c r="AF74" s="972">
        <f t="shared" si="1"/>
        <v>17</v>
      </c>
      <c r="AG74" s="973"/>
      <c r="AH74" s="973"/>
      <c r="AI74" s="973"/>
      <c r="AJ74" s="974"/>
      <c r="AK74" s="965" t="s">
        <v>320</v>
      </c>
      <c r="AL74" s="965"/>
      <c r="AM74" s="965"/>
      <c r="AN74" s="965"/>
      <c r="AO74" s="965"/>
      <c r="AP74" s="965" t="s">
        <v>320</v>
      </c>
      <c r="AQ74" s="965"/>
      <c r="AR74" s="965"/>
      <c r="AS74" s="965"/>
      <c r="AT74" s="965"/>
      <c r="AU74" s="972" t="s">
        <v>320</v>
      </c>
      <c r="AV74" s="973"/>
      <c r="AW74" s="973"/>
      <c r="AX74" s="973"/>
      <c r="AY74" s="974"/>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t="s">
        <v>355</v>
      </c>
      <c r="C75" s="969"/>
      <c r="D75" s="969"/>
      <c r="E75" s="969"/>
      <c r="F75" s="969"/>
      <c r="G75" s="969"/>
      <c r="H75" s="969"/>
      <c r="I75" s="969"/>
      <c r="J75" s="969"/>
      <c r="K75" s="969"/>
      <c r="L75" s="969"/>
      <c r="M75" s="969"/>
      <c r="N75" s="969"/>
      <c r="O75" s="969"/>
      <c r="P75" s="970"/>
      <c r="Q75" s="975">
        <f>[1]百万円単位!$D$78</f>
        <v>495</v>
      </c>
      <c r="R75" s="973"/>
      <c r="S75" s="973"/>
      <c r="T75" s="973"/>
      <c r="U75" s="974"/>
      <c r="V75" s="972">
        <f>[1]百万円単位!$E$78</f>
        <v>493</v>
      </c>
      <c r="W75" s="973"/>
      <c r="X75" s="973"/>
      <c r="Y75" s="973"/>
      <c r="Z75" s="974"/>
      <c r="AA75" s="972">
        <v>1</v>
      </c>
      <c r="AB75" s="973"/>
      <c r="AC75" s="973"/>
      <c r="AD75" s="973"/>
      <c r="AE75" s="974"/>
      <c r="AF75" s="972">
        <f t="shared" si="1"/>
        <v>1</v>
      </c>
      <c r="AG75" s="973"/>
      <c r="AH75" s="973"/>
      <c r="AI75" s="973"/>
      <c r="AJ75" s="974"/>
      <c r="AK75" s="972">
        <v>298</v>
      </c>
      <c r="AL75" s="973"/>
      <c r="AM75" s="973"/>
      <c r="AN75" s="973"/>
      <c r="AO75" s="974"/>
      <c r="AP75" s="965" t="s">
        <v>320</v>
      </c>
      <c r="AQ75" s="965"/>
      <c r="AR75" s="965"/>
      <c r="AS75" s="965"/>
      <c r="AT75" s="965"/>
      <c r="AU75" s="972" t="s">
        <v>320</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t="s">
        <v>356</v>
      </c>
      <c r="C76" s="969"/>
      <c r="D76" s="969"/>
      <c r="E76" s="969"/>
      <c r="F76" s="969"/>
      <c r="G76" s="969"/>
      <c r="H76" s="969"/>
      <c r="I76" s="969"/>
      <c r="J76" s="969"/>
      <c r="K76" s="969"/>
      <c r="L76" s="969"/>
      <c r="M76" s="969"/>
      <c r="N76" s="969"/>
      <c r="O76" s="969"/>
      <c r="P76" s="970"/>
      <c r="Q76" s="975">
        <f>[1]百万円単位!$D$79</f>
        <v>68</v>
      </c>
      <c r="R76" s="973"/>
      <c r="S76" s="973"/>
      <c r="T76" s="973"/>
      <c r="U76" s="974"/>
      <c r="V76" s="972">
        <f>[1]百万円単位!$E$79</f>
        <v>68</v>
      </c>
      <c r="W76" s="973"/>
      <c r="X76" s="973"/>
      <c r="Y76" s="973"/>
      <c r="Z76" s="974"/>
      <c r="AA76" s="972">
        <f t="shared" si="0"/>
        <v>0</v>
      </c>
      <c r="AB76" s="973"/>
      <c r="AC76" s="973"/>
      <c r="AD76" s="973"/>
      <c r="AE76" s="974"/>
      <c r="AF76" s="972">
        <f t="shared" si="1"/>
        <v>0</v>
      </c>
      <c r="AG76" s="973"/>
      <c r="AH76" s="973"/>
      <c r="AI76" s="973"/>
      <c r="AJ76" s="974"/>
      <c r="AK76" s="972" t="s">
        <v>320</v>
      </c>
      <c r="AL76" s="973"/>
      <c r="AM76" s="973"/>
      <c r="AN76" s="973"/>
      <c r="AO76" s="974"/>
      <c r="AP76" s="965" t="s">
        <v>320</v>
      </c>
      <c r="AQ76" s="965"/>
      <c r="AR76" s="965"/>
      <c r="AS76" s="965"/>
      <c r="AT76" s="965"/>
      <c r="AU76" s="972" t="s">
        <v>320</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t="s">
        <v>357</v>
      </c>
      <c r="C77" s="969"/>
      <c r="D77" s="969"/>
      <c r="E77" s="969"/>
      <c r="F77" s="969"/>
      <c r="G77" s="969"/>
      <c r="H77" s="969"/>
      <c r="I77" s="969"/>
      <c r="J77" s="969"/>
      <c r="K77" s="969"/>
      <c r="L77" s="969"/>
      <c r="M77" s="969"/>
      <c r="N77" s="969"/>
      <c r="O77" s="969"/>
      <c r="P77" s="970"/>
      <c r="Q77" s="975">
        <f>[1]百万円単位!$D$91</f>
        <v>1851</v>
      </c>
      <c r="R77" s="973"/>
      <c r="S77" s="973"/>
      <c r="T77" s="973"/>
      <c r="U77" s="974"/>
      <c r="V77" s="972">
        <f>[1]百万円単位!$E$91</f>
        <v>1811</v>
      </c>
      <c r="W77" s="973"/>
      <c r="X77" s="973"/>
      <c r="Y77" s="973"/>
      <c r="Z77" s="974"/>
      <c r="AA77" s="972">
        <f t="shared" si="0"/>
        <v>40</v>
      </c>
      <c r="AB77" s="973"/>
      <c r="AC77" s="973"/>
      <c r="AD77" s="973"/>
      <c r="AE77" s="974"/>
      <c r="AF77" s="972">
        <f t="shared" si="1"/>
        <v>40</v>
      </c>
      <c r="AG77" s="973"/>
      <c r="AH77" s="973"/>
      <c r="AI77" s="973"/>
      <c r="AJ77" s="974"/>
      <c r="AK77" s="972" t="s">
        <v>320</v>
      </c>
      <c r="AL77" s="973"/>
      <c r="AM77" s="973"/>
      <c r="AN77" s="973"/>
      <c r="AO77" s="974"/>
      <c r="AP77" s="965" t="s">
        <v>320</v>
      </c>
      <c r="AQ77" s="965"/>
      <c r="AR77" s="965"/>
      <c r="AS77" s="965"/>
      <c r="AT77" s="965"/>
      <c r="AU77" s="972" t="s">
        <v>320</v>
      </c>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t="s">
        <v>358</v>
      </c>
      <c r="C78" s="969"/>
      <c r="D78" s="969"/>
      <c r="E78" s="969"/>
      <c r="F78" s="969"/>
      <c r="G78" s="969"/>
      <c r="H78" s="969"/>
      <c r="I78" s="969"/>
      <c r="J78" s="969"/>
      <c r="K78" s="969"/>
      <c r="L78" s="969"/>
      <c r="M78" s="969"/>
      <c r="N78" s="969"/>
      <c r="O78" s="969"/>
      <c r="P78" s="970"/>
      <c r="Q78" s="971">
        <f>[1]百万円単位!$D$92</f>
        <v>72965</v>
      </c>
      <c r="R78" s="965"/>
      <c r="S78" s="965"/>
      <c r="T78" s="965"/>
      <c r="U78" s="965"/>
      <c r="V78" s="965">
        <f>[1]百万円単位!$E$92</f>
        <v>69423</v>
      </c>
      <c r="W78" s="965"/>
      <c r="X78" s="965"/>
      <c r="Y78" s="965"/>
      <c r="Z78" s="965"/>
      <c r="AA78" s="972">
        <f t="shared" si="0"/>
        <v>3542</v>
      </c>
      <c r="AB78" s="973"/>
      <c r="AC78" s="973"/>
      <c r="AD78" s="973"/>
      <c r="AE78" s="974"/>
      <c r="AF78" s="972">
        <f t="shared" si="1"/>
        <v>3542</v>
      </c>
      <c r="AG78" s="973"/>
      <c r="AH78" s="973"/>
      <c r="AI78" s="973"/>
      <c r="AJ78" s="974"/>
      <c r="AK78" s="965">
        <v>1058</v>
      </c>
      <c r="AL78" s="965"/>
      <c r="AM78" s="965"/>
      <c r="AN78" s="965"/>
      <c r="AO78" s="965"/>
      <c r="AP78" s="965" t="s">
        <v>320</v>
      </c>
      <c r="AQ78" s="965"/>
      <c r="AR78" s="965"/>
      <c r="AS78" s="965"/>
      <c r="AT78" s="965"/>
      <c r="AU78" s="972" t="s">
        <v>320</v>
      </c>
      <c r="AV78" s="973"/>
      <c r="AW78" s="973"/>
      <c r="AX78" s="973"/>
      <c r="AY78" s="974"/>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t="s">
        <v>359</v>
      </c>
      <c r="C79" s="969"/>
      <c r="D79" s="969"/>
      <c r="E79" s="969"/>
      <c r="F79" s="969"/>
      <c r="G79" s="969"/>
      <c r="H79" s="969"/>
      <c r="I79" s="969"/>
      <c r="J79" s="969"/>
      <c r="K79" s="969"/>
      <c r="L79" s="969"/>
      <c r="M79" s="969"/>
      <c r="N79" s="969"/>
      <c r="O79" s="969"/>
      <c r="P79" s="970"/>
      <c r="Q79" s="971">
        <f>[1]百万円単位!$D$94</f>
        <v>217</v>
      </c>
      <c r="R79" s="965"/>
      <c r="S79" s="965"/>
      <c r="T79" s="965"/>
      <c r="U79" s="965"/>
      <c r="V79" s="965">
        <f>[1]百万円単位!$E$94</f>
        <v>191</v>
      </c>
      <c r="W79" s="965"/>
      <c r="X79" s="965"/>
      <c r="Y79" s="965"/>
      <c r="Z79" s="965"/>
      <c r="AA79" s="972">
        <v>25</v>
      </c>
      <c r="AB79" s="973"/>
      <c r="AC79" s="973"/>
      <c r="AD79" s="973"/>
      <c r="AE79" s="974"/>
      <c r="AF79" s="972">
        <f t="shared" si="1"/>
        <v>25</v>
      </c>
      <c r="AG79" s="973"/>
      <c r="AH79" s="973"/>
      <c r="AI79" s="973"/>
      <c r="AJ79" s="974"/>
      <c r="AK79" s="965" t="s">
        <v>320</v>
      </c>
      <c r="AL79" s="965"/>
      <c r="AM79" s="965"/>
      <c r="AN79" s="965"/>
      <c r="AO79" s="965"/>
      <c r="AP79" s="965" t="s">
        <v>320</v>
      </c>
      <c r="AQ79" s="965"/>
      <c r="AR79" s="965"/>
      <c r="AS79" s="965"/>
      <c r="AT79" s="965"/>
      <c r="AU79" s="972" t="s">
        <v>320</v>
      </c>
      <c r="AV79" s="973"/>
      <c r="AW79" s="973"/>
      <c r="AX79" s="973"/>
      <c r="AY79" s="974"/>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t="s">
        <v>360</v>
      </c>
      <c r="C80" s="969"/>
      <c r="D80" s="969"/>
      <c r="E80" s="969"/>
      <c r="F80" s="969"/>
      <c r="G80" s="969"/>
      <c r="H80" s="969"/>
      <c r="I80" s="969"/>
      <c r="J80" s="969"/>
      <c r="K80" s="969"/>
      <c r="L80" s="969"/>
      <c r="M80" s="969"/>
      <c r="N80" s="969"/>
      <c r="O80" s="969"/>
      <c r="P80" s="970"/>
      <c r="Q80" s="971">
        <f>[1]百万円単位!$D$95</f>
        <v>823874</v>
      </c>
      <c r="R80" s="965"/>
      <c r="S80" s="965"/>
      <c r="T80" s="965"/>
      <c r="U80" s="965"/>
      <c r="V80" s="965">
        <f>[1]百万円単位!$E$95</f>
        <v>808406</v>
      </c>
      <c r="W80" s="965"/>
      <c r="X80" s="965"/>
      <c r="Y80" s="965"/>
      <c r="Z80" s="965"/>
      <c r="AA80" s="972">
        <f t="shared" si="0"/>
        <v>15468</v>
      </c>
      <c r="AB80" s="973"/>
      <c r="AC80" s="973"/>
      <c r="AD80" s="973"/>
      <c r="AE80" s="974"/>
      <c r="AF80" s="972">
        <f t="shared" si="1"/>
        <v>15468</v>
      </c>
      <c r="AG80" s="973"/>
      <c r="AH80" s="973"/>
      <c r="AI80" s="973"/>
      <c r="AJ80" s="974"/>
      <c r="AK80" s="965" t="s">
        <v>320</v>
      </c>
      <c r="AL80" s="965"/>
      <c r="AM80" s="965"/>
      <c r="AN80" s="965"/>
      <c r="AO80" s="965"/>
      <c r="AP80" s="965" t="s">
        <v>320</v>
      </c>
      <c r="AQ80" s="965"/>
      <c r="AR80" s="965"/>
      <c r="AS80" s="965"/>
      <c r="AT80" s="965"/>
      <c r="AU80" s="972" t="s">
        <v>320</v>
      </c>
      <c r="AV80" s="973"/>
      <c r="AW80" s="973"/>
      <c r="AX80" s="973"/>
      <c r="AY80" s="974"/>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t="s">
        <v>361</v>
      </c>
      <c r="C81" s="969"/>
      <c r="D81" s="969"/>
      <c r="E81" s="969"/>
      <c r="F81" s="969"/>
      <c r="G81" s="969"/>
      <c r="H81" s="969"/>
      <c r="I81" s="969"/>
      <c r="J81" s="969"/>
      <c r="K81" s="969"/>
      <c r="L81" s="969"/>
      <c r="M81" s="969"/>
      <c r="N81" s="969"/>
      <c r="O81" s="969"/>
      <c r="P81" s="970"/>
      <c r="Q81" s="971">
        <f>[1]百万円単位!$D$98</f>
        <v>529</v>
      </c>
      <c r="R81" s="965"/>
      <c r="S81" s="965"/>
      <c r="T81" s="965"/>
      <c r="U81" s="965"/>
      <c r="V81" s="965">
        <f>[1]百万円単位!$E$98</f>
        <v>433</v>
      </c>
      <c r="W81" s="965"/>
      <c r="X81" s="965"/>
      <c r="Y81" s="965"/>
      <c r="Z81" s="965"/>
      <c r="AA81" s="972">
        <f t="shared" si="0"/>
        <v>96</v>
      </c>
      <c r="AB81" s="973"/>
      <c r="AC81" s="973"/>
      <c r="AD81" s="973"/>
      <c r="AE81" s="974"/>
      <c r="AF81" s="972">
        <v>74</v>
      </c>
      <c r="AG81" s="973"/>
      <c r="AH81" s="973"/>
      <c r="AI81" s="973"/>
      <c r="AJ81" s="974"/>
      <c r="AK81" s="965" t="s">
        <v>320</v>
      </c>
      <c r="AL81" s="965"/>
      <c r="AM81" s="965"/>
      <c r="AN81" s="965"/>
      <c r="AO81" s="965"/>
      <c r="AP81" s="965" t="s">
        <v>320</v>
      </c>
      <c r="AQ81" s="965"/>
      <c r="AR81" s="965"/>
      <c r="AS81" s="965"/>
      <c r="AT81" s="965"/>
      <c r="AU81" s="972" t="s">
        <v>320</v>
      </c>
      <c r="AV81" s="973"/>
      <c r="AW81" s="973"/>
      <c r="AX81" s="973"/>
      <c r="AY81" s="974"/>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324</v>
      </c>
      <c r="B88" s="931" t="s">
        <v>362</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f>SUM(AF68:AJ81)</f>
        <v>19248</v>
      </c>
      <c r="AG88" s="953"/>
      <c r="AH88" s="953"/>
      <c r="AI88" s="953"/>
      <c r="AJ88" s="953"/>
      <c r="AK88" s="957"/>
      <c r="AL88" s="957"/>
      <c r="AM88" s="957"/>
      <c r="AN88" s="957"/>
      <c r="AO88" s="957"/>
      <c r="AP88" s="953">
        <f>SUM(AP68:AT81)</f>
        <v>1281</v>
      </c>
      <c r="AQ88" s="953"/>
      <c r="AR88" s="953"/>
      <c r="AS88" s="953"/>
      <c r="AT88" s="953"/>
      <c r="AU88" s="953">
        <v>113</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931" t="s">
        <v>363</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23</v>
      </c>
      <c r="CS102" s="947"/>
      <c r="CT102" s="947"/>
      <c r="CU102" s="947"/>
      <c r="CV102" s="948"/>
      <c r="CW102" s="946" t="s">
        <v>320</v>
      </c>
      <c r="CX102" s="947"/>
      <c r="CY102" s="947"/>
      <c r="CZ102" s="947"/>
      <c r="DA102" s="948"/>
      <c r="DB102" s="946" t="s">
        <v>320</v>
      </c>
      <c r="DC102" s="947"/>
      <c r="DD102" s="947"/>
      <c r="DE102" s="947"/>
      <c r="DF102" s="948"/>
      <c r="DG102" s="946" t="s">
        <v>320</v>
      </c>
      <c r="DH102" s="947"/>
      <c r="DI102" s="947"/>
      <c r="DJ102" s="947"/>
      <c r="DK102" s="948"/>
      <c r="DL102" s="946" t="s">
        <v>320</v>
      </c>
      <c r="DM102" s="947"/>
      <c r="DN102" s="947"/>
      <c r="DO102" s="947"/>
      <c r="DP102" s="948"/>
      <c r="DQ102" s="946" t="s">
        <v>320</v>
      </c>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364</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365</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368</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369</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370</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371</v>
      </c>
      <c r="AB109" s="890"/>
      <c r="AC109" s="890"/>
      <c r="AD109" s="890"/>
      <c r="AE109" s="891"/>
      <c r="AF109" s="892" t="s">
        <v>372</v>
      </c>
      <c r="AG109" s="890"/>
      <c r="AH109" s="890"/>
      <c r="AI109" s="890"/>
      <c r="AJ109" s="891"/>
      <c r="AK109" s="892" t="s">
        <v>238</v>
      </c>
      <c r="AL109" s="890"/>
      <c r="AM109" s="890"/>
      <c r="AN109" s="890"/>
      <c r="AO109" s="891"/>
      <c r="AP109" s="892" t="s">
        <v>373</v>
      </c>
      <c r="AQ109" s="890"/>
      <c r="AR109" s="890"/>
      <c r="AS109" s="890"/>
      <c r="AT109" s="923"/>
      <c r="AU109" s="889" t="s">
        <v>370</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371</v>
      </c>
      <c r="BR109" s="890"/>
      <c r="BS109" s="890"/>
      <c r="BT109" s="890"/>
      <c r="BU109" s="891"/>
      <c r="BV109" s="892" t="s">
        <v>372</v>
      </c>
      <c r="BW109" s="890"/>
      <c r="BX109" s="890"/>
      <c r="BY109" s="890"/>
      <c r="BZ109" s="891"/>
      <c r="CA109" s="892" t="s">
        <v>238</v>
      </c>
      <c r="CB109" s="890"/>
      <c r="CC109" s="890"/>
      <c r="CD109" s="890"/>
      <c r="CE109" s="891"/>
      <c r="CF109" s="930" t="s">
        <v>373</v>
      </c>
      <c r="CG109" s="930"/>
      <c r="CH109" s="930"/>
      <c r="CI109" s="930"/>
      <c r="CJ109" s="930"/>
      <c r="CK109" s="892" t="s">
        <v>374</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371</v>
      </c>
      <c r="DH109" s="890"/>
      <c r="DI109" s="890"/>
      <c r="DJ109" s="890"/>
      <c r="DK109" s="891"/>
      <c r="DL109" s="892" t="s">
        <v>372</v>
      </c>
      <c r="DM109" s="890"/>
      <c r="DN109" s="890"/>
      <c r="DO109" s="890"/>
      <c r="DP109" s="891"/>
      <c r="DQ109" s="892" t="s">
        <v>238</v>
      </c>
      <c r="DR109" s="890"/>
      <c r="DS109" s="890"/>
      <c r="DT109" s="890"/>
      <c r="DU109" s="891"/>
      <c r="DV109" s="892" t="s">
        <v>373</v>
      </c>
      <c r="DW109" s="890"/>
      <c r="DX109" s="890"/>
      <c r="DY109" s="890"/>
      <c r="DZ109" s="923"/>
    </row>
    <row r="110" spans="1:131" s="89" customFormat="1" ht="26.25" customHeight="1" x14ac:dyDescent="0.15">
      <c r="A110" s="801" t="s">
        <v>375</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367132</v>
      </c>
      <c r="AB110" s="883"/>
      <c r="AC110" s="883"/>
      <c r="AD110" s="883"/>
      <c r="AE110" s="884"/>
      <c r="AF110" s="885">
        <v>386497</v>
      </c>
      <c r="AG110" s="883"/>
      <c r="AH110" s="883"/>
      <c r="AI110" s="883"/>
      <c r="AJ110" s="884"/>
      <c r="AK110" s="885">
        <v>410125</v>
      </c>
      <c r="AL110" s="883"/>
      <c r="AM110" s="883"/>
      <c r="AN110" s="883"/>
      <c r="AO110" s="884"/>
      <c r="AP110" s="886">
        <v>13</v>
      </c>
      <c r="AQ110" s="887"/>
      <c r="AR110" s="887"/>
      <c r="AS110" s="887"/>
      <c r="AT110" s="888"/>
      <c r="AU110" s="924" t="s">
        <v>376</v>
      </c>
      <c r="AV110" s="925"/>
      <c r="AW110" s="925"/>
      <c r="AX110" s="925"/>
      <c r="AY110" s="925"/>
      <c r="AZ110" s="834" t="s">
        <v>377</v>
      </c>
      <c r="BA110" s="802"/>
      <c r="BB110" s="802"/>
      <c r="BC110" s="802"/>
      <c r="BD110" s="802"/>
      <c r="BE110" s="802"/>
      <c r="BF110" s="802"/>
      <c r="BG110" s="802"/>
      <c r="BH110" s="802"/>
      <c r="BI110" s="802"/>
      <c r="BJ110" s="802"/>
      <c r="BK110" s="802"/>
      <c r="BL110" s="802"/>
      <c r="BM110" s="802"/>
      <c r="BN110" s="802"/>
      <c r="BO110" s="802"/>
      <c r="BP110" s="803"/>
      <c r="BQ110" s="835">
        <v>6465931</v>
      </c>
      <c r="BR110" s="819"/>
      <c r="BS110" s="819"/>
      <c r="BT110" s="819"/>
      <c r="BU110" s="819"/>
      <c r="BV110" s="819">
        <v>6912407</v>
      </c>
      <c r="BW110" s="819"/>
      <c r="BX110" s="819"/>
      <c r="BY110" s="819"/>
      <c r="BZ110" s="819"/>
      <c r="CA110" s="819">
        <v>6756678</v>
      </c>
      <c r="CB110" s="819"/>
      <c r="CC110" s="819"/>
      <c r="CD110" s="819"/>
      <c r="CE110" s="819"/>
      <c r="CF110" s="857">
        <v>214.1</v>
      </c>
      <c r="CG110" s="858"/>
      <c r="CH110" s="858"/>
      <c r="CI110" s="858"/>
      <c r="CJ110" s="858"/>
      <c r="CK110" s="920" t="s">
        <v>378</v>
      </c>
      <c r="CL110" s="877"/>
      <c r="CM110" s="834" t="s">
        <v>379</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380</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381</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382</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383</v>
      </c>
      <c r="B112" s="914"/>
      <c r="C112" s="746" t="s">
        <v>384</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385</v>
      </c>
      <c r="BA112" s="746"/>
      <c r="BB112" s="746"/>
      <c r="BC112" s="746"/>
      <c r="BD112" s="746"/>
      <c r="BE112" s="746"/>
      <c r="BF112" s="746"/>
      <c r="BG112" s="746"/>
      <c r="BH112" s="746"/>
      <c r="BI112" s="746"/>
      <c r="BJ112" s="746"/>
      <c r="BK112" s="746"/>
      <c r="BL112" s="746"/>
      <c r="BM112" s="746"/>
      <c r="BN112" s="746"/>
      <c r="BO112" s="746"/>
      <c r="BP112" s="747"/>
      <c r="BQ112" s="810">
        <v>798062</v>
      </c>
      <c r="BR112" s="811"/>
      <c r="BS112" s="811"/>
      <c r="BT112" s="811"/>
      <c r="BU112" s="811"/>
      <c r="BV112" s="811">
        <v>789279</v>
      </c>
      <c r="BW112" s="811"/>
      <c r="BX112" s="811"/>
      <c r="BY112" s="811"/>
      <c r="BZ112" s="811"/>
      <c r="CA112" s="811">
        <v>770065</v>
      </c>
      <c r="CB112" s="811"/>
      <c r="CC112" s="811"/>
      <c r="CD112" s="811"/>
      <c r="CE112" s="811"/>
      <c r="CF112" s="866">
        <v>24.4</v>
      </c>
      <c r="CG112" s="867"/>
      <c r="CH112" s="867"/>
      <c r="CI112" s="867"/>
      <c r="CJ112" s="867"/>
      <c r="CK112" s="921"/>
      <c r="CL112" s="879"/>
      <c r="CM112" s="809" t="s">
        <v>386</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387</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48992</v>
      </c>
      <c r="AB113" s="907"/>
      <c r="AC113" s="907"/>
      <c r="AD113" s="907"/>
      <c r="AE113" s="908"/>
      <c r="AF113" s="909">
        <v>51293</v>
      </c>
      <c r="AG113" s="907"/>
      <c r="AH113" s="907"/>
      <c r="AI113" s="907"/>
      <c r="AJ113" s="908"/>
      <c r="AK113" s="909">
        <v>51749</v>
      </c>
      <c r="AL113" s="907"/>
      <c r="AM113" s="907"/>
      <c r="AN113" s="907"/>
      <c r="AO113" s="908"/>
      <c r="AP113" s="910">
        <v>1.6</v>
      </c>
      <c r="AQ113" s="911"/>
      <c r="AR113" s="911"/>
      <c r="AS113" s="911"/>
      <c r="AT113" s="912"/>
      <c r="AU113" s="926"/>
      <c r="AV113" s="927"/>
      <c r="AW113" s="927"/>
      <c r="AX113" s="927"/>
      <c r="AY113" s="927"/>
      <c r="AZ113" s="809" t="s">
        <v>388</v>
      </c>
      <c r="BA113" s="746"/>
      <c r="BB113" s="746"/>
      <c r="BC113" s="746"/>
      <c r="BD113" s="746"/>
      <c r="BE113" s="746"/>
      <c r="BF113" s="746"/>
      <c r="BG113" s="746"/>
      <c r="BH113" s="746"/>
      <c r="BI113" s="746"/>
      <c r="BJ113" s="746"/>
      <c r="BK113" s="746"/>
      <c r="BL113" s="746"/>
      <c r="BM113" s="746"/>
      <c r="BN113" s="746"/>
      <c r="BO113" s="746"/>
      <c r="BP113" s="747"/>
      <c r="BQ113" s="810">
        <v>157470</v>
      </c>
      <c r="BR113" s="811"/>
      <c r="BS113" s="811"/>
      <c r="BT113" s="811"/>
      <c r="BU113" s="811"/>
      <c r="BV113" s="811">
        <v>135019</v>
      </c>
      <c r="BW113" s="811"/>
      <c r="BX113" s="811"/>
      <c r="BY113" s="811"/>
      <c r="BZ113" s="811"/>
      <c r="CA113" s="811">
        <v>112741</v>
      </c>
      <c r="CB113" s="811"/>
      <c r="CC113" s="811"/>
      <c r="CD113" s="811"/>
      <c r="CE113" s="811"/>
      <c r="CF113" s="866">
        <v>3.6</v>
      </c>
      <c r="CG113" s="867"/>
      <c r="CH113" s="867"/>
      <c r="CI113" s="867"/>
      <c r="CJ113" s="867"/>
      <c r="CK113" s="921"/>
      <c r="CL113" s="879"/>
      <c r="CM113" s="809" t="s">
        <v>389</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390</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21569</v>
      </c>
      <c r="AB114" s="774"/>
      <c r="AC114" s="774"/>
      <c r="AD114" s="774"/>
      <c r="AE114" s="775"/>
      <c r="AF114" s="776">
        <v>22224</v>
      </c>
      <c r="AG114" s="774"/>
      <c r="AH114" s="774"/>
      <c r="AI114" s="774"/>
      <c r="AJ114" s="775"/>
      <c r="AK114" s="776">
        <v>26556</v>
      </c>
      <c r="AL114" s="774"/>
      <c r="AM114" s="774"/>
      <c r="AN114" s="774"/>
      <c r="AO114" s="775"/>
      <c r="AP114" s="815">
        <v>0.8</v>
      </c>
      <c r="AQ114" s="816"/>
      <c r="AR114" s="816"/>
      <c r="AS114" s="816"/>
      <c r="AT114" s="817"/>
      <c r="AU114" s="926"/>
      <c r="AV114" s="927"/>
      <c r="AW114" s="927"/>
      <c r="AX114" s="927"/>
      <c r="AY114" s="927"/>
      <c r="AZ114" s="809" t="s">
        <v>391</v>
      </c>
      <c r="BA114" s="746"/>
      <c r="BB114" s="746"/>
      <c r="BC114" s="746"/>
      <c r="BD114" s="746"/>
      <c r="BE114" s="746"/>
      <c r="BF114" s="746"/>
      <c r="BG114" s="746"/>
      <c r="BH114" s="746"/>
      <c r="BI114" s="746"/>
      <c r="BJ114" s="746"/>
      <c r="BK114" s="746"/>
      <c r="BL114" s="746"/>
      <c r="BM114" s="746"/>
      <c r="BN114" s="746"/>
      <c r="BO114" s="746"/>
      <c r="BP114" s="747"/>
      <c r="BQ114" s="810">
        <v>1021072</v>
      </c>
      <c r="BR114" s="811"/>
      <c r="BS114" s="811"/>
      <c r="BT114" s="811"/>
      <c r="BU114" s="811"/>
      <c r="BV114" s="811">
        <v>1001041</v>
      </c>
      <c r="BW114" s="811"/>
      <c r="BX114" s="811"/>
      <c r="BY114" s="811"/>
      <c r="BZ114" s="811"/>
      <c r="CA114" s="811">
        <v>1004484</v>
      </c>
      <c r="CB114" s="811"/>
      <c r="CC114" s="811"/>
      <c r="CD114" s="811"/>
      <c r="CE114" s="811"/>
      <c r="CF114" s="866">
        <v>31.8</v>
      </c>
      <c r="CG114" s="867"/>
      <c r="CH114" s="867"/>
      <c r="CI114" s="867"/>
      <c r="CJ114" s="867"/>
      <c r="CK114" s="921"/>
      <c r="CL114" s="879"/>
      <c r="CM114" s="809" t="s">
        <v>392</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393</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64</v>
      </c>
      <c r="AB115" s="907"/>
      <c r="AC115" s="907"/>
      <c r="AD115" s="907"/>
      <c r="AE115" s="908"/>
      <c r="AF115" s="909" t="s">
        <v>64</v>
      </c>
      <c r="AG115" s="907"/>
      <c r="AH115" s="907"/>
      <c r="AI115" s="907"/>
      <c r="AJ115" s="908"/>
      <c r="AK115" s="909" t="s">
        <v>64</v>
      </c>
      <c r="AL115" s="907"/>
      <c r="AM115" s="907"/>
      <c r="AN115" s="907"/>
      <c r="AO115" s="908"/>
      <c r="AP115" s="910" t="s">
        <v>64</v>
      </c>
      <c r="AQ115" s="911"/>
      <c r="AR115" s="911"/>
      <c r="AS115" s="911"/>
      <c r="AT115" s="912"/>
      <c r="AU115" s="926"/>
      <c r="AV115" s="927"/>
      <c r="AW115" s="927"/>
      <c r="AX115" s="927"/>
      <c r="AY115" s="927"/>
      <c r="AZ115" s="809" t="s">
        <v>394</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395</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396</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5</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397</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398</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399</v>
      </c>
      <c r="Z117" s="891"/>
      <c r="AA117" s="896">
        <v>437698</v>
      </c>
      <c r="AB117" s="897"/>
      <c r="AC117" s="897"/>
      <c r="AD117" s="897"/>
      <c r="AE117" s="898"/>
      <c r="AF117" s="899">
        <v>460014</v>
      </c>
      <c r="AG117" s="897"/>
      <c r="AH117" s="897"/>
      <c r="AI117" s="897"/>
      <c r="AJ117" s="898"/>
      <c r="AK117" s="899">
        <v>488430</v>
      </c>
      <c r="AL117" s="897"/>
      <c r="AM117" s="897"/>
      <c r="AN117" s="897"/>
      <c r="AO117" s="898"/>
      <c r="AP117" s="900"/>
      <c r="AQ117" s="901"/>
      <c r="AR117" s="901"/>
      <c r="AS117" s="901"/>
      <c r="AT117" s="902"/>
      <c r="AU117" s="926"/>
      <c r="AV117" s="927"/>
      <c r="AW117" s="927"/>
      <c r="AX117" s="927"/>
      <c r="AY117" s="927"/>
      <c r="AZ117" s="854" t="s">
        <v>400</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401</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374</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371</v>
      </c>
      <c r="AB118" s="890"/>
      <c r="AC118" s="890"/>
      <c r="AD118" s="890"/>
      <c r="AE118" s="891"/>
      <c r="AF118" s="892" t="s">
        <v>372</v>
      </c>
      <c r="AG118" s="890"/>
      <c r="AH118" s="890"/>
      <c r="AI118" s="890"/>
      <c r="AJ118" s="891"/>
      <c r="AK118" s="892" t="s">
        <v>238</v>
      </c>
      <c r="AL118" s="890"/>
      <c r="AM118" s="890"/>
      <c r="AN118" s="890"/>
      <c r="AO118" s="891"/>
      <c r="AP118" s="893" t="s">
        <v>373</v>
      </c>
      <c r="AQ118" s="894"/>
      <c r="AR118" s="894"/>
      <c r="AS118" s="894"/>
      <c r="AT118" s="895"/>
      <c r="AU118" s="926"/>
      <c r="AV118" s="927"/>
      <c r="AW118" s="927"/>
      <c r="AX118" s="927"/>
      <c r="AY118" s="927"/>
      <c r="AZ118" s="812" t="s">
        <v>402</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403</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378</v>
      </c>
      <c r="B119" s="877"/>
      <c r="C119" s="834" t="s">
        <v>379</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48" t="s">
        <v>404</v>
      </c>
      <c r="BP119" s="849"/>
      <c r="BQ119" s="850">
        <v>8442535</v>
      </c>
      <c r="BR119" s="851"/>
      <c r="BS119" s="851"/>
      <c r="BT119" s="851"/>
      <c r="BU119" s="851"/>
      <c r="BV119" s="851">
        <v>8837746</v>
      </c>
      <c r="BW119" s="851"/>
      <c r="BX119" s="851"/>
      <c r="BY119" s="851"/>
      <c r="BZ119" s="851"/>
      <c r="CA119" s="851">
        <v>8643968</v>
      </c>
      <c r="CB119" s="851"/>
      <c r="CC119" s="851"/>
      <c r="CD119" s="851"/>
      <c r="CE119" s="851"/>
      <c r="CF119" s="742"/>
      <c r="CG119" s="743"/>
      <c r="CH119" s="743"/>
      <c r="CI119" s="743"/>
      <c r="CJ119" s="847"/>
      <c r="CK119" s="922"/>
      <c r="CL119" s="881"/>
      <c r="CM119" s="812" t="s">
        <v>405</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15">
      <c r="A120" s="878"/>
      <c r="B120" s="879"/>
      <c r="C120" s="809" t="s">
        <v>382</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406</v>
      </c>
      <c r="AV120" s="869"/>
      <c r="AW120" s="869"/>
      <c r="AX120" s="869"/>
      <c r="AY120" s="870"/>
      <c r="AZ120" s="834" t="s">
        <v>407</v>
      </c>
      <c r="BA120" s="802"/>
      <c r="BB120" s="802"/>
      <c r="BC120" s="802"/>
      <c r="BD120" s="802"/>
      <c r="BE120" s="802"/>
      <c r="BF120" s="802"/>
      <c r="BG120" s="802"/>
      <c r="BH120" s="802"/>
      <c r="BI120" s="802"/>
      <c r="BJ120" s="802"/>
      <c r="BK120" s="802"/>
      <c r="BL120" s="802"/>
      <c r="BM120" s="802"/>
      <c r="BN120" s="802"/>
      <c r="BO120" s="802"/>
      <c r="BP120" s="803"/>
      <c r="BQ120" s="835">
        <v>4006625</v>
      </c>
      <c r="BR120" s="819"/>
      <c r="BS120" s="819"/>
      <c r="BT120" s="819"/>
      <c r="BU120" s="819"/>
      <c r="BV120" s="819">
        <v>4348637</v>
      </c>
      <c r="BW120" s="819"/>
      <c r="BX120" s="819"/>
      <c r="BY120" s="819"/>
      <c r="BZ120" s="819"/>
      <c r="CA120" s="819">
        <v>4427918</v>
      </c>
      <c r="CB120" s="819"/>
      <c r="CC120" s="819"/>
      <c r="CD120" s="819"/>
      <c r="CE120" s="819"/>
      <c r="CF120" s="857">
        <v>140.30000000000001</v>
      </c>
      <c r="CG120" s="858"/>
      <c r="CH120" s="858"/>
      <c r="CI120" s="858"/>
      <c r="CJ120" s="858"/>
      <c r="CK120" s="859" t="s">
        <v>408</v>
      </c>
      <c r="CL120" s="826"/>
      <c r="CM120" s="826"/>
      <c r="CN120" s="826"/>
      <c r="CO120" s="827"/>
      <c r="CP120" s="863" t="s">
        <v>341</v>
      </c>
      <c r="CQ120" s="864"/>
      <c r="CR120" s="864"/>
      <c r="CS120" s="864"/>
      <c r="CT120" s="864"/>
      <c r="CU120" s="864"/>
      <c r="CV120" s="864"/>
      <c r="CW120" s="864"/>
      <c r="CX120" s="864"/>
      <c r="CY120" s="864"/>
      <c r="CZ120" s="864"/>
      <c r="DA120" s="864"/>
      <c r="DB120" s="864"/>
      <c r="DC120" s="864"/>
      <c r="DD120" s="864"/>
      <c r="DE120" s="864"/>
      <c r="DF120" s="865"/>
      <c r="DG120" s="835">
        <v>792457</v>
      </c>
      <c r="DH120" s="819"/>
      <c r="DI120" s="819"/>
      <c r="DJ120" s="819"/>
      <c r="DK120" s="819"/>
      <c r="DL120" s="819">
        <v>783628</v>
      </c>
      <c r="DM120" s="819"/>
      <c r="DN120" s="819"/>
      <c r="DO120" s="819"/>
      <c r="DP120" s="819"/>
      <c r="DQ120" s="819">
        <v>764304</v>
      </c>
      <c r="DR120" s="819"/>
      <c r="DS120" s="819"/>
      <c r="DT120" s="819"/>
      <c r="DU120" s="819"/>
      <c r="DV120" s="820">
        <v>24.2</v>
      </c>
      <c r="DW120" s="820"/>
      <c r="DX120" s="820"/>
      <c r="DY120" s="820"/>
      <c r="DZ120" s="821"/>
    </row>
    <row r="121" spans="1:130" s="89" customFormat="1" ht="26.25" customHeight="1" x14ac:dyDescent="0.15">
      <c r="A121" s="878"/>
      <c r="B121" s="879"/>
      <c r="C121" s="854" t="s">
        <v>409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410</v>
      </c>
      <c r="BA121" s="746"/>
      <c r="BB121" s="746"/>
      <c r="BC121" s="746"/>
      <c r="BD121" s="746"/>
      <c r="BE121" s="746"/>
      <c r="BF121" s="746"/>
      <c r="BG121" s="746"/>
      <c r="BH121" s="746"/>
      <c r="BI121" s="746"/>
      <c r="BJ121" s="746"/>
      <c r="BK121" s="746"/>
      <c r="BL121" s="746"/>
      <c r="BM121" s="746"/>
      <c r="BN121" s="746"/>
      <c r="BO121" s="746"/>
      <c r="BP121" s="747"/>
      <c r="BQ121" s="810">
        <v>269336</v>
      </c>
      <c r="BR121" s="811"/>
      <c r="BS121" s="811"/>
      <c r="BT121" s="811"/>
      <c r="BU121" s="811"/>
      <c r="BV121" s="811">
        <v>364967</v>
      </c>
      <c r="BW121" s="811"/>
      <c r="BX121" s="811"/>
      <c r="BY121" s="811"/>
      <c r="BZ121" s="811"/>
      <c r="CA121" s="811">
        <v>424428</v>
      </c>
      <c r="CB121" s="811"/>
      <c r="CC121" s="811"/>
      <c r="CD121" s="811"/>
      <c r="CE121" s="811"/>
      <c r="CF121" s="866">
        <v>13.4</v>
      </c>
      <c r="CG121" s="867"/>
      <c r="CH121" s="867"/>
      <c r="CI121" s="867"/>
      <c r="CJ121" s="867"/>
      <c r="CK121" s="860"/>
      <c r="CL121" s="829"/>
      <c r="CM121" s="829"/>
      <c r="CN121" s="829"/>
      <c r="CO121" s="830"/>
      <c r="CP121" s="838" t="s">
        <v>338</v>
      </c>
      <c r="CQ121" s="839"/>
      <c r="CR121" s="839"/>
      <c r="CS121" s="839"/>
      <c r="CT121" s="839"/>
      <c r="CU121" s="839"/>
      <c r="CV121" s="839"/>
      <c r="CW121" s="839"/>
      <c r="CX121" s="839"/>
      <c r="CY121" s="839"/>
      <c r="CZ121" s="839"/>
      <c r="DA121" s="839"/>
      <c r="DB121" s="839"/>
      <c r="DC121" s="839"/>
      <c r="DD121" s="839"/>
      <c r="DE121" s="839"/>
      <c r="DF121" s="840"/>
      <c r="DG121" s="810">
        <v>5605</v>
      </c>
      <c r="DH121" s="811"/>
      <c r="DI121" s="811"/>
      <c r="DJ121" s="811"/>
      <c r="DK121" s="811"/>
      <c r="DL121" s="811">
        <v>5651</v>
      </c>
      <c r="DM121" s="811"/>
      <c r="DN121" s="811"/>
      <c r="DO121" s="811"/>
      <c r="DP121" s="811"/>
      <c r="DQ121" s="811">
        <v>5761</v>
      </c>
      <c r="DR121" s="811"/>
      <c r="DS121" s="811"/>
      <c r="DT121" s="811"/>
      <c r="DU121" s="811"/>
      <c r="DV121" s="788">
        <v>0.2</v>
      </c>
      <c r="DW121" s="788"/>
      <c r="DX121" s="788"/>
      <c r="DY121" s="788"/>
      <c r="DZ121" s="789"/>
    </row>
    <row r="122" spans="1:130" s="89" customFormat="1" ht="26.25" customHeight="1" x14ac:dyDescent="0.15">
      <c r="A122" s="878"/>
      <c r="B122" s="879"/>
      <c r="C122" s="809" t="s">
        <v>392</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411</v>
      </c>
      <c r="BA122" s="813"/>
      <c r="BB122" s="813"/>
      <c r="BC122" s="813"/>
      <c r="BD122" s="813"/>
      <c r="BE122" s="813"/>
      <c r="BF122" s="813"/>
      <c r="BG122" s="813"/>
      <c r="BH122" s="813"/>
      <c r="BI122" s="813"/>
      <c r="BJ122" s="813"/>
      <c r="BK122" s="813"/>
      <c r="BL122" s="813"/>
      <c r="BM122" s="813"/>
      <c r="BN122" s="813"/>
      <c r="BO122" s="813"/>
      <c r="BP122" s="814"/>
      <c r="BQ122" s="850">
        <v>5048773</v>
      </c>
      <c r="BR122" s="851"/>
      <c r="BS122" s="851"/>
      <c r="BT122" s="851"/>
      <c r="BU122" s="851"/>
      <c r="BV122" s="851">
        <v>5354874</v>
      </c>
      <c r="BW122" s="851"/>
      <c r="BX122" s="851"/>
      <c r="BY122" s="851"/>
      <c r="BZ122" s="851"/>
      <c r="CA122" s="851">
        <v>5340357</v>
      </c>
      <c r="CB122" s="851"/>
      <c r="CC122" s="851"/>
      <c r="CD122" s="851"/>
      <c r="CE122" s="851"/>
      <c r="CF122" s="852">
        <v>169.2</v>
      </c>
      <c r="CG122" s="853"/>
      <c r="CH122" s="853"/>
      <c r="CI122" s="853"/>
      <c r="CJ122" s="853"/>
      <c r="CK122" s="860"/>
      <c r="CL122" s="829"/>
      <c r="CM122" s="829"/>
      <c r="CN122" s="829"/>
      <c r="CO122" s="830"/>
      <c r="CP122" s="838" t="s">
        <v>340</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x14ac:dyDescent="0.15">
      <c r="A123" s="878"/>
      <c r="B123" s="879"/>
      <c r="C123" s="809" t="s">
        <v>398</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119</v>
      </c>
      <c r="BA123" s="110"/>
      <c r="BB123" s="110"/>
      <c r="BC123" s="110"/>
      <c r="BD123" s="110"/>
      <c r="BE123" s="110"/>
      <c r="BF123" s="110"/>
      <c r="BG123" s="110"/>
      <c r="BH123" s="110"/>
      <c r="BI123" s="110"/>
      <c r="BJ123" s="110"/>
      <c r="BK123" s="110"/>
      <c r="BL123" s="110"/>
      <c r="BM123" s="110"/>
      <c r="BN123" s="110"/>
      <c r="BO123" s="848" t="s">
        <v>412</v>
      </c>
      <c r="BP123" s="849"/>
      <c r="BQ123" s="845">
        <v>9324734</v>
      </c>
      <c r="BR123" s="846"/>
      <c r="BS123" s="846"/>
      <c r="BT123" s="846"/>
      <c r="BU123" s="846"/>
      <c r="BV123" s="846">
        <v>10068478</v>
      </c>
      <c r="BW123" s="846"/>
      <c r="BX123" s="846"/>
      <c r="BY123" s="846"/>
      <c r="BZ123" s="846"/>
      <c r="CA123" s="846">
        <v>10192703</v>
      </c>
      <c r="CB123" s="846"/>
      <c r="CC123" s="846"/>
      <c r="CD123" s="846"/>
      <c r="CE123" s="846"/>
      <c r="CF123" s="742"/>
      <c r="CG123" s="743"/>
      <c r="CH123" s="743"/>
      <c r="CI123" s="743"/>
      <c r="CJ123" s="847"/>
      <c r="CK123" s="860"/>
      <c r="CL123" s="829"/>
      <c r="CM123" s="829"/>
      <c r="CN123" s="829"/>
      <c r="CO123" s="830"/>
      <c r="CP123" s="838"/>
      <c r="CQ123" s="839"/>
      <c r="CR123" s="839"/>
      <c r="CS123" s="839"/>
      <c r="CT123" s="839"/>
      <c r="CU123" s="839"/>
      <c r="CV123" s="839"/>
      <c r="CW123" s="839"/>
      <c r="CX123" s="839"/>
      <c r="CY123" s="839"/>
      <c r="CZ123" s="839"/>
      <c r="DA123" s="839"/>
      <c r="DB123" s="839"/>
      <c r="DC123" s="839"/>
      <c r="DD123" s="839"/>
      <c r="DE123" s="839"/>
      <c r="DF123" s="840"/>
      <c r="DG123" s="773"/>
      <c r="DH123" s="774"/>
      <c r="DI123" s="774"/>
      <c r="DJ123" s="774"/>
      <c r="DK123" s="775"/>
      <c r="DL123" s="776"/>
      <c r="DM123" s="774"/>
      <c r="DN123" s="774"/>
      <c r="DO123" s="774"/>
      <c r="DP123" s="775"/>
      <c r="DQ123" s="776"/>
      <c r="DR123" s="774"/>
      <c r="DS123" s="774"/>
      <c r="DT123" s="774"/>
      <c r="DU123" s="775"/>
      <c r="DV123" s="815"/>
      <c r="DW123" s="816"/>
      <c r="DX123" s="816"/>
      <c r="DY123" s="816"/>
      <c r="DZ123" s="817"/>
    </row>
    <row r="124" spans="1:130" s="89" customFormat="1" ht="26.25" customHeight="1" thickBot="1" x14ac:dyDescent="0.2">
      <c r="A124" s="878"/>
      <c r="B124" s="879"/>
      <c r="C124" s="809" t="s">
        <v>401</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413</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414</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15">
      <c r="A125" s="878"/>
      <c r="B125" s="879"/>
      <c r="C125" s="809" t="s">
        <v>403</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415</v>
      </c>
      <c r="CL125" s="826"/>
      <c r="CM125" s="826"/>
      <c r="CN125" s="826"/>
      <c r="CO125" s="827"/>
      <c r="CP125" s="834" t="s">
        <v>416</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405</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417</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15">
      <c r="A127" s="880"/>
      <c r="B127" s="881"/>
      <c r="C127" s="812" t="s">
        <v>418</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64</v>
      </c>
      <c r="AB127" s="774"/>
      <c r="AC127" s="774"/>
      <c r="AD127" s="774"/>
      <c r="AE127" s="775"/>
      <c r="AF127" s="776" t="s">
        <v>64</v>
      </c>
      <c r="AG127" s="774"/>
      <c r="AH127" s="774"/>
      <c r="AI127" s="774"/>
      <c r="AJ127" s="775"/>
      <c r="AK127" s="776" t="s">
        <v>64</v>
      </c>
      <c r="AL127" s="774"/>
      <c r="AM127" s="774"/>
      <c r="AN127" s="774"/>
      <c r="AO127" s="775"/>
      <c r="AP127" s="815" t="s">
        <v>64</v>
      </c>
      <c r="AQ127" s="816"/>
      <c r="AR127" s="816"/>
      <c r="AS127" s="816"/>
      <c r="AT127" s="817"/>
      <c r="AU127" s="91"/>
      <c r="AV127" s="91"/>
      <c r="AW127" s="91"/>
      <c r="AX127" s="818" t="s">
        <v>419</v>
      </c>
      <c r="AY127" s="806"/>
      <c r="AZ127" s="806"/>
      <c r="BA127" s="806"/>
      <c r="BB127" s="806"/>
      <c r="BC127" s="806"/>
      <c r="BD127" s="806"/>
      <c r="BE127" s="807"/>
      <c r="BF127" s="805" t="s">
        <v>420</v>
      </c>
      <c r="BG127" s="806"/>
      <c r="BH127" s="806"/>
      <c r="BI127" s="806"/>
      <c r="BJ127" s="806"/>
      <c r="BK127" s="806"/>
      <c r="BL127" s="807"/>
      <c r="BM127" s="805" t="s">
        <v>421</v>
      </c>
      <c r="BN127" s="806"/>
      <c r="BO127" s="806"/>
      <c r="BP127" s="806"/>
      <c r="BQ127" s="806"/>
      <c r="BR127" s="806"/>
      <c r="BS127" s="807"/>
      <c r="BT127" s="805" t="s">
        <v>422</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423</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424</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425</v>
      </c>
      <c r="X128" s="792"/>
      <c r="Y128" s="792"/>
      <c r="Z128" s="793"/>
      <c r="AA128" s="794">
        <v>29630</v>
      </c>
      <c r="AB128" s="795"/>
      <c r="AC128" s="795"/>
      <c r="AD128" s="795"/>
      <c r="AE128" s="796"/>
      <c r="AF128" s="797">
        <v>44562</v>
      </c>
      <c r="AG128" s="795"/>
      <c r="AH128" s="795"/>
      <c r="AI128" s="795"/>
      <c r="AJ128" s="796"/>
      <c r="AK128" s="797">
        <v>33955</v>
      </c>
      <c r="AL128" s="795"/>
      <c r="AM128" s="795"/>
      <c r="AN128" s="795"/>
      <c r="AO128" s="796"/>
      <c r="AP128" s="798"/>
      <c r="AQ128" s="799"/>
      <c r="AR128" s="799"/>
      <c r="AS128" s="799"/>
      <c r="AT128" s="800"/>
      <c r="AU128" s="91"/>
      <c r="AV128" s="91"/>
      <c r="AW128" s="91"/>
      <c r="AX128" s="801" t="s">
        <v>426</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427</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428</v>
      </c>
      <c r="X129" s="771"/>
      <c r="Y129" s="771"/>
      <c r="Z129" s="772"/>
      <c r="AA129" s="773">
        <v>3244875</v>
      </c>
      <c r="AB129" s="774"/>
      <c r="AC129" s="774"/>
      <c r="AD129" s="774"/>
      <c r="AE129" s="775"/>
      <c r="AF129" s="776">
        <v>3547724</v>
      </c>
      <c r="AG129" s="774"/>
      <c r="AH129" s="774"/>
      <c r="AI129" s="774"/>
      <c r="AJ129" s="775"/>
      <c r="AK129" s="776">
        <v>3488697</v>
      </c>
      <c r="AL129" s="774"/>
      <c r="AM129" s="774"/>
      <c r="AN129" s="774"/>
      <c r="AO129" s="775"/>
      <c r="AP129" s="777"/>
      <c r="AQ129" s="778"/>
      <c r="AR129" s="778"/>
      <c r="AS129" s="778"/>
      <c r="AT129" s="779"/>
      <c r="AU129" s="92"/>
      <c r="AV129" s="92"/>
      <c r="AW129" s="92"/>
      <c r="AX129" s="745" t="s">
        <v>429</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430</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431</v>
      </c>
      <c r="X130" s="771"/>
      <c r="Y130" s="771"/>
      <c r="Z130" s="772"/>
      <c r="AA130" s="773">
        <v>320369</v>
      </c>
      <c r="AB130" s="774"/>
      <c r="AC130" s="774"/>
      <c r="AD130" s="774"/>
      <c r="AE130" s="775"/>
      <c r="AF130" s="776">
        <v>321067</v>
      </c>
      <c r="AG130" s="774"/>
      <c r="AH130" s="774"/>
      <c r="AI130" s="774"/>
      <c r="AJ130" s="775"/>
      <c r="AK130" s="776">
        <v>332659</v>
      </c>
      <c r="AL130" s="774"/>
      <c r="AM130" s="774"/>
      <c r="AN130" s="774"/>
      <c r="AO130" s="775"/>
      <c r="AP130" s="777"/>
      <c r="AQ130" s="778"/>
      <c r="AR130" s="778"/>
      <c r="AS130" s="778"/>
      <c r="AT130" s="779"/>
      <c r="AU130" s="92"/>
      <c r="AV130" s="92"/>
      <c r="AW130" s="92"/>
      <c r="AX130" s="745" t="s">
        <v>432</v>
      </c>
      <c r="AY130" s="746"/>
      <c r="AZ130" s="746"/>
      <c r="BA130" s="746"/>
      <c r="BB130" s="746"/>
      <c r="BC130" s="746"/>
      <c r="BD130" s="746"/>
      <c r="BE130" s="747"/>
      <c r="BF130" s="748">
        <v>3.2</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433</v>
      </c>
      <c r="X131" s="755"/>
      <c r="Y131" s="755"/>
      <c r="Z131" s="756"/>
      <c r="AA131" s="757">
        <v>2924506</v>
      </c>
      <c r="AB131" s="758"/>
      <c r="AC131" s="758"/>
      <c r="AD131" s="758"/>
      <c r="AE131" s="759"/>
      <c r="AF131" s="760">
        <v>3226657</v>
      </c>
      <c r="AG131" s="758"/>
      <c r="AH131" s="758"/>
      <c r="AI131" s="758"/>
      <c r="AJ131" s="759"/>
      <c r="AK131" s="760">
        <v>3156038</v>
      </c>
      <c r="AL131" s="758"/>
      <c r="AM131" s="758"/>
      <c r="AN131" s="758"/>
      <c r="AO131" s="759"/>
      <c r="AP131" s="761"/>
      <c r="AQ131" s="762"/>
      <c r="AR131" s="762"/>
      <c r="AS131" s="762"/>
      <c r="AT131" s="763"/>
      <c r="AU131" s="92"/>
      <c r="AV131" s="92"/>
      <c r="AW131" s="92"/>
      <c r="AX131" s="723" t="s">
        <v>434</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435</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436</v>
      </c>
      <c r="W132" s="736"/>
      <c r="X132" s="736"/>
      <c r="Y132" s="736"/>
      <c r="Z132" s="737"/>
      <c r="AA132" s="738">
        <v>2.998762868</v>
      </c>
      <c r="AB132" s="739"/>
      <c r="AC132" s="739"/>
      <c r="AD132" s="739"/>
      <c r="AE132" s="740"/>
      <c r="AF132" s="741">
        <v>2.9251637220000002</v>
      </c>
      <c r="AG132" s="739"/>
      <c r="AH132" s="739"/>
      <c r="AI132" s="739"/>
      <c r="AJ132" s="740"/>
      <c r="AK132" s="741">
        <v>3.8597760860000001</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437</v>
      </c>
      <c r="W133" s="715"/>
      <c r="X133" s="715"/>
      <c r="Y133" s="715"/>
      <c r="Z133" s="716"/>
      <c r="AA133" s="717">
        <v>3.3</v>
      </c>
      <c r="AB133" s="718"/>
      <c r="AC133" s="718"/>
      <c r="AD133" s="718"/>
      <c r="AE133" s="719"/>
      <c r="AF133" s="717">
        <v>3.1</v>
      </c>
      <c r="AG133" s="718"/>
      <c r="AH133" s="718"/>
      <c r="AI133" s="718"/>
      <c r="AJ133" s="719"/>
      <c r="AK133" s="717">
        <v>3.2</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Jsi+RHJa1Gm7Tfip7lcR7RR86E75FiXi/5Q3UJdjYowlWOIlUEcSVKxhFWaSRbH5fl1ISins7AoYwRUWjQTuA==" saltValue="psStuKnZ7VSkrzoiWdZlB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2"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9F+bVz8trNrB3jYlM4Pf/a/aCOqwSrVk6Q76VcH6t5jpqDYBA9BNyZuN0rJ2cLoLfZnGDVm+/HX2jIUkTQF7VA==" saltValue="TRUQD8qukGhtlE1PZSxU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q58dUWJtCUf7575OxTw1N0mvmdhb+fHwqblvdBcdX5Vcn9qt2c7mKYvHTYNSNKqGKTq2t9NqHDvazMPTq6z0w==" saltValue="68+n+50ZE8lyZvk3ANMx7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438</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439</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440</v>
      </c>
      <c r="AP7" s="129"/>
      <c r="AQ7" s="130" t="s">
        <v>441</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442</v>
      </c>
      <c r="AQ8" s="136" t="s">
        <v>443</v>
      </c>
      <c r="AR8" s="137" t="s">
        <v>444</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445</v>
      </c>
      <c r="AL9" s="1124"/>
      <c r="AM9" s="1124"/>
      <c r="AN9" s="1125"/>
      <c r="AO9" s="138">
        <v>1134349</v>
      </c>
      <c r="AP9" s="138">
        <v>109388</v>
      </c>
      <c r="AQ9" s="139">
        <v>108757</v>
      </c>
      <c r="AR9" s="140">
        <v>0.6</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446</v>
      </c>
      <c r="AL10" s="1124"/>
      <c r="AM10" s="1124"/>
      <c r="AN10" s="1125"/>
      <c r="AO10" s="141">
        <v>151891</v>
      </c>
      <c r="AP10" s="141">
        <v>14647</v>
      </c>
      <c r="AQ10" s="142">
        <v>15108</v>
      </c>
      <c r="AR10" s="143">
        <v>-3.1</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447</v>
      </c>
      <c r="AL11" s="1124"/>
      <c r="AM11" s="1124"/>
      <c r="AN11" s="1125"/>
      <c r="AO11" s="141" t="s">
        <v>448</v>
      </c>
      <c r="AP11" s="141" t="s">
        <v>448</v>
      </c>
      <c r="AQ11" s="142">
        <v>1414</v>
      </c>
      <c r="AR11" s="143" t="s">
        <v>448</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449</v>
      </c>
      <c r="AL12" s="1124"/>
      <c r="AM12" s="1124"/>
      <c r="AN12" s="1125"/>
      <c r="AO12" s="141" t="s">
        <v>448</v>
      </c>
      <c r="AP12" s="141" t="s">
        <v>448</v>
      </c>
      <c r="AQ12" s="142">
        <v>40</v>
      </c>
      <c r="AR12" s="143" t="s">
        <v>448</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450</v>
      </c>
      <c r="AL13" s="1124"/>
      <c r="AM13" s="1124"/>
      <c r="AN13" s="1125"/>
      <c r="AO13" s="141">
        <v>23264</v>
      </c>
      <c r="AP13" s="141">
        <v>2243</v>
      </c>
      <c r="AQ13" s="142">
        <v>4611</v>
      </c>
      <c r="AR13" s="143">
        <v>-51.4</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451</v>
      </c>
      <c r="AL14" s="1124"/>
      <c r="AM14" s="1124"/>
      <c r="AN14" s="1125"/>
      <c r="AO14" s="141">
        <v>46535</v>
      </c>
      <c r="AP14" s="141">
        <v>4487</v>
      </c>
      <c r="AQ14" s="142">
        <v>2427</v>
      </c>
      <c r="AR14" s="143">
        <v>84.9</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452</v>
      </c>
      <c r="AL15" s="1127"/>
      <c r="AM15" s="1127"/>
      <c r="AN15" s="1128"/>
      <c r="AO15" s="141">
        <v>-60272</v>
      </c>
      <c r="AP15" s="141">
        <v>-5812</v>
      </c>
      <c r="AQ15" s="142">
        <v>-7785</v>
      </c>
      <c r="AR15" s="143">
        <v>-25.3</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119</v>
      </c>
      <c r="AL16" s="1127"/>
      <c r="AM16" s="1127"/>
      <c r="AN16" s="1128"/>
      <c r="AO16" s="141">
        <v>1295767</v>
      </c>
      <c r="AP16" s="141">
        <v>124953</v>
      </c>
      <c r="AQ16" s="142">
        <v>124572</v>
      </c>
      <c r="AR16" s="143">
        <v>0.3</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453</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454</v>
      </c>
      <c r="AP20" s="150" t="s">
        <v>455</v>
      </c>
      <c r="AQ20" s="151" t="s">
        <v>456</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457</v>
      </c>
      <c r="AL21" s="1130"/>
      <c r="AM21" s="1130"/>
      <c r="AN21" s="1131"/>
      <c r="AO21" s="154">
        <v>11.96</v>
      </c>
      <c r="AP21" s="155">
        <v>10.78</v>
      </c>
      <c r="AQ21" s="156">
        <v>1.18</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458</v>
      </c>
      <c r="AL22" s="1130"/>
      <c r="AM22" s="1130"/>
      <c r="AN22" s="1131"/>
      <c r="AO22" s="159">
        <v>97.3</v>
      </c>
      <c r="AP22" s="160">
        <v>96.3</v>
      </c>
      <c r="AQ22" s="161">
        <v>1</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2" t="s">
        <v>459</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x14ac:dyDescent="0.15">
      <c r="A27" s="166"/>
      <c r="AO27" s="119"/>
      <c r="AP27" s="119"/>
      <c r="AQ27" s="119"/>
      <c r="AR27" s="119"/>
      <c r="AS27" s="119"/>
      <c r="AT27" s="119"/>
    </row>
    <row r="28" spans="1:46" ht="17.25" x14ac:dyDescent="0.15">
      <c r="A28" s="120" t="s">
        <v>460</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461</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440</v>
      </c>
      <c r="AP30" s="129"/>
      <c r="AQ30" s="130" t="s">
        <v>441</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442</v>
      </c>
      <c r="AQ31" s="136" t="s">
        <v>443</v>
      </c>
      <c r="AR31" s="137" t="s">
        <v>444</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462</v>
      </c>
      <c r="AL32" s="1108"/>
      <c r="AM32" s="1108"/>
      <c r="AN32" s="1109"/>
      <c r="AO32" s="169">
        <v>410125</v>
      </c>
      <c r="AP32" s="169">
        <v>39549</v>
      </c>
      <c r="AQ32" s="170">
        <v>62543</v>
      </c>
      <c r="AR32" s="171">
        <v>-36.799999999999997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463</v>
      </c>
      <c r="AL33" s="1108"/>
      <c r="AM33" s="1108"/>
      <c r="AN33" s="1109"/>
      <c r="AO33" s="169" t="s">
        <v>448</v>
      </c>
      <c r="AP33" s="169" t="s">
        <v>448</v>
      </c>
      <c r="AQ33" s="170" t="s">
        <v>448</v>
      </c>
      <c r="AR33" s="171" t="s">
        <v>448</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464</v>
      </c>
      <c r="AL34" s="1108"/>
      <c r="AM34" s="1108"/>
      <c r="AN34" s="1109"/>
      <c r="AO34" s="169" t="s">
        <v>448</v>
      </c>
      <c r="AP34" s="169" t="s">
        <v>448</v>
      </c>
      <c r="AQ34" s="170" t="s">
        <v>448</v>
      </c>
      <c r="AR34" s="171" t="s">
        <v>448</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465</v>
      </c>
      <c r="AL35" s="1108"/>
      <c r="AM35" s="1108"/>
      <c r="AN35" s="1109"/>
      <c r="AO35" s="169">
        <v>51749</v>
      </c>
      <c r="AP35" s="169">
        <v>4990</v>
      </c>
      <c r="AQ35" s="170">
        <v>16620</v>
      </c>
      <c r="AR35" s="171">
        <v>-70</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466</v>
      </c>
      <c r="AL36" s="1108"/>
      <c r="AM36" s="1108"/>
      <c r="AN36" s="1109"/>
      <c r="AO36" s="169">
        <v>26556</v>
      </c>
      <c r="AP36" s="169">
        <v>2561</v>
      </c>
      <c r="AQ36" s="170">
        <v>3562</v>
      </c>
      <c r="AR36" s="171">
        <v>-28.1</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467</v>
      </c>
      <c r="AL37" s="1108"/>
      <c r="AM37" s="1108"/>
      <c r="AN37" s="1109"/>
      <c r="AO37" s="169" t="s">
        <v>448</v>
      </c>
      <c r="AP37" s="169" t="s">
        <v>448</v>
      </c>
      <c r="AQ37" s="170">
        <v>625</v>
      </c>
      <c r="AR37" s="171" t="s">
        <v>448</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468</v>
      </c>
      <c r="AL38" s="1111"/>
      <c r="AM38" s="1111"/>
      <c r="AN38" s="1112"/>
      <c r="AO38" s="172" t="s">
        <v>448</v>
      </c>
      <c r="AP38" s="172" t="s">
        <v>448</v>
      </c>
      <c r="AQ38" s="173">
        <v>3</v>
      </c>
      <c r="AR38" s="161" t="s">
        <v>448</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469</v>
      </c>
      <c r="AL39" s="1111"/>
      <c r="AM39" s="1111"/>
      <c r="AN39" s="1112"/>
      <c r="AO39" s="169">
        <v>-33955</v>
      </c>
      <c r="AP39" s="169">
        <v>-3274</v>
      </c>
      <c r="AQ39" s="170">
        <v>-2822</v>
      </c>
      <c r="AR39" s="171">
        <v>16</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470</v>
      </c>
      <c r="AL40" s="1108"/>
      <c r="AM40" s="1108"/>
      <c r="AN40" s="1109"/>
      <c r="AO40" s="169">
        <v>-332659</v>
      </c>
      <c r="AP40" s="169">
        <v>-32079</v>
      </c>
      <c r="AQ40" s="170">
        <v>-53912</v>
      </c>
      <c r="AR40" s="171">
        <v>-40.5</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230</v>
      </c>
      <c r="AL41" s="1114"/>
      <c r="AM41" s="1114"/>
      <c r="AN41" s="1115"/>
      <c r="AO41" s="169">
        <v>121816</v>
      </c>
      <c r="AP41" s="169">
        <v>11747</v>
      </c>
      <c r="AQ41" s="170">
        <v>26618</v>
      </c>
      <c r="AR41" s="171">
        <v>-55.9</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471</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472</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473</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440</v>
      </c>
      <c r="AN49" s="1118" t="s">
        <v>474</v>
      </c>
      <c r="AO49" s="1119"/>
      <c r="AP49" s="1119"/>
      <c r="AQ49" s="1119"/>
      <c r="AR49" s="1120"/>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475</v>
      </c>
      <c r="AO50" s="186" t="s">
        <v>476</v>
      </c>
      <c r="AP50" s="187" t="s">
        <v>477</v>
      </c>
      <c r="AQ50" s="188" t="s">
        <v>478</v>
      </c>
      <c r="AR50" s="189" t="s">
        <v>479</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480</v>
      </c>
      <c r="AL51" s="182"/>
      <c r="AM51" s="190">
        <v>496115</v>
      </c>
      <c r="AN51" s="191">
        <v>44905</v>
      </c>
      <c r="AO51" s="192">
        <v>-51.1</v>
      </c>
      <c r="AP51" s="193">
        <v>88328</v>
      </c>
      <c r="AQ51" s="194">
        <v>-1.9</v>
      </c>
      <c r="AR51" s="195">
        <v>-49.2</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481</v>
      </c>
      <c r="AM52" s="198">
        <v>336844</v>
      </c>
      <c r="AN52" s="199">
        <v>30489</v>
      </c>
      <c r="AO52" s="200">
        <v>-1.8</v>
      </c>
      <c r="AP52" s="201">
        <v>49013</v>
      </c>
      <c r="AQ52" s="202">
        <v>6.4</v>
      </c>
      <c r="AR52" s="203">
        <v>-8.1999999999999993</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482</v>
      </c>
      <c r="AL53" s="182"/>
      <c r="AM53" s="190">
        <v>932103</v>
      </c>
      <c r="AN53" s="191">
        <v>85869</v>
      </c>
      <c r="AO53" s="192">
        <v>91.2</v>
      </c>
      <c r="AP53" s="193">
        <v>103390</v>
      </c>
      <c r="AQ53" s="194">
        <v>17.100000000000001</v>
      </c>
      <c r="AR53" s="195">
        <v>74.099999999999994</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481</v>
      </c>
      <c r="AM54" s="198">
        <v>430681</v>
      </c>
      <c r="AN54" s="199">
        <v>39676</v>
      </c>
      <c r="AO54" s="200">
        <v>30.1</v>
      </c>
      <c r="AP54" s="201">
        <v>51269</v>
      </c>
      <c r="AQ54" s="202">
        <v>4.5999999999999996</v>
      </c>
      <c r="AR54" s="203">
        <v>25.5</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483</v>
      </c>
      <c r="AL55" s="182"/>
      <c r="AM55" s="190">
        <v>3681259</v>
      </c>
      <c r="AN55" s="191">
        <v>343657</v>
      </c>
      <c r="AO55" s="192">
        <v>300.2</v>
      </c>
      <c r="AP55" s="193">
        <v>117234</v>
      </c>
      <c r="AQ55" s="194">
        <v>13.4</v>
      </c>
      <c r="AR55" s="195">
        <v>286.8</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481</v>
      </c>
      <c r="AM56" s="198">
        <v>498108</v>
      </c>
      <c r="AN56" s="199">
        <v>46500</v>
      </c>
      <c r="AO56" s="200">
        <v>17.2</v>
      </c>
      <c r="AP56" s="201">
        <v>59796</v>
      </c>
      <c r="AQ56" s="202">
        <v>16.600000000000001</v>
      </c>
      <c r="AR56" s="203">
        <v>0.6</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484</v>
      </c>
      <c r="AL57" s="182"/>
      <c r="AM57" s="190">
        <v>1132072</v>
      </c>
      <c r="AN57" s="191">
        <v>107052</v>
      </c>
      <c r="AO57" s="192">
        <v>-68.8</v>
      </c>
      <c r="AP57" s="193">
        <v>97758</v>
      </c>
      <c r="AQ57" s="194">
        <v>-16.600000000000001</v>
      </c>
      <c r="AR57" s="195">
        <v>-52.2</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481</v>
      </c>
      <c r="AM58" s="198">
        <v>997753</v>
      </c>
      <c r="AN58" s="199">
        <v>94350</v>
      </c>
      <c r="AO58" s="200">
        <v>102.9</v>
      </c>
      <c r="AP58" s="201">
        <v>45946</v>
      </c>
      <c r="AQ58" s="202">
        <v>-23.2</v>
      </c>
      <c r="AR58" s="203">
        <v>126.1</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485</v>
      </c>
      <c r="AL59" s="182"/>
      <c r="AM59" s="190">
        <v>1210082</v>
      </c>
      <c r="AN59" s="191">
        <v>116691</v>
      </c>
      <c r="AO59" s="192">
        <v>9</v>
      </c>
      <c r="AP59" s="193">
        <v>91338</v>
      </c>
      <c r="AQ59" s="194">
        <v>-6.6</v>
      </c>
      <c r="AR59" s="195">
        <v>15.6</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481</v>
      </c>
      <c r="AM60" s="198">
        <v>748316</v>
      </c>
      <c r="AN60" s="199">
        <v>72162</v>
      </c>
      <c r="AO60" s="200">
        <v>-23.5</v>
      </c>
      <c r="AP60" s="201">
        <v>43989</v>
      </c>
      <c r="AQ60" s="202">
        <v>-4.3</v>
      </c>
      <c r="AR60" s="203">
        <v>-19.2</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486</v>
      </c>
      <c r="AL61" s="204"/>
      <c r="AM61" s="205">
        <v>1490326</v>
      </c>
      <c r="AN61" s="206">
        <v>139635</v>
      </c>
      <c r="AO61" s="207">
        <v>56.1</v>
      </c>
      <c r="AP61" s="208">
        <v>99610</v>
      </c>
      <c r="AQ61" s="209">
        <v>1.1000000000000001</v>
      </c>
      <c r="AR61" s="195">
        <v>55</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481</v>
      </c>
      <c r="AM62" s="198">
        <v>602340</v>
      </c>
      <c r="AN62" s="199">
        <v>56635</v>
      </c>
      <c r="AO62" s="200">
        <v>25</v>
      </c>
      <c r="AP62" s="201">
        <v>50003</v>
      </c>
      <c r="AQ62" s="202">
        <v>0</v>
      </c>
      <c r="AR62" s="203">
        <v>25</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YrirzCmVq+6dj5wqqwa+CPpvG8C+kemrcWZxKcb+wTsQBPSZyM6Nn8Gafpp4Gne+rZlYsBy2olY02QxdZ8gdJA==" saltValue="8J/QzKEwh3onvGlv5fUZ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21+OQd46RuUIloxiRowWHeq7vKLRjqbGYPC1Y6QIw4xXxOv/JKpSXdbZwRF6pbdjqVymSF6L6jiCx4CzOYFiiw==" saltValue="KK3arXljWNMrv6rbUUEc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y6xG16ijVem5ahiJAVjCjSNROWO/Sl+X4YSnZ1teBjZ43MM4EZjiATI2HNpcEis4/XGqyGRmj3KYrNHS54hjAA==" saltValue="IizPWhWBK3ahU4Q4yhdm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487</v>
      </c>
    </row>
    <row r="46" spans="2:10" ht="29.25" customHeight="1" thickBot="1" x14ac:dyDescent="0.25">
      <c r="B46" s="215" t="s">
        <v>24</v>
      </c>
      <c r="C46" s="216"/>
      <c r="D46" s="216"/>
      <c r="E46" s="217" t="s">
        <v>488</v>
      </c>
      <c r="F46" s="218" t="s">
        <v>3</v>
      </c>
      <c r="G46" s="219" t="s">
        <v>4</v>
      </c>
      <c r="H46" s="219" t="s">
        <v>5</v>
      </c>
      <c r="I46" s="219" t="s">
        <v>6</v>
      </c>
      <c r="J46" s="220" t="s">
        <v>7</v>
      </c>
    </row>
    <row r="47" spans="2:10" ht="57.75" customHeight="1" x14ac:dyDescent="0.15">
      <c r="B47" s="221"/>
      <c r="C47" s="1133" t="s">
        <v>489</v>
      </c>
      <c r="D47" s="1133"/>
      <c r="E47" s="1134"/>
      <c r="F47" s="222">
        <v>37.96</v>
      </c>
      <c r="G47" s="223">
        <v>37.450000000000003</v>
      </c>
      <c r="H47" s="223">
        <v>35.119999999999997</v>
      </c>
      <c r="I47" s="223">
        <v>32.14</v>
      </c>
      <c r="J47" s="224">
        <v>32.69</v>
      </c>
    </row>
    <row r="48" spans="2:10" ht="57.75" customHeight="1" x14ac:dyDescent="0.15">
      <c r="B48" s="225"/>
      <c r="C48" s="1135" t="s">
        <v>490</v>
      </c>
      <c r="D48" s="1135"/>
      <c r="E48" s="1136"/>
      <c r="F48" s="226">
        <v>10.4</v>
      </c>
      <c r="G48" s="227">
        <v>11.49</v>
      </c>
      <c r="H48" s="227">
        <v>11.04</v>
      </c>
      <c r="I48" s="227">
        <v>15.61</v>
      </c>
      <c r="J48" s="228">
        <v>11.93</v>
      </c>
    </row>
    <row r="49" spans="2:10" ht="57.75" customHeight="1" thickBot="1" x14ac:dyDescent="0.2">
      <c r="B49" s="229"/>
      <c r="C49" s="1137" t="s">
        <v>491</v>
      </c>
      <c r="D49" s="1137"/>
      <c r="E49" s="1138"/>
      <c r="F49" s="230">
        <v>5.74</v>
      </c>
      <c r="G49" s="231">
        <v>6.27</v>
      </c>
      <c r="H49" s="231" t="s">
        <v>492</v>
      </c>
      <c r="I49" s="231">
        <v>5.52</v>
      </c>
      <c r="J49" s="232">
        <v>0.19</v>
      </c>
    </row>
    <row r="50" spans="2:10" x14ac:dyDescent="0.15"/>
  </sheetData>
  <sheetProtection algorithmName="SHA-512" hashValue="95atn+jwazFFAcVd/fV7Phcs8ja1PpVD7bDXj4uTMgqI6tGuImNxumm2ueIfPoHZaPrDF5h4hiOx3+IZ1N5p/A==" saltValue="vM1IHV2LRPJ3rowhQLrs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2024-08-29T05:14:06Z</cp:lastPrinted>
  <dcterms:created xsi:type="dcterms:W3CDTF">2024-07-29T11:43:21Z</dcterms:created>
  <dcterms:modified xsi:type="dcterms:W3CDTF">2024-09-30T06:30:58Z</dcterms:modified>
  <cp:category/>
</cp:coreProperties>
</file>