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0" yWindow="0" windowWidth="28800" windowHeight="12135"/>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88" i="12" l="1"/>
  <c r="AA82" i="12"/>
  <c r="AF82" i="12" s="1"/>
  <c r="AF88" i="12" s="1"/>
  <c r="V82" i="12"/>
  <c r="Q82" i="12"/>
  <c r="W35" i="10" l="1"/>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CO34" i="10"/>
  <c r="CO35" i="10" s="1"/>
  <c r="BE34" i="10"/>
  <c r="AM34" i="10"/>
  <c r="C34" i="10"/>
  <c r="C35" i="10" s="1"/>
  <c r="U34" i="10" s="1"/>
  <c r="U35" i="10" s="1"/>
  <c r="BW34" i="10" l="1"/>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<sst xmlns="http://schemas.openxmlformats.org/spreadsheetml/2006/main" count="1177" uniqueCount="628">
  <si>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</si>
  <si>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</si>
  <si>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</si>
  <si>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</si>
  <si>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</si>
  <si>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</si>
  <si>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</si>
  <si>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</si>
  <si>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</si>
  <si>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</si>
  <si>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</si>
  <si>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</si>
  <si>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</si>
  <si>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</si>
  <si>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</si>
  <si>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</si>
  <si>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</si>
  <si>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</si>
  <si>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</si>
  <si>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</si>
  <si>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</si>
  <si>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</si>
  <si>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</si>
  <si>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</si>
  <si>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</si>
  <si>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</si>
  <si>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</si>
  <si>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</si>
  <si>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</si>
  <si>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</si>
  <si>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</si>
  <si>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</si>
  <si>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</si>
  <si>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</si>
  <si>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</si>
  <si>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</si>
  <si>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</si>
  <si>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</si>
  <si>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</si>
  <si>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</si>
  <si>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</si>
  <si>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</si>
  <si>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</si>
  <si>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</si>
  <si>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</si>
  <si>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</si>
  <si>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</si>
  <si>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</si>
  <si>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</si>
  <si>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</si>
  <si>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</si>
  <si>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</si>
  <si>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</si>
  <si>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</si>
  <si>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</si>
  <si>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</si>
  <si>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</si>
  <si>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</si>
  <si>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</si>
  <si>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</si>
  <si>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</si>
  <si>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</si>
  <si>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</si>
  <si>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</si>
  <si>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</si>
  <si>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</si>
  <si>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</si>
  <si>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</si>
  <si>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</si>
  <si>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</si>
  <si>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</si>
  <si>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</si>
  <si>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</si>
  <si>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</si>
  <si>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</si>
  <si>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</si>
  <si>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</si>
  <si>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</si>
  <si>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</si>
  <si>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</si>
  <si>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</si>
  <si>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</si>
  <si>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</si>
  <si>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</si>
  <si>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</si>
  <si>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</si>
  <si>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</si>
  <si>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</si>
  <si>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</si>
  <si>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</si>
  <si>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</si>
  <si>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</si>
  <si>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</si>
  <si>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</si>
  <si>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</si>
  <si>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</si>
  <si>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</si>
  <si>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</si>
  <si>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</si>
  <si>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</si>
  <si>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</si>
  <si>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</si>
  <si>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</si>
  <si>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</si>
  <si>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</si>
  <si>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</si>
  <si>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</si>
  <si>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</si>
  <si>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</si>
  <si>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</si>
  <si>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</si>
  <si>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</si>
  <si>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</si>
  <si>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</si>
  <si>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</si>
  <si>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</si>
  <si>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</si>
  <si>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</si>
  <si>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</si>
  <si>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</si>
  <si>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</si>
  <si>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</si>
  <si>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</si>
  <si>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</si>
  <si>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</si>
  <si>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</si>
  <si>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</si>
  <si>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</si>
  <si>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</si>
  <si>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</si>
  <si>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</si>
  <si>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</si>
  <si>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</si>
  <si>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</si>
  <si>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</si>
  <si>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</si>
  <si>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</si>
  <si>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</si>
  <si>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</si>
  <si>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</si>
  <si>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</si>
  <si>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</si>
  <si>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</si>
  <si>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</si>
  <si>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</si>
  <si>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</si>
  <si>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</si>
  <si>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</si>
  <si>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</si>
  <si>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</si>
  <si>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</si>
  <si>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</si>
  <si>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</si>
  <si>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</si>
  <si>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</si>
  <si>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</si>
  <si>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</si>
  <si>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</si>
  <si>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</si>
  <si>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</si>
  <si>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</si>
  <si>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</si>
  <si>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</si>
  <si>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</si>
  <si>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</si>
  <si>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</si>
  <si>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</si>
  <si>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</si>
  <si>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</si>
  <si>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</si>
  <si>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</si>
  <si>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</si>
  <si>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</si>
  <si>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</si>
  <si>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</si>
  <si>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</si>
  <si>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</si>
  <si>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</si>
  <si>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</si>
  <si>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</si>
  <si>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</si>
  <si>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</si>
  <si>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</si>
  <si>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</si>
  <si>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</si>
  <si>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</si>
  <si>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</si>
  <si>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</si>
  <si>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</si>
  <si>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</si>
  <si>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</si>
  <si>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</si>
  <si>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</si>
  <si>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</si>
  <si>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</si>
  <si>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</si>
  <si>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</si>
  <si>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</si>
  <si>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</si>
  <si>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</si>
  <si>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</si>
  <si>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</si>
  <si>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</si>
  <si>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</si>
  <si>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</si>
  <si>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</si>
  <si>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</si>
  <si>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</si>
  <si>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</si>
  <si>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</si>
  <si>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</si>
  <si>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</si>
  <si>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</si>
  <si>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</si>
  <si>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</si>
  <si>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</si>
  <si>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</si>
  <si>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福岡県川崎町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</si>
  <si>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</si>
  <si>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</si>
  <si>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</si>
  <si>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</si>
  <si>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</si>
  <si>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</si>
  <si>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</si>
  <si>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</si>
  <si>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</si>
  <si>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</si>
  <si>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</si>
  <si>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</si>
  <si>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</si>
  <si>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</si>
  <si>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</si>
  <si>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</si>
  <si>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</si>
  <si>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</si>
  <si>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</si>
  <si>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</si>
  <si>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</si>
  <si>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</si>
  <si>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</si>
  <si>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</si>
  <si>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</si>
  <si>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</si>
  <si>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</si>
  <si>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</si>
  <si>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</si>
  <si>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</si>
  <si>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</si>
  <si>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</si>
  <si>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</si>
  <si>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</si>
  <si>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</si>
  <si>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</si>
  <si>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</si>
  <si>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</si>
  <si>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</si>
  <si>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</si>
  <si>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</si>
  <si>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</si>
  <si>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</si>
  <si>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</si>
  <si>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</si>
  <si>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</si>
  <si>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</si>
  <si>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</si>
  <si>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</si>
  <si>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</si>
  <si>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</si>
  <si>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</si>
  <si>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</si>
  <si>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</si>
  <si>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</si>
  <si>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</si>
  <si>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</si>
  <si>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</si>
  <si>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</si>
  <si>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</si>
  <si>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</si>
  <si>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</si>
  <si>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</si>
  <si>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</si>
  <si>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</si>
  <si>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</si>
  <si>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</si>
  <si>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</si>
  <si>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</si>
  <si>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</si>
  <si>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</si>
  <si>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</si>
  <si>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</si>
  <si>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</si>
  <si>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</si>
  <si>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</si>
  <si>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</si>
  <si>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</si>
  <si>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</si>
  <si>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</si>
  <si>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</si>
  <si>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</si>
  <si>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</si>
  <si>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</si>
  <si>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</si>
  <si>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</si>
  <si>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</si>
  <si>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</si>
  <si>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</si>
  <si>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</si>
  <si>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</si>
  <si>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</si>
  <si>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</si>
  <si>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</si>
  <si>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</si>
  <si>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</si>
  <si>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</si>
  <si>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</si>
  <si>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</si>
  <si>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</si>
  <si>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</si>
  <si>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</si>
  <si>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</si>
  <si>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</si>
  <si>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</si>
  <si>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</si>
  <si>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</si>
  <si>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</si>
  <si>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</si>
  <si>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</si>
  <si>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</si>
  <si>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</si>
  <si>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</si>
  <si>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</si>
  <si>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</si>
  <si>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</si>
  <si>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</si>
  <si>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</si>
  <si>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</si>
  <si>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</si>
  <si>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</si>
  <si>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</si>
  <si>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</si>
  <si>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</si>
  <si>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</si>
  <si>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</si>
  <si>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</si>
  <si>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</si>
  <si>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</si>
  <si>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</si>
  <si>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</si>
  <si>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</si>
  <si>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</si>
  <si>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</si>
  <si>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</si>
  <si>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</si>
  <si>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</si>
  <si>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</si>
  <si>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</si>
  <si>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</si>
  <si>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</si>
  <si>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</si>
  <si>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</si>
  <si>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</si>
  <si>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</si>
  <si>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</si>
  <si>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</si>
  <si>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</si>
  <si>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</si>
  <si>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</si>
  <si>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</si>
  <si>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</si>
  <si>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福岡県川崎町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</si>
  <si>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</si>
  <si>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</si>
  <si>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</si>
  <si>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</si>
  <si>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</si>
  <si>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</si>
  <si>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</si>
  <si>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</si>
  <si>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</si>
  <si>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</si>
  <si>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</si>
  <si>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</si>
  <si>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</si>
  <si>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</si>
  <si>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</si>
  <si>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</si>
  <si>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</si>
  <si>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</si>
  <si>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</si>
  <si>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</si>
  <si>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学校給食センター特別会計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</si>
  <si>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</si>
  <si>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</si>
  <si>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</si>
  <si>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</si>
  <si>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</si>
  <si>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</si>
  <si>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</si>
  <si>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</si>
  <si>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</si>
  <si>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</si>
  <si>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</si>
  <si>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</si>
  <si>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</si>
  <si>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</si>
  <si>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</si>
  <si>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</si>
  <si>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</si>
  <si>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</si>
  <si>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</si>
  <si>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</si>
  <si>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</si>
  <si>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</si>
  <si>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</si>
  <si>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</si>
  <si>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</si>
  <si>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</si>
  <si>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</si>
  <si>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</si>
  <si>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</si>
  <si>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</si>
  <si>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</si>
  <si>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</si>
  <si>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</si>
  <si>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</si>
  <si>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</si>
  <si>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</si>
  <si>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</si>
  <si>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</si>
  <si>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</si>
  <si>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</si>
  <si>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</si>
  <si>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</si>
  <si>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</si>
  <si>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</si>
  <si>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</si>
  <si>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</si>
  <si>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</si>
  <si>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</si>
  <si>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</si>
  <si>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</si>
  <si>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</si>
  <si>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</si>
  <si>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</si>
  <si>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</si>
  <si>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</si>
  <si>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</si>
  <si>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</si>
  <si>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</si>
  <si>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</si>
  <si>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</si>
  <si>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</si>
  <si>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</si>
  <si>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</si>
  <si>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</si>
  <si>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</si>
  <si>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</si>
  <si>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</si>
  <si>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</si>
  <si>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</si>
  <si>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</si>
  <si>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</si>
  <si>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</si>
  <si>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</si>
  <si>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</si>
  <si>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</si>
  <si>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</si>
  <si>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</si>
  <si>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</si>
  <si>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</si>
  <si>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</si>
  <si>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t>
    <phoneticPr fontId="5"/>
  </si>
  <si>
    <t>-</t>
    <phoneticPr fontId="5"/>
  </si>
  <si>
    <t>将来負担比率（(Ｅ)－(Ｆ)）／（(Ｃ)－(Ｄ)）×１００</t>
    <rPh sb="0" eb="2">
      <t>ショウライ</t>
    </rPh>
    <rPh sb="2" eb="4">
      <t>フタン</t>
    </rPh>
    <rPh sb="4" eb="6">
      <t>ヒリツ</t>
    </rPh>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</si>
  <si>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</si>
  <si>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</si>
  <si>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</si>
  <si>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</si>
  <si>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</si>
  <si>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</si>
  <si>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</si>
  <si>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</si>
  <si>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t>
    <phoneticPr fontId="5"/>
  </si>
  <si>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</si>
  <si>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</si>
  <si>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</si>
  <si>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</si>
  <si>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</si>
  <si>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</si>
  <si>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</si>
  <si>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</si>
  <si>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</si>
  <si>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</si>
  <si>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</si>
  <si>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</si>
  <si>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</si>
  <si>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</si>
  <si>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</si>
  <si>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</si>
  <si>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</si>
  <si>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</si>
  <si>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</si>
  <si>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</si>
  <si>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</si>
  <si>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</si>
  <si>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</si>
  <si>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</si>
  <si>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</si>
  <si>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</si>
  <si>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</si>
  <si>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</si>
  <si>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</si>
  <si>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</si>
  <si>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</si>
  <si>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</si>
  <si>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</si>
  <si>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</si>
  <si>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</si>
  <si>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</si>
  <si>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</si>
  <si>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</si>
  <si>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</si>
  <si>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</si>
  <si>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</si>
  <si>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</si>
  <si>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</si>
  <si>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</si>
  <si>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</si>
  <si>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</si>
  <si>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</si>
  <si>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</si>
  <si>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</si>
  <si>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</si>
  <si>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</si>
  <si>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</si>
  <si>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</si>
  <si>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</si>
  <si>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</si>
  <si>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</si>
  <si>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</si>
  <si>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</si>
  <si>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</si>
  <si>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</si>
  <si>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</si>
  <si>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</si>
  <si>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</si>
  <si>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</si>
  <si>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</si>
  <si>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</si>
  <si>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</si>
  <si>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</si>
  <si>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</si>
  <si>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</si>
  <si>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</si>
  <si>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</si>
  <si>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</si>
  <si>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</si>
  <si>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</si>
  <si>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</si>
  <si>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</si>
  <si>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</si>
  <si>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</si>
  <si>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7.76</t>
  </si>
  <si>
    <t>▲ 11.88</t>
  </si>
  <si>
    <t>学校給食センター特別会計</t>
  </si>
  <si>
    <t>▲ 0.04</t>
  </si>
  <si>
    <t>▲ 0.03</t>
  </si>
  <si>
    <t>▲ 0.02</t>
  </si>
  <si>
    <t>▲ 0.01</t>
  </si>
  <si>
    <t>一般会計</t>
  </si>
  <si>
    <t>国民健康保険事業勘定特別会計</t>
  </si>
  <si>
    <t>▲ 10.90</t>
  </si>
  <si>
    <t>後期高齢者医療特別会計</t>
  </si>
  <si>
    <t>その他会計（赤字）</t>
  </si>
  <si>
    <t>▲ 11.13</t>
  </si>
  <si>
    <t>▲ 10.86</t>
  </si>
  <si>
    <t>▲ 10.36</t>
  </si>
  <si>
    <t>その他会計（黒字）</t>
  </si>
  <si>
    <t>（百万円）</t>
    <phoneticPr fontId="5"/>
  </si>
  <si>
    <t>H30</t>
    <phoneticPr fontId="5"/>
  </si>
  <si>
    <t>R01</t>
    <phoneticPr fontId="5"/>
  </si>
  <si>
    <t>R02</t>
    <phoneticPr fontId="5"/>
  </si>
  <si>
    <t>R03</t>
    <phoneticPr fontId="5"/>
  </si>
  <si>
    <t>R04</t>
    <phoneticPr fontId="5"/>
  </si>
  <si>
    <t>公共施設等整備基金</t>
    <rPh sb="0" eb="5">
      <t>コウキョウシセツナド</t>
    </rPh>
    <rPh sb="5" eb="7">
      <t>セイビ</t>
    </rPh>
    <rPh sb="7" eb="9">
      <t>キキン</t>
    </rPh>
    <phoneticPr fontId="5"/>
  </si>
  <si>
    <t>かがやけ川崎応援基金</t>
    <rPh sb="4" eb="6">
      <t>カワサキ</t>
    </rPh>
    <rPh sb="6" eb="8">
      <t>オウエン</t>
    </rPh>
    <rPh sb="8" eb="10">
      <t>キキン</t>
    </rPh>
    <phoneticPr fontId="5"/>
  </si>
  <si>
    <t>井堰維持管理基金</t>
    <rPh sb="0" eb="2">
      <t>イセキ</t>
    </rPh>
    <rPh sb="2" eb="4">
      <t>イジ</t>
    </rPh>
    <rPh sb="4" eb="6">
      <t>カンリ</t>
    </rPh>
    <rPh sb="6" eb="8">
      <t>キキン</t>
    </rPh>
    <phoneticPr fontId="5"/>
  </si>
  <si>
    <t>過疎地域持続的発展特別事業基金</t>
    <rPh sb="0" eb="13">
      <t>カソチイキジゾクテキハッテントクベツジギョウ</t>
    </rPh>
    <rPh sb="13" eb="15">
      <t>キキン</t>
    </rPh>
    <phoneticPr fontId="5"/>
  </si>
  <si>
    <t>まちづくり基金</t>
    <rPh sb="5" eb="7">
      <t>キキン</t>
    </rPh>
    <phoneticPr fontId="5"/>
  </si>
  <si>
    <t>福岡県市町村消防団員等公務災害補償組合</t>
  </si>
  <si>
    <t>-</t>
    <phoneticPr fontId="2"/>
  </si>
  <si>
    <t>福岡県市町村職員退職手当組合（一般会計）</t>
    <rPh sb="15" eb="19">
      <t>イッパンカイケイ</t>
    </rPh>
    <phoneticPr fontId="2"/>
  </si>
  <si>
    <t>福岡県市町村職員退職手当組合（基金特別会計）</t>
    <rPh sb="15" eb="21">
      <t>キキントクベツカイケイ</t>
    </rPh>
    <phoneticPr fontId="2"/>
  </si>
  <si>
    <t>福岡県自治会館管理組合</t>
  </si>
  <si>
    <t>福岡県田川地区消防組合</t>
  </si>
  <si>
    <t>田川郡東部環境衛生施設組合</t>
  </si>
  <si>
    <t>田川地区斎場組合</t>
  </si>
  <si>
    <t>福岡県自治振興組合（一般会計）</t>
    <rPh sb="10" eb="14">
      <t>イッパンカイケイ</t>
    </rPh>
    <phoneticPr fontId="2"/>
  </si>
  <si>
    <t>福岡県自治振興組合（公文書館事業特別会計）</t>
    <rPh sb="10" eb="20">
      <t>コウブンショカンジギョウトクベツカイケイ</t>
    </rPh>
    <phoneticPr fontId="2"/>
  </si>
  <si>
    <t>田川広域水道企業団</t>
  </si>
  <si>
    <t>福岡県介護保険広域連合（一般会計）</t>
    <rPh sb="12" eb="16">
      <t>イッパンカイケイ</t>
    </rPh>
    <phoneticPr fontId="2"/>
  </si>
  <si>
    <t>福岡県介護保険広域連合（介護保険事業特別会計）</t>
    <rPh sb="12" eb="22">
      <t>カイゴホケンジギョウトクベツカイケイ</t>
    </rPh>
    <phoneticPr fontId="2"/>
  </si>
  <si>
    <t>福岡県後期高齢者医療広域連合（一般会計）</t>
    <rPh sb="15" eb="19">
      <t>イッパンカイケイ</t>
    </rPh>
    <phoneticPr fontId="2"/>
  </si>
  <si>
    <t>福岡県後期高齢者医療広域連合（後期高齢者医療特別会計）</t>
    <rPh sb="15" eb="26">
      <t>コウキコウレイシャイリョウトクベツカイケイ</t>
    </rPh>
    <phoneticPr fontId="2"/>
  </si>
  <si>
    <t>田川地区広域環境衛生施設組合</t>
  </si>
  <si>
    <t>-</t>
    <phoneticPr fontId="2"/>
  </si>
  <si>
    <t>田川地区清掃施設組合</t>
  </si>
  <si>
    <t>-</t>
    <phoneticPr fontId="2"/>
  </si>
  <si>
    <t>-</t>
    <phoneticPr fontId="2"/>
  </si>
  <si>
    <t>-</t>
    <phoneticPr fontId="2"/>
  </si>
  <si>
    <t>法適用企業</t>
    <rPh sb="0" eb="5">
      <t>ホウテキヨウキギョウ</t>
    </rPh>
    <phoneticPr fontId="2"/>
  </si>
  <si>
    <t>-</t>
    <phoneticPr fontId="2"/>
  </si>
  <si>
    <t>-</t>
    <phoneticPr fontId="2"/>
  </si>
  <si>
    <t>〇</t>
  </si>
  <si>
    <t>川崎町立病院</t>
    <rPh sb="0" eb="6">
      <t>カワサキチョウリツビョウイン</t>
    </rPh>
    <phoneticPr fontId="2"/>
  </si>
  <si>
    <t>川崎アグリ</t>
    <rPh sb="0" eb="2">
      <t>カワサキ</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</si>
  <si>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</si>
  <si>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</si>
  <si>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平成13年度より財政健全化計画による投資的事業の抑制を行ってきたが、将来負担比率は依然として高い状況が続いている。しかし、徐々にではあるが減少傾向にある。また有形固定資産減価償却率についてはやや減少傾向で、類似団体内平均値と比較しても低い状況である。これらの主な要因は公共施設の延床面積の6割を占める町営住宅の有形固定資産減価償却率が90％以上になっていることが挙げられるが、現在、町営住宅ストック総合活用計画に基づき町営住宅建設事業を進めており、他の施設においても公共施設等総合活用計画に基づき、今後、老朽化対策に取り組んでいく。</t>
    <phoneticPr fontId="19"/>
  </si>
  <si>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</si>
  <si>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</si>
  <si>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</si>
  <si>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</si>
  <si>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</si>
  <si>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</si>
  <si>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平成13年度からの財政健全化計画による投資的事業の抑制を行ったことにより実質公債費比率は以前より減少したが、類似団体と比較すると高い水準にある。将来負担率についても同様である。将来負担比率の大半を占めているのが「一般会計等に係る地方債の現在高」であり、現在、長期計画に基づく継続的な公営住宅建設事業が実施されているため、他の投資的事業とのバランスを常に分析し、引き続き新発債の抑制に努め公債費の適正化に取り組んでいく必要がある。</t>
    <rPh sb="42" eb="44">
      <t>ヒリツ</t>
    </rPh>
    <rPh sb="45" eb="47">
      <t>イゼン</t>
    </rPh>
    <rPh sb="49" eb="51">
      <t>ゲンショウ</t>
    </rPh>
    <rPh sb="93" eb="95">
      <t>ヒリツ</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</si>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</sst>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0"/>
      <color indexed="8"/>
      <name val="游ゴシック"/>
      <family val="3"/>
      <charset val="128"/>
      <scheme val="minor"/>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03"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10"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39"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51" xfId="16" applyFont="1" applyBorder="1" applyAlignment="1" applyProtection="1">
      <alignment horizontal="left" vertical="top" wrapText="1"/>
      <protection locked="0"/>
    </xf>
    <xf numFmtId="0" fontId="39" fillId="0" borderId="65"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6"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39" fillId="0" borderId="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73475</c:v>
                </c:pt>
                <c:pt idx="1">
                  <c:v>87464</c:v>
                </c:pt>
                <c:pt idx="2">
                  <c:v>96248</c:v>
                </c:pt>
                <c:pt idx="3">
                  <c:v>76413</c:v>
                </c:pt>
                <c:pt idx="4">
                  <c:v>66481</c:v>
                </c:pt>
              </c:numCache>
            </c:numRef>
          </c:val>
          <c:smooth val="0"/>
          <c:extLst xmlns:c16r2="http://schemas.microsoft.com/office/drawing/2015/06/chart">
            <c:ext xmlns:c16="http://schemas.microsoft.com/office/drawing/2014/chart" uri="{C3380CC4-5D6E-409C-BE32-E72D297353CC}">
              <c16:uniqueId val="{00000000-13EB-468F-8E96-D467AC1A47A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69200</c:v>
                </c:pt>
                <c:pt idx="1">
                  <c:v>181507</c:v>
                </c:pt>
                <c:pt idx="2">
                  <c:v>52250</c:v>
                </c:pt>
                <c:pt idx="3">
                  <c:v>61773</c:v>
                </c:pt>
                <c:pt idx="4">
                  <c:v>135654</c:v>
                </c:pt>
              </c:numCache>
            </c:numRef>
          </c:val>
          <c:smooth val="0"/>
          <c:extLst xmlns:c16r2="http://schemas.microsoft.com/office/drawing/2015/06/chart">
            <c:ext xmlns:c16="http://schemas.microsoft.com/office/drawing/2014/chart" uri="{C3380CC4-5D6E-409C-BE32-E72D297353CC}">
              <c16:uniqueId val="{00000001-13EB-468F-8E96-D467AC1A47A0}"/>
            </c:ext>
          </c:extLst>
        </c:ser>
        <c:dLbls>
          <c:showLegendKey val="0"/>
          <c:showVal val="0"/>
          <c:showCatName val="0"/>
          <c:showSerName val="0"/>
          <c:showPercent val="0"/>
          <c:showBubbleSize val="0"/>
        </c:dLbls>
        <c:marker val="1"/>
        <c:smooth val="0"/>
        <c:axId val="506927208"/>
        <c:axId val="506925128"/>
      </c:lineChart>
      <c:catAx>
        <c:axId val="5069272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6925128"/>
        <c:crosses val="autoZero"/>
        <c:auto val="1"/>
        <c:lblAlgn val="ctr"/>
        <c:lblOffset val="100"/>
        <c:tickLblSkip val="1"/>
        <c:tickMarkSkip val="1"/>
        <c:noMultiLvlLbl val="0"/>
      </c:catAx>
      <c:valAx>
        <c:axId val="506925128"/>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69272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7.2</c:v>
                </c:pt>
                <c:pt idx="1">
                  <c:v>0.81</c:v>
                </c:pt>
                <c:pt idx="2">
                  <c:v>1.03</c:v>
                </c:pt>
                <c:pt idx="3">
                  <c:v>3.14</c:v>
                </c:pt>
                <c:pt idx="4">
                  <c:v>2.17</c:v>
                </c:pt>
              </c:numCache>
            </c:numRef>
          </c:val>
          <c:extLst xmlns:c16r2="http://schemas.microsoft.com/office/drawing/2015/06/chart">
            <c:ext xmlns:c16="http://schemas.microsoft.com/office/drawing/2014/chart" uri="{C3380CC4-5D6E-409C-BE32-E72D297353CC}">
              <c16:uniqueId val="{00000000-D22D-475B-9B30-C4C9A14651E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27.62</c:v>
                </c:pt>
                <c:pt idx="1">
                  <c:v>21.64</c:v>
                </c:pt>
                <c:pt idx="2">
                  <c:v>25.43</c:v>
                </c:pt>
                <c:pt idx="3">
                  <c:v>28.63</c:v>
                </c:pt>
                <c:pt idx="4">
                  <c:v>29.1</c:v>
                </c:pt>
              </c:numCache>
            </c:numRef>
          </c:val>
          <c:extLst xmlns:c16r2="http://schemas.microsoft.com/office/drawing/2015/06/chart">
            <c:ext xmlns:c16="http://schemas.microsoft.com/office/drawing/2014/chart" uri="{C3380CC4-5D6E-409C-BE32-E72D297353CC}">
              <c16:uniqueId val="{00000001-D22D-475B-9B30-C4C9A14651E1}"/>
            </c:ext>
          </c:extLst>
        </c:ser>
        <c:dLbls>
          <c:showLegendKey val="0"/>
          <c:showVal val="0"/>
          <c:showCatName val="0"/>
          <c:showSerName val="0"/>
          <c:showPercent val="0"/>
          <c:showBubbleSize val="0"/>
        </c:dLbls>
        <c:gapWidth val="250"/>
        <c:overlap val="100"/>
        <c:axId val="514361880"/>
        <c:axId val="5194875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-7.76</c:v>
                </c:pt>
                <c:pt idx="1">
                  <c:v>-11.88</c:v>
                </c:pt>
                <c:pt idx="2">
                  <c:v>4.68</c:v>
                </c:pt>
                <c:pt idx="3">
                  <c:v>6.86</c:v>
                </c:pt>
                <c:pt idx="4">
                  <c:v>6.43</c:v>
                </c:pt>
              </c:numCache>
            </c:numRef>
          </c:val>
          <c:smooth val="0"/>
          <c:extLst xmlns:c16r2="http://schemas.microsoft.com/office/drawing/2015/06/chart">
            <c:ext xmlns:c16="http://schemas.microsoft.com/office/drawing/2014/chart" uri="{C3380CC4-5D6E-409C-BE32-E72D297353CC}">
              <c16:uniqueId val="{00000002-D22D-475B-9B30-C4C9A14651E1}"/>
            </c:ext>
          </c:extLst>
        </c:ser>
        <c:dLbls>
          <c:showLegendKey val="0"/>
          <c:showVal val="0"/>
          <c:showCatName val="0"/>
          <c:showSerName val="0"/>
          <c:showPercent val="0"/>
          <c:showBubbleSize val="0"/>
        </c:dLbls>
        <c:marker val="1"/>
        <c:smooth val="0"/>
        <c:axId val="514361880"/>
        <c:axId val="519487504"/>
      </c:lineChart>
      <c:catAx>
        <c:axId val="514361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19487504"/>
        <c:crosses val="autoZero"/>
        <c:auto val="1"/>
        <c:lblAlgn val="ctr"/>
        <c:lblOffset val="100"/>
        <c:tickLblSkip val="1"/>
        <c:tickMarkSkip val="1"/>
        <c:noMultiLvlLbl val="0"/>
      </c:catAx>
      <c:valAx>
        <c:axId val="5194875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4361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3.87</c:v>
                </c:pt>
                <c:pt idx="2">
                  <c:v>0</c:v>
                </c:pt>
                <c:pt idx="3">
                  <c:v>0</c:v>
                </c:pt>
                <c:pt idx="4">
                  <c:v>0</c:v>
                </c:pt>
                <c:pt idx="5">
                  <c:v>0</c:v>
                </c:pt>
                <c:pt idx="6">
                  <c:v>#N/A</c:v>
                </c:pt>
                <c:pt idx="7">
                  <c:v>0</c:v>
                </c:pt>
                <c:pt idx="8">
                  <c:v>0</c:v>
                </c:pt>
                <c:pt idx="9">
                  <c:v>0</c:v>
                </c:pt>
              </c:numCache>
            </c:numRef>
          </c:val>
          <c:extLst xmlns:c16r2="http://schemas.microsoft.com/office/drawing/2015/06/chart">
            <c:ext xmlns:c16="http://schemas.microsoft.com/office/drawing/2014/chart" uri="{C3380CC4-5D6E-409C-BE32-E72D297353CC}">
              <c16:uniqueId val="{00000000-74FE-44A4-AD7D-D31F6773A4E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11.13</c:v>
                </c:pt>
                <c:pt idx="1">
                  <c:v>#N/A</c:v>
                </c:pt>
                <c:pt idx="2">
                  <c:v>10.86</c:v>
                </c:pt>
                <c:pt idx="3">
                  <c:v>#N/A</c:v>
                </c:pt>
                <c:pt idx="4">
                  <c:v>10.36</c:v>
                </c:pt>
                <c:pt idx="5">
                  <c:v>#N/A</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4FE-44A4-AD7D-D31F6773A4E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74FE-44A4-AD7D-D31F6773A4E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74FE-44A4-AD7D-D31F6773A4E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74FE-44A4-AD7D-D31F6773A4EC}"/>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5-74FE-44A4-AD7D-D31F6773A4EC}"/>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7.0000000000000007E-2</c:v>
                </c:pt>
                <c:pt idx="2">
                  <c:v>#N/A</c:v>
                </c:pt>
                <c:pt idx="3">
                  <c:v>7.0000000000000007E-2</c:v>
                </c:pt>
                <c:pt idx="4">
                  <c:v>#N/A</c:v>
                </c:pt>
                <c:pt idx="5">
                  <c:v>0.05</c:v>
                </c:pt>
                <c:pt idx="6">
                  <c:v>#N/A</c:v>
                </c:pt>
                <c:pt idx="7">
                  <c:v>0.05</c:v>
                </c:pt>
                <c:pt idx="8">
                  <c:v>#N/A</c:v>
                </c:pt>
                <c:pt idx="9">
                  <c:v>0.08</c:v>
                </c:pt>
              </c:numCache>
            </c:numRef>
          </c:val>
          <c:extLst xmlns:c16r2="http://schemas.microsoft.com/office/drawing/2015/06/chart">
            <c:ext xmlns:c16="http://schemas.microsoft.com/office/drawing/2014/chart" uri="{C3380CC4-5D6E-409C-BE32-E72D297353CC}">
              <c16:uniqueId val="{00000006-74FE-44A4-AD7D-D31F6773A4EC}"/>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10.9</c:v>
                </c:pt>
                <c:pt idx="1">
                  <c:v>#N/A</c:v>
                </c:pt>
                <c:pt idx="2">
                  <c:v>#N/A</c:v>
                </c:pt>
                <c:pt idx="3">
                  <c:v>1.32</c:v>
                </c:pt>
                <c:pt idx="4">
                  <c:v>#N/A</c:v>
                </c:pt>
                <c:pt idx="5">
                  <c:v>0.31</c:v>
                </c:pt>
                <c:pt idx="6">
                  <c:v>#N/A</c:v>
                </c:pt>
                <c:pt idx="7">
                  <c:v>1.1499999999999999</c:v>
                </c:pt>
                <c:pt idx="8">
                  <c:v>#N/A</c:v>
                </c:pt>
                <c:pt idx="9">
                  <c:v>0.17</c:v>
                </c:pt>
              </c:numCache>
            </c:numRef>
          </c:val>
          <c:extLst xmlns:c16r2="http://schemas.microsoft.com/office/drawing/2015/06/chart">
            <c:ext xmlns:c16="http://schemas.microsoft.com/office/drawing/2014/chart" uri="{C3380CC4-5D6E-409C-BE32-E72D297353CC}">
              <c16:uniqueId val="{00000007-74FE-44A4-AD7D-D31F6773A4E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18.37</c:v>
                </c:pt>
                <c:pt idx="2">
                  <c:v>#N/A</c:v>
                </c:pt>
                <c:pt idx="3">
                  <c:v>11.71</c:v>
                </c:pt>
                <c:pt idx="4">
                  <c:v>#N/A</c:v>
                </c:pt>
                <c:pt idx="5">
                  <c:v>11.42</c:v>
                </c:pt>
                <c:pt idx="6">
                  <c:v>#N/A</c:v>
                </c:pt>
                <c:pt idx="7">
                  <c:v>3.15</c:v>
                </c:pt>
                <c:pt idx="8">
                  <c:v>#N/A</c:v>
                </c:pt>
                <c:pt idx="9">
                  <c:v>2.1800000000000002</c:v>
                </c:pt>
              </c:numCache>
            </c:numRef>
          </c:val>
          <c:extLst xmlns:c16r2="http://schemas.microsoft.com/office/drawing/2015/06/chart">
            <c:ext xmlns:c16="http://schemas.microsoft.com/office/drawing/2014/chart" uri="{C3380CC4-5D6E-409C-BE32-E72D297353CC}">
              <c16:uniqueId val="{00000008-74FE-44A4-AD7D-D31F6773A4EC}"/>
            </c:ext>
          </c:extLst>
        </c:ser>
        <c:ser>
          <c:idx val="9"/>
          <c:order val="9"/>
          <c:tx>
            <c:strRef>
              <c:f>データシート!$A$36</c:f>
              <c:strCache>
                <c:ptCount val="1"/>
                <c:pt idx="0">
                  <c:v>学校給食センター特別会計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0.04</c:v>
                </c:pt>
                <c:pt idx="1">
                  <c:v>#N/A</c:v>
                </c:pt>
                <c:pt idx="2">
                  <c:v>0.03</c:v>
                </c:pt>
                <c:pt idx="3">
                  <c:v>#N/A</c:v>
                </c:pt>
                <c:pt idx="4">
                  <c:v>0.02</c:v>
                </c:pt>
                <c:pt idx="5">
                  <c:v>#N/A</c:v>
                </c:pt>
                <c:pt idx="6">
                  <c:v>0.01</c:v>
                </c:pt>
                <c:pt idx="7">
                  <c:v>#N/A</c:v>
                </c:pt>
                <c:pt idx="8">
                  <c:v>0.01</c:v>
                </c:pt>
                <c:pt idx="9">
                  <c:v>#N/A</c:v>
                </c:pt>
              </c:numCache>
            </c:numRef>
          </c:val>
          <c:extLst xmlns:c16r2="http://schemas.microsoft.com/office/drawing/2015/06/chart">
            <c:ext xmlns:c16="http://schemas.microsoft.com/office/drawing/2014/chart" uri="{C3380CC4-5D6E-409C-BE32-E72D297353CC}">
              <c16:uniqueId val="{00000009-74FE-44A4-AD7D-D31F6773A4EC}"/>
            </c:ext>
          </c:extLst>
        </c:ser>
        <c:dLbls>
          <c:showLegendKey val="0"/>
          <c:showVal val="0"/>
          <c:showCatName val="0"/>
          <c:showSerName val="0"/>
          <c:showPercent val="0"/>
          <c:showBubbleSize val="0"/>
        </c:dLbls>
        <c:gapWidth val="150"/>
        <c:overlap val="100"/>
        <c:axId val="518593032"/>
        <c:axId val="518593416"/>
      </c:barChart>
      <c:catAx>
        <c:axId val="518593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8593416"/>
        <c:crosses val="autoZero"/>
        <c:auto val="1"/>
        <c:lblAlgn val="ctr"/>
        <c:lblOffset val="100"/>
        <c:tickLblSkip val="1"/>
        <c:tickMarkSkip val="1"/>
        <c:noMultiLvlLbl val="0"/>
      </c:catAx>
      <c:valAx>
        <c:axId val="5185934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85930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1110</c:v>
                </c:pt>
                <c:pt idx="5">
                  <c:v>1174</c:v>
                </c:pt>
                <c:pt idx="8">
                  <c:v>1118</c:v>
                </c:pt>
                <c:pt idx="11">
                  <c:v>1090</c:v>
                </c:pt>
                <c:pt idx="14">
                  <c:v>1086</c:v>
                </c:pt>
              </c:numCache>
            </c:numRef>
          </c:val>
          <c:extLst xmlns:c16r2="http://schemas.microsoft.com/office/drawing/2015/06/chart">
            <c:ext xmlns:c16="http://schemas.microsoft.com/office/drawing/2014/chart" uri="{C3380CC4-5D6E-409C-BE32-E72D297353CC}">
              <c16:uniqueId val="{00000000-BAD1-4BF5-B41B-5396CD29348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AD1-4BF5-B41B-5396CD29348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BAD1-4BF5-B41B-5396CD29348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62</c:v>
                </c:pt>
                <c:pt idx="3">
                  <c:v>63</c:v>
                </c:pt>
                <c:pt idx="6">
                  <c:v>67</c:v>
                </c:pt>
                <c:pt idx="9">
                  <c:v>62</c:v>
                </c:pt>
                <c:pt idx="12">
                  <c:v>67</c:v>
                </c:pt>
              </c:numCache>
            </c:numRef>
          </c:val>
          <c:extLst xmlns:c16r2="http://schemas.microsoft.com/office/drawing/2015/06/chart">
            <c:ext xmlns:c16="http://schemas.microsoft.com/office/drawing/2014/chart" uri="{C3380CC4-5D6E-409C-BE32-E72D297353CC}">
              <c16:uniqueId val="{00000003-BAD1-4BF5-B41B-5396CD29348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27</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AD1-4BF5-B41B-5396CD29348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AD1-4BF5-B41B-5396CD29348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AD1-4BF5-B41B-5396CD29348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1359</c:v>
                </c:pt>
                <c:pt idx="3">
                  <c:v>1461</c:v>
                </c:pt>
                <c:pt idx="6">
                  <c:v>1408</c:v>
                </c:pt>
                <c:pt idx="9">
                  <c:v>1399</c:v>
                </c:pt>
                <c:pt idx="12">
                  <c:v>1413</c:v>
                </c:pt>
              </c:numCache>
            </c:numRef>
          </c:val>
          <c:extLst xmlns:c16r2="http://schemas.microsoft.com/office/drawing/2015/06/chart">
            <c:ext xmlns:c16="http://schemas.microsoft.com/office/drawing/2014/chart" uri="{C3380CC4-5D6E-409C-BE32-E72D297353CC}">
              <c16:uniqueId val="{00000007-BAD1-4BF5-B41B-5396CD293482}"/>
            </c:ext>
          </c:extLst>
        </c:ser>
        <c:dLbls>
          <c:showLegendKey val="0"/>
          <c:showVal val="0"/>
          <c:showCatName val="0"/>
          <c:showSerName val="0"/>
          <c:showPercent val="0"/>
          <c:showBubbleSize val="0"/>
        </c:dLbls>
        <c:gapWidth val="100"/>
        <c:overlap val="100"/>
        <c:axId val="507142000"/>
        <c:axId val="4154856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339</c:v>
                </c:pt>
                <c:pt idx="2">
                  <c:v>#N/A</c:v>
                </c:pt>
                <c:pt idx="3">
                  <c:v>#N/A</c:v>
                </c:pt>
                <c:pt idx="4">
                  <c:v>350</c:v>
                </c:pt>
                <c:pt idx="5">
                  <c:v>#N/A</c:v>
                </c:pt>
                <c:pt idx="6">
                  <c:v>#N/A</c:v>
                </c:pt>
                <c:pt idx="7">
                  <c:v>357</c:v>
                </c:pt>
                <c:pt idx="8">
                  <c:v>#N/A</c:v>
                </c:pt>
                <c:pt idx="9">
                  <c:v>#N/A</c:v>
                </c:pt>
                <c:pt idx="10">
                  <c:v>371</c:v>
                </c:pt>
                <c:pt idx="11">
                  <c:v>#N/A</c:v>
                </c:pt>
                <c:pt idx="12">
                  <c:v>#N/A</c:v>
                </c:pt>
                <c:pt idx="13">
                  <c:v>394</c:v>
                </c:pt>
                <c:pt idx="14">
                  <c:v>#N/A</c:v>
                </c:pt>
              </c:numCache>
            </c:numRef>
          </c:val>
          <c:smooth val="0"/>
          <c:extLst xmlns:c16r2="http://schemas.microsoft.com/office/drawing/2015/06/chart">
            <c:ext xmlns:c16="http://schemas.microsoft.com/office/drawing/2014/chart" uri="{C3380CC4-5D6E-409C-BE32-E72D297353CC}">
              <c16:uniqueId val="{00000008-BAD1-4BF5-B41B-5396CD293482}"/>
            </c:ext>
          </c:extLst>
        </c:ser>
        <c:dLbls>
          <c:showLegendKey val="0"/>
          <c:showVal val="0"/>
          <c:showCatName val="0"/>
          <c:showSerName val="0"/>
          <c:showPercent val="0"/>
          <c:showBubbleSize val="0"/>
        </c:dLbls>
        <c:marker val="1"/>
        <c:smooth val="0"/>
        <c:axId val="507142000"/>
        <c:axId val="415485608"/>
      </c:lineChart>
      <c:catAx>
        <c:axId val="507142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5485608"/>
        <c:crosses val="autoZero"/>
        <c:auto val="1"/>
        <c:lblAlgn val="ctr"/>
        <c:lblOffset val="100"/>
        <c:tickLblSkip val="1"/>
        <c:tickMarkSkip val="1"/>
        <c:noMultiLvlLbl val="0"/>
      </c:catAx>
      <c:valAx>
        <c:axId val="415485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7142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9169</c:v>
                </c:pt>
                <c:pt idx="5">
                  <c:v>9914</c:v>
                </c:pt>
                <c:pt idx="8">
                  <c:v>9749</c:v>
                </c:pt>
                <c:pt idx="11">
                  <c:v>9525</c:v>
                </c:pt>
                <c:pt idx="14">
                  <c:v>9173</c:v>
                </c:pt>
              </c:numCache>
            </c:numRef>
          </c:val>
          <c:extLst xmlns:c16r2="http://schemas.microsoft.com/office/drawing/2015/06/chart">
            <c:ext xmlns:c16="http://schemas.microsoft.com/office/drawing/2014/chart" uri="{C3380CC4-5D6E-409C-BE32-E72D297353CC}">
              <c16:uniqueId val="{00000000-2650-465F-8E99-99454BD536B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1568</c:v>
                </c:pt>
                <c:pt idx="5">
                  <c:v>1498</c:v>
                </c:pt>
                <c:pt idx="8">
                  <c:v>1378</c:v>
                </c:pt>
                <c:pt idx="11">
                  <c:v>1307</c:v>
                </c:pt>
                <c:pt idx="14">
                  <c:v>1440</c:v>
                </c:pt>
              </c:numCache>
            </c:numRef>
          </c:val>
          <c:extLst xmlns:c16r2="http://schemas.microsoft.com/office/drawing/2015/06/chart">
            <c:ext xmlns:c16="http://schemas.microsoft.com/office/drawing/2014/chart" uri="{C3380CC4-5D6E-409C-BE32-E72D297353CC}">
              <c16:uniqueId val="{00000001-2650-465F-8E99-99454BD536B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2858</c:v>
                </c:pt>
                <c:pt idx="5">
                  <c:v>2763</c:v>
                </c:pt>
                <c:pt idx="8">
                  <c:v>3103</c:v>
                </c:pt>
                <c:pt idx="11">
                  <c:v>3786</c:v>
                </c:pt>
                <c:pt idx="14">
                  <c:v>3930</c:v>
                </c:pt>
              </c:numCache>
            </c:numRef>
          </c:val>
          <c:extLst xmlns:c16r2="http://schemas.microsoft.com/office/drawing/2015/06/chart">
            <c:ext xmlns:c16="http://schemas.microsoft.com/office/drawing/2014/chart" uri="{C3380CC4-5D6E-409C-BE32-E72D297353CC}">
              <c16:uniqueId val="{00000002-2650-465F-8E99-99454BD536B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650-465F-8E99-99454BD536B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650-465F-8E99-99454BD536B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86</c:v>
                </c:pt>
                <c:pt idx="12">
                  <c:v>85</c:v>
                </c:pt>
              </c:numCache>
            </c:numRef>
          </c:val>
          <c:extLst xmlns:c16r2="http://schemas.microsoft.com/office/drawing/2015/06/chart">
            <c:ext xmlns:c16="http://schemas.microsoft.com/office/drawing/2014/chart" uri="{C3380CC4-5D6E-409C-BE32-E72D297353CC}">
              <c16:uniqueId val="{00000005-2650-465F-8E99-99454BD536B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2204</c:v>
                </c:pt>
                <c:pt idx="3">
                  <c:v>2329</c:v>
                </c:pt>
                <c:pt idx="6">
                  <c:v>2355</c:v>
                </c:pt>
                <c:pt idx="9">
                  <c:v>2341</c:v>
                </c:pt>
                <c:pt idx="12">
                  <c:v>2354</c:v>
                </c:pt>
              </c:numCache>
            </c:numRef>
          </c:val>
          <c:extLst xmlns:c16r2="http://schemas.microsoft.com/office/drawing/2015/06/chart">
            <c:ext xmlns:c16="http://schemas.microsoft.com/office/drawing/2014/chart" uri="{C3380CC4-5D6E-409C-BE32-E72D297353CC}">
              <c16:uniqueId val="{00000006-2650-465F-8E99-99454BD536B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286</c:v>
                </c:pt>
                <c:pt idx="3">
                  <c:v>282</c:v>
                </c:pt>
                <c:pt idx="6">
                  <c:v>285</c:v>
                </c:pt>
                <c:pt idx="9">
                  <c:v>216</c:v>
                </c:pt>
                <c:pt idx="12">
                  <c:v>147</c:v>
                </c:pt>
              </c:numCache>
            </c:numRef>
          </c:val>
          <c:extLst xmlns:c16r2="http://schemas.microsoft.com/office/drawing/2015/06/chart">
            <c:ext xmlns:c16="http://schemas.microsoft.com/office/drawing/2014/chart" uri="{C3380CC4-5D6E-409C-BE32-E72D297353CC}">
              <c16:uniqueId val="{00000007-2650-465F-8E99-99454BD536B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57</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8-2650-465F-8E99-99454BD536B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2650-465F-8E99-99454BD536B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13605</c:v>
                </c:pt>
                <c:pt idx="3">
                  <c:v>14473</c:v>
                </c:pt>
                <c:pt idx="6">
                  <c:v>14125</c:v>
                </c:pt>
                <c:pt idx="9">
                  <c:v>13856</c:v>
                </c:pt>
                <c:pt idx="12">
                  <c:v>13631</c:v>
                </c:pt>
              </c:numCache>
            </c:numRef>
          </c:val>
          <c:extLst xmlns:c16r2="http://schemas.microsoft.com/office/drawing/2015/06/chart">
            <c:ext xmlns:c16="http://schemas.microsoft.com/office/drawing/2014/chart" uri="{C3380CC4-5D6E-409C-BE32-E72D297353CC}">
              <c16:uniqueId val="{0000000A-2650-465F-8E99-99454BD536B1}"/>
            </c:ext>
          </c:extLst>
        </c:ser>
        <c:dLbls>
          <c:showLegendKey val="0"/>
          <c:showVal val="0"/>
          <c:showCatName val="0"/>
          <c:showSerName val="0"/>
          <c:showPercent val="0"/>
          <c:showBubbleSize val="0"/>
        </c:dLbls>
        <c:gapWidth val="100"/>
        <c:overlap val="100"/>
        <c:axId val="416482520"/>
        <c:axId val="5162373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2556</c:v>
                </c:pt>
                <c:pt idx="2">
                  <c:v>#N/A</c:v>
                </c:pt>
                <c:pt idx="3">
                  <c:v>#N/A</c:v>
                </c:pt>
                <c:pt idx="4">
                  <c:v>2909</c:v>
                </c:pt>
                <c:pt idx="5">
                  <c:v>#N/A</c:v>
                </c:pt>
                <c:pt idx="6">
                  <c:v>#N/A</c:v>
                </c:pt>
                <c:pt idx="7">
                  <c:v>2535</c:v>
                </c:pt>
                <c:pt idx="8">
                  <c:v>#N/A</c:v>
                </c:pt>
                <c:pt idx="9">
                  <c:v>#N/A</c:v>
                </c:pt>
                <c:pt idx="10">
                  <c:v>1881</c:v>
                </c:pt>
                <c:pt idx="11">
                  <c:v>#N/A</c:v>
                </c:pt>
                <c:pt idx="12">
                  <c:v>#N/A</c:v>
                </c:pt>
                <c:pt idx="13">
                  <c:v>1673</c:v>
                </c:pt>
                <c:pt idx="14">
                  <c:v>#N/A</c:v>
                </c:pt>
              </c:numCache>
            </c:numRef>
          </c:val>
          <c:smooth val="0"/>
          <c:extLst xmlns:c16r2="http://schemas.microsoft.com/office/drawing/2015/06/chart">
            <c:ext xmlns:c16="http://schemas.microsoft.com/office/drawing/2014/chart" uri="{C3380CC4-5D6E-409C-BE32-E72D297353CC}">
              <c16:uniqueId val="{0000000B-2650-465F-8E99-99454BD536B1}"/>
            </c:ext>
          </c:extLst>
        </c:ser>
        <c:dLbls>
          <c:showLegendKey val="0"/>
          <c:showVal val="0"/>
          <c:showCatName val="0"/>
          <c:showSerName val="0"/>
          <c:showPercent val="0"/>
          <c:showBubbleSize val="0"/>
        </c:dLbls>
        <c:marker val="1"/>
        <c:smooth val="0"/>
        <c:axId val="416482520"/>
        <c:axId val="516237392"/>
      </c:lineChart>
      <c:catAx>
        <c:axId val="416482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6237392"/>
        <c:crosses val="autoZero"/>
        <c:auto val="1"/>
        <c:lblAlgn val="ctr"/>
        <c:lblOffset val="100"/>
        <c:tickLblSkip val="1"/>
        <c:tickMarkSkip val="1"/>
        <c:noMultiLvlLbl val="0"/>
      </c:catAx>
      <c:valAx>
        <c:axId val="5162373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6482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1277</c:v>
                </c:pt>
                <c:pt idx="1">
                  <c:v>1527</c:v>
                </c:pt>
                <c:pt idx="2">
                  <c:v>1533</c:v>
                </c:pt>
              </c:numCache>
            </c:numRef>
          </c:val>
          <c:extLst xmlns:c16r2="http://schemas.microsoft.com/office/drawing/2015/06/chart">
            <c:ext xmlns:c16="http://schemas.microsoft.com/office/drawing/2014/chart" uri="{C3380CC4-5D6E-409C-BE32-E72D297353CC}">
              <c16:uniqueId val="{00000000-D002-44AA-9C75-A3CF9F9AFCB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299</c:v>
                </c:pt>
                <c:pt idx="1">
                  <c:v>400</c:v>
                </c:pt>
                <c:pt idx="2">
                  <c:v>421</c:v>
                </c:pt>
              </c:numCache>
            </c:numRef>
          </c:val>
          <c:extLst xmlns:c16r2="http://schemas.microsoft.com/office/drawing/2015/06/chart">
            <c:ext xmlns:c16="http://schemas.microsoft.com/office/drawing/2014/chart" uri="{C3380CC4-5D6E-409C-BE32-E72D297353CC}">
              <c16:uniqueId val="{00000001-D002-44AA-9C75-A3CF9F9AFCB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1529</c:v>
                </c:pt>
                <c:pt idx="1">
                  <c:v>1864</c:v>
                </c:pt>
                <c:pt idx="2">
                  <c:v>1985</c:v>
                </c:pt>
              </c:numCache>
            </c:numRef>
          </c:val>
          <c:extLst xmlns:c16r2="http://schemas.microsoft.com/office/drawing/2015/06/chart">
            <c:ext xmlns:c16="http://schemas.microsoft.com/office/drawing/2014/chart" uri="{C3380CC4-5D6E-409C-BE32-E72D297353CC}">
              <c16:uniqueId val="{00000002-D002-44AA-9C75-A3CF9F9AFCB3}"/>
            </c:ext>
          </c:extLst>
        </c:ser>
        <c:dLbls>
          <c:showLegendKey val="0"/>
          <c:showVal val="0"/>
          <c:showCatName val="0"/>
          <c:showSerName val="0"/>
          <c:showPercent val="0"/>
          <c:showBubbleSize val="0"/>
        </c:dLbls>
        <c:gapWidth val="120"/>
        <c:overlap val="100"/>
        <c:axId val="416482112"/>
        <c:axId val="516143824"/>
      </c:barChart>
      <c:catAx>
        <c:axId val="416482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6143824"/>
        <c:crosses val="autoZero"/>
        <c:auto val="1"/>
        <c:lblAlgn val="ctr"/>
        <c:lblOffset val="100"/>
        <c:tickLblSkip val="1"/>
        <c:tickMarkSkip val="1"/>
        <c:noMultiLvlLbl val="0"/>
      </c:catAx>
      <c:valAx>
        <c:axId val="5161438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16482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8.7107927295617064E-3"/>
                </c:manualLayout>
              </c:layout>
              <c:tx>
                <c:strRef>
                  <c:f>公会計指標分析・財政指標組合せ分析表!$BP$50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AC2-4DD9-B3DC-2E99AE35D05C}"/>
                </c:ext>
                <c:ext xmlns:c15="http://schemas.microsoft.com/office/drawing/2012/chart" uri="{CE6537A1-D6FC-4f65-9D91-7224C49458BB}">
                  <c15:layout/>
                  <c15:dlblFieldTable>
                    <c15:dlblFTEntry>
                      <c15:txfldGUID>{7778557A-804C-41E2-991B-BC166775785A}</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AC2-4DD9-B3DC-2E99AE35D05C}"/>
                </c:ext>
                <c:ext xmlns:c15="http://schemas.microsoft.com/office/drawing/2012/chart" uri="{CE6537A1-D6FC-4f65-9D91-7224C49458BB}">
                  <c15:dlblFieldTable>
                    <c15:dlblFTEntry>
                      <c15:txfldGUID>{DF44E684-0E5D-4CF5-B393-505F81D4BDA3}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AC2-4DD9-B3DC-2E99AE35D05C}"/>
                </c:ext>
                <c:ext xmlns:c15="http://schemas.microsoft.com/office/drawing/2012/chart" uri="{CE6537A1-D6FC-4f65-9D91-7224C49458BB}">
                  <c15:dlblFieldTable>
                    <c15:dlblFTEntry>
                      <c15:txfldGUID>{415B82A9-DE3B-45B5-8309-4DEAF1665375}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AC2-4DD9-B3DC-2E99AE35D05C}"/>
                </c:ext>
                <c:ext xmlns:c15="http://schemas.microsoft.com/office/drawing/2012/chart" uri="{CE6537A1-D6FC-4f65-9D91-7224C49458BB}">
                  <c15:dlblFieldTable>
                    <c15:dlblFTEntry>
                      <c15:txfldGUID>{57FE63D5-5246-4B4F-BBD1-ACABE897396F}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AC2-4DD9-B3DC-2E99AE35D05C}"/>
                </c:ext>
                <c:ext xmlns:c15="http://schemas.microsoft.com/office/drawing/2012/chart" uri="{CE6537A1-D6FC-4f65-9D91-7224C49458BB}">
                  <c15:dlblFieldTable>
                    <c15:dlblFTEntry>
                      <c15:txfldGUID>{CAF6F001-B7BC-4438-963A-A099BBC489D4}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AC2-4DD9-B3DC-2E99AE35D05C}"/>
                </c:ext>
                <c:ext xmlns:c15="http://schemas.microsoft.com/office/drawing/2012/chart" uri="{CE6537A1-D6FC-4f65-9D91-7224C49458BB}">
                  <c15:dlblFieldTable>
                    <c15:dlblFTEntry>
                      <c15:txfldGUID>{4032B571-7F4F-4524-AACE-F37FB8ECEDB0}</c15:txfldGUID>
                      <c15:f>公会計指標分析・財政指標組合せ分析表!$BX$50</c15:f>
                      <c15:dlblFieldTableCache>
                        <c:ptCount val="1"/>
                        <c:pt idx="0">
                          <c:v>R01</c:v>
                        </c:pt>
                      </c15:dlblFieldTableCache>
                    </c15:dlblFTEntry>
                  </c15:dlblFieldTable>
                  <c15:showDataLabelsRange val="0"/>
                </c:ext>
              </c:extLst>
            </c:dLbl>
            <c:dLbl>
              <c:idx val="16"/>
              <c:layout>
                <c:manualLayout>
                  <c:x val="0"/>
                  <c:y val="-8.7107927295617879E-3"/>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AC2-4DD9-B3DC-2E99AE35D05C}"/>
                </c:ext>
                <c:ext xmlns:c15="http://schemas.microsoft.com/office/drawing/2012/chart" uri="{CE6537A1-D6FC-4f65-9D91-7224C49458BB}">
                  <c15:layout/>
                  <c15:dlblFieldTable>
                    <c15:dlblFTEntry>
                      <c15:txfldGUID>{A6B5FA73-B9D0-47B3-8630-D35632084C82}</c15:txfldGUID>
                      <c15:f>公会計指標分析・財政指標組合せ分析表!$CF$50</c15:f>
                      <c15:dlblFieldTableCache>
                        <c:ptCount val="1"/>
                        <c:pt idx="0">
                          <c:v>R02</c:v>
                        </c:pt>
                      </c15:dlblFieldTableCache>
                    </c15:dlblFTEntry>
                  </c15:dlblFieldTable>
                  <c15:showDataLabelsRange val="0"/>
                </c:ext>
              </c:extLst>
            </c:dLbl>
            <c:dLbl>
              <c:idx val="24"/>
              <c:layout/>
              <c:tx>
                <c:strRef>
                  <c:f>公会計指標分析・財政指標組合せ分析表!$CN$50</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AC2-4DD9-B3DC-2E99AE35D05C}"/>
                </c:ext>
                <c:ext xmlns:c15="http://schemas.microsoft.com/office/drawing/2012/chart" uri="{CE6537A1-D6FC-4f65-9D91-7224C49458BB}">
                  <c15:layout/>
                  <c15:dlblFieldTable>
                    <c15:dlblFTEntry>
                      <c15:txfldGUID>{B85F13D9-9DD6-494A-9E0A-EF6F2E9A97F8}</c15:txfldGUID>
                      <c15:f>公会計指標分析・財政指標組合せ分析表!$CN$50</c15:f>
                      <c15:dlblFieldTableCache>
                        <c:ptCount val="1"/>
                        <c:pt idx="0">
                          <c:v>R03</c:v>
                        </c:pt>
                      </c15:dlblFieldTableCache>
                    </c15:dlblFTEntry>
                  </c15:dlblFieldTable>
                  <c15:showDataLabelsRange val="0"/>
                </c:ext>
              </c:extLst>
            </c:dLbl>
            <c:dLbl>
              <c:idx val="32"/>
              <c:layout/>
              <c:tx>
                <c:strRef>
                  <c:f>公会計指標分析・財政指標組合せ分析表!$CV$50</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AC2-4DD9-B3DC-2E99AE35D05C}"/>
                </c:ext>
                <c:ext xmlns:c15="http://schemas.microsoft.com/office/drawing/2012/chart" uri="{CE6537A1-D6FC-4f65-9D91-7224C49458BB}">
                  <c15:layout/>
                  <c15:dlblFieldTable>
                    <c15:dlblFTEntry>
                      <c15:txfldGUID>{6FC4F0A5-3ED2-4B66-909E-94A755B1AA21}</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60.5</c:v>
                </c:pt>
                <c:pt idx="16">
                  <c:v>60.6</c:v>
                </c:pt>
                <c:pt idx="24">
                  <c:v>60.8</c:v>
                </c:pt>
                <c:pt idx="32">
                  <c:v>60.4</c:v>
                </c:pt>
              </c:numCache>
            </c:numRef>
          </c:xVal>
          <c:yVal>
            <c:numRef>
              <c:f>公会計指標分析・財政指標組合せ分析表!$BP$51:$DC$51</c:f>
              <c:numCache>
                <c:formatCode>#,##0.0;"▲ "#,##0.0</c:formatCode>
                <c:ptCount val="40"/>
                <c:pt idx="0">
                  <c:v>65</c:v>
                </c:pt>
                <c:pt idx="16">
                  <c:v>62.2</c:v>
                </c:pt>
                <c:pt idx="24">
                  <c:v>42.8</c:v>
                </c:pt>
                <c:pt idx="32">
                  <c:v>38.799999999999997</c:v>
                </c:pt>
              </c:numCache>
            </c:numRef>
          </c:yVal>
          <c:smooth val="0"/>
          <c:extLst xmlns:c16r2="http://schemas.microsoft.com/office/drawing/2015/06/chart">
            <c:ext xmlns:c16="http://schemas.microsoft.com/office/drawing/2014/chart" uri="{C3380CC4-5D6E-409C-BE32-E72D297353CC}">
              <c16:uniqueId val="{00000009-AAC2-4DD9-B3DC-2E99AE35D05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AC2-4DD9-B3DC-2E99AE35D05C}"/>
                </c:ext>
                <c:ext xmlns:c15="http://schemas.microsoft.com/office/drawing/2012/chart" uri="{CE6537A1-D6FC-4f65-9D91-7224C49458BB}">
                  <c15:layout/>
                  <c15:dlblFieldTable>
                    <c15:dlblFTEntry>
                      <c15:txfldGUID>{A48815D7-752E-4E25-9E60-B0D789D97447}</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AC2-4DD9-B3DC-2E99AE35D05C}"/>
                </c:ext>
                <c:ext xmlns:c15="http://schemas.microsoft.com/office/drawing/2012/chart" uri="{CE6537A1-D6FC-4f65-9D91-7224C49458BB}">
                  <c15:dlblFieldTable>
                    <c15:dlblFTEntry>
                      <c15:txfldGUID>{F6FCE362-D77E-486E-B968-4D19551A4984}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AC2-4DD9-B3DC-2E99AE35D05C}"/>
                </c:ext>
                <c:ext xmlns:c15="http://schemas.microsoft.com/office/drawing/2012/chart" uri="{CE6537A1-D6FC-4f65-9D91-7224C49458BB}">
                  <c15:dlblFieldTable>
                    <c15:dlblFTEntry>
                      <c15:txfldGUID>{55ECB2D1-0BA7-46FB-953F-AF543D3B84CF}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AC2-4DD9-B3DC-2E99AE35D05C}"/>
                </c:ext>
                <c:ext xmlns:c15="http://schemas.microsoft.com/office/drawing/2012/chart" uri="{CE6537A1-D6FC-4f65-9D91-7224C49458BB}">
                  <c15:dlblFieldTable>
                    <c15:dlblFTEntry>
                      <c15:txfldGUID>{FD363AE1-5277-47BB-96EF-1D46C44B7ED0}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AC2-4DD9-B3DC-2E99AE35D05C}"/>
                </c:ext>
                <c:ext xmlns:c15="http://schemas.microsoft.com/office/drawing/2012/chart" uri="{CE6537A1-D6FC-4f65-9D91-7224C49458BB}">
                  <c15:dlblFieldTable>
                    <c15:dlblFTEntry>
                      <c15:txfldGUID>{4B303760-E414-4430-BB9E-87D60C8E4CEF}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AC2-4DD9-B3DC-2E99AE35D05C}"/>
                </c:ext>
                <c:ext xmlns:c15="http://schemas.microsoft.com/office/drawing/2012/chart" uri="{CE6537A1-D6FC-4f65-9D91-7224C49458BB}">
                  <c15:dlblFieldTable>
                    <c15:dlblFTEntry>
                      <c15:txfldGUID>{470B7C89-1A45-4651-94EB-9FCF2CCBCFEE}</c15:txfldGUID>
                      <c15:f>公会計指標分析・財政指標組合せ分析表!$BX$50</c15:f>
                      <c15:dlblFieldTableCache>
                        <c:ptCount val="1"/>
                        <c:pt idx="0">
                          <c:v>R01</c:v>
                        </c:pt>
                      </c15:dlblFieldTableCache>
                    </c15:dlblFTEntry>
                  </c15:dlblFieldTable>
                  <c15:showDataLabelsRange val="0"/>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AC2-4DD9-B3DC-2E99AE35D05C}"/>
                </c:ext>
                <c:ext xmlns:c15="http://schemas.microsoft.com/office/drawing/2012/chart" uri="{CE6537A1-D6FC-4f65-9D91-7224C49458BB}">
                  <c15:layout/>
                  <c15:dlblFieldTable>
                    <c15:dlblFTEntry>
                      <c15:txfldGUID>{BC26375F-3540-4414-981C-EECB1837A7B7}</c15:txfldGUID>
                      <c15:f>公会計指標分析・財政指標組合せ分析表!$CF$50</c15:f>
                      <c15:dlblFieldTableCache>
                        <c:ptCount val="1"/>
                        <c:pt idx="0">
                          <c:v>R02</c:v>
                        </c:pt>
                      </c15:dlblFieldTableCache>
                    </c15:dlblFTEntry>
                  </c15:dlblFieldTable>
                  <c15:showDataLabelsRange val="0"/>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AC2-4DD9-B3DC-2E99AE35D05C}"/>
                </c:ext>
                <c:ext xmlns:c15="http://schemas.microsoft.com/office/drawing/2012/chart" uri="{CE6537A1-D6FC-4f65-9D91-7224C49458BB}">
                  <c15:layout/>
                  <c15:dlblFieldTable>
                    <c15:dlblFTEntry>
                      <c15:txfldGUID>{C2C4C210-7379-4E4B-849C-E0574BDA5EEF}</c15:txfldGUID>
                      <c15:f>公会計指標分析・財政指標組合せ分析表!$CN$50</c15:f>
                      <c15:dlblFieldTableCache>
                        <c:ptCount val="1"/>
                        <c:pt idx="0">
                          <c:v>R03</c:v>
                        </c:pt>
                      </c15:dlblFieldTableCache>
                    </c15:dlblFTEntry>
                  </c15:dlblFieldTable>
                  <c15:showDataLabelsRange val="0"/>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AC2-4DD9-B3DC-2E99AE35D05C}"/>
                </c:ext>
                <c:ext xmlns:c15="http://schemas.microsoft.com/office/drawing/2012/chart" uri="{CE6537A1-D6FC-4f65-9D91-7224C49458BB}">
                  <c15:layout/>
                  <c15:dlblFieldTable>
                    <c15:dlblFTEntry>
                      <c15:txfldGUID>{B4C8EBA0-B8FD-4767-99D5-1FFFD7075A23}</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60.3</c:v>
                </c:pt>
                <c:pt idx="16">
                  <c:v>61.2</c:v>
                </c:pt>
                <c:pt idx="24">
                  <c:v>63.1</c:v>
                </c:pt>
                <c:pt idx="32">
                  <c:v>63.5</c:v>
                </c:pt>
              </c:numCache>
            </c:numRef>
          </c:xVal>
          <c:yVal>
            <c:numRef>
              <c:f>公会計指標分析・財政指標組合せ分析表!$BP$55:$DC$55</c:f>
              <c:numCache>
                <c:formatCode>#,##0.0;"▲ "#,##0.0</c:formatCode>
                <c:ptCount val="40"/>
                <c:pt idx="0">
                  <c:v>20.5</c:v>
                </c:pt>
                <c:pt idx="16">
                  <c:v>12.8</c:v>
                </c:pt>
                <c:pt idx="24">
                  <c:v>0</c:v>
                </c:pt>
                <c:pt idx="32">
                  <c:v>0</c:v>
                </c:pt>
              </c:numCache>
            </c:numRef>
          </c:yVal>
          <c:smooth val="0"/>
          <c:extLst xmlns:c16r2="http://schemas.microsoft.com/office/drawing/2015/06/chart">
            <c:ext xmlns:c16="http://schemas.microsoft.com/office/drawing/2014/chart" uri="{C3380CC4-5D6E-409C-BE32-E72D297353CC}">
              <c16:uniqueId val="{00000013-AAC2-4DD9-B3DC-2E99AE35D05C}"/>
            </c:ext>
          </c:extLst>
        </c:ser>
        <c:dLbls>
          <c:showLegendKey val="0"/>
          <c:showVal val="1"/>
          <c:showCatName val="0"/>
          <c:showSerName val="0"/>
          <c:showPercent val="0"/>
          <c:showBubbleSize val="0"/>
        </c:dLbls>
        <c:axId val="516143040"/>
        <c:axId val="516142256"/>
      </c:scatterChart>
      <c:valAx>
        <c:axId val="516143040"/>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6142256"/>
        <c:crosses val="autoZero"/>
        <c:crossBetween val="midCat"/>
      </c:valAx>
      <c:valAx>
        <c:axId val="516142256"/>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61430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762-4256-9928-CE55C4F7C9B8}"/>
                </c:ext>
                <c:ext xmlns:c15="http://schemas.microsoft.com/office/drawing/2012/chart" uri="{CE6537A1-D6FC-4f65-9D91-7224C49458BB}">
                  <c15:layout/>
                  <c15:dlblFieldTable>
                    <c15:dlblFTEntry>
                      <c15:txfldGUID>{445F7974-2FCF-47A2-8E3B-5612BFE8B696}</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762-4256-9928-CE55C4F7C9B8}"/>
                </c:ext>
                <c:ext xmlns:c15="http://schemas.microsoft.com/office/drawing/2012/chart" uri="{CE6537A1-D6FC-4f65-9D91-7224C49458BB}">
                  <c15:dlblFieldTable>
                    <c15:dlblFTEntry>
                      <c15:txfldGUID>{82946580-7361-4458-BA48-0F267ACAA72C}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762-4256-9928-CE55C4F7C9B8}"/>
                </c:ext>
                <c:ext xmlns:c15="http://schemas.microsoft.com/office/drawing/2012/chart" uri="{CE6537A1-D6FC-4f65-9D91-7224C49458BB}">
                  <c15:dlblFieldTable>
                    <c15:dlblFTEntry>
                      <c15:txfldGUID>{1499C866-B8FC-4A58-9609-1B68D7CE3E3E}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762-4256-9928-CE55C4F7C9B8}"/>
                </c:ext>
                <c:ext xmlns:c15="http://schemas.microsoft.com/office/drawing/2012/chart" uri="{CE6537A1-D6FC-4f65-9D91-7224C49458BB}">
                  <c15:dlblFieldTable>
                    <c15:dlblFTEntry>
                      <c15:txfldGUID>{CADDBD7D-E472-4879-BB5A-EEB0DD4E644E}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762-4256-9928-CE55C4F7C9B8}"/>
                </c:ext>
                <c:ext xmlns:c15="http://schemas.microsoft.com/office/drawing/2012/chart" uri="{CE6537A1-D6FC-4f65-9D91-7224C49458BB}">
                  <c15:dlblFieldTable>
                    <c15:dlblFTEntry>
                      <c15:txfldGUID>{63001858-B0ED-4F80-91FD-A4A284F99509}</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762-4256-9928-CE55C4F7C9B8}"/>
                </c:ext>
                <c:ext xmlns:c15="http://schemas.microsoft.com/office/drawing/2012/chart" uri="{CE6537A1-D6FC-4f65-9D91-7224C49458BB}">
                  <c15:layout/>
                  <c15:dlblFieldTable>
                    <c15:dlblFTEntry>
                      <c15:txfldGUID>{C9B7EAEB-4C2B-4021-8A50-6F7C2B69932F}</c15:txfldGUID>
                      <c15:f>公会計指標分析・財政指標組合せ分析表!$BX$72</c15:f>
                      <c15:dlblFieldTableCache>
                        <c:ptCount val="1"/>
                        <c:pt idx="0">
                          <c:v>R01</c:v>
                        </c:pt>
                      </c15:dlblFieldTableCache>
                    </c15:dlblFTEntry>
                  </c15:dlblFieldTable>
                  <c15:showDataLabelsRange val="0"/>
                </c:ext>
              </c:extLst>
            </c:dLbl>
            <c:dLbl>
              <c:idx val="16"/>
              <c:layout/>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762-4256-9928-CE55C4F7C9B8}"/>
                </c:ext>
                <c:ext xmlns:c15="http://schemas.microsoft.com/office/drawing/2012/chart" uri="{CE6537A1-D6FC-4f65-9D91-7224C49458BB}">
                  <c15:layout/>
                  <c15:dlblFieldTable>
                    <c15:dlblFTEntry>
                      <c15:txfldGUID>{0F5B1DF3-C053-4F19-8CD1-1DA4D84BEBE1}</c15:txfldGUID>
                      <c15:f>公会計指標分析・財政指標組合せ分析表!$CF$72</c15:f>
                      <c15:dlblFieldTableCache>
                        <c:ptCount val="1"/>
                        <c:pt idx="0">
                          <c:v>R02</c:v>
                        </c:pt>
                      </c15:dlblFieldTableCache>
                    </c15:dlblFTEntry>
                  </c15:dlblFieldTable>
                  <c15:showDataLabelsRange val="0"/>
                </c:ext>
              </c:extLst>
            </c:dLbl>
            <c:dLbl>
              <c:idx val="24"/>
              <c:layout>
                <c:manualLayout>
                  <c:x val="0"/>
                  <c:y val="4.7545836823852479E-3"/>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762-4256-9928-CE55C4F7C9B8}"/>
                </c:ext>
                <c:ext xmlns:c15="http://schemas.microsoft.com/office/drawing/2012/chart" uri="{CE6537A1-D6FC-4f65-9D91-7224C49458BB}">
                  <c15:layout/>
                  <c15:dlblFieldTable>
                    <c15:dlblFTEntry>
                      <c15:txfldGUID>{1E6ACC66-696D-479D-B9BB-D791A9950F60}</c15:txfldGUID>
                      <c15:f>公会計指標分析・財政指標組合せ分析表!$CN$72</c15:f>
                      <c15:dlblFieldTableCache>
                        <c:ptCount val="1"/>
                        <c:pt idx="0">
                          <c:v>R03</c:v>
                        </c:pt>
                      </c15:dlblFieldTableCache>
                    </c15:dlblFTEntry>
                  </c15:dlblFieldTable>
                  <c15:showDataLabelsRange val="0"/>
                </c:ext>
              </c:extLst>
            </c:dLbl>
            <c:dLbl>
              <c:idx val="32"/>
              <c:layout>
                <c:manualLayout>
                  <c:x val="0"/>
                  <c:y val="-4.7545836823852479E-3"/>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762-4256-9928-CE55C4F7C9B8}"/>
                </c:ext>
                <c:ext xmlns:c15="http://schemas.microsoft.com/office/drawing/2012/chart" uri="{CE6537A1-D6FC-4f65-9D91-7224C49458BB}">
                  <c15:layout/>
                  <c15:dlblFieldTable>
                    <c15:dlblFTEntry>
                      <c15:txfldGUID>{088E9BE9-1CA7-41F2-996D-12B25BEC3B21}</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8.4</c:v>
                </c:pt>
                <c:pt idx="8">
                  <c:v>8.6</c:v>
                </c:pt>
                <c:pt idx="16">
                  <c:v>8.6999999999999993</c:v>
                </c:pt>
                <c:pt idx="24">
                  <c:v>8.6999999999999993</c:v>
                </c:pt>
                <c:pt idx="32">
                  <c:v>8.6999999999999993</c:v>
                </c:pt>
              </c:numCache>
            </c:numRef>
          </c:xVal>
          <c:yVal>
            <c:numRef>
              <c:f>公会計指標分析・財政指標組合せ分析表!$BP$73:$DC$73</c:f>
              <c:numCache>
                <c:formatCode>#,##0.0;"▲ "#,##0.0</c:formatCode>
                <c:ptCount val="40"/>
                <c:pt idx="0">
                  <c:v>65</c:v>
                </c:pt>
                <c:pt idx="8">
                  <c:v>74.3</c:v>
                </c:pt>
                <c:pt idx="16">
                  <c:v>62.2</c:v>
                </c:pt>
                <c:pt idx="24">
                  <c:v>42.8</c:v>
                </c:pt>
                <c:pt idx="32">
                  <c:v>38.799999999999997</c:v>
                </c:pt>
              </c:numCache>
            </c:numRef>
          </c:yVal>
          <c:smooth val="0"/>
          <c:extLst xmlns:c16r2="http://schemas.microsoft.com/office/drawing/2015/06/chart">
            <c:ext xmlns:c16="http://schemas.microsoft.com/office/drawing/2014/chart" uri="{C3380CC4-5D6E-409C-BE32-E72D297353CC}">
              <c16:uniqueId val="{00000009-D762-4256-9928-CE55C4F7C9B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762-4256-9928-CE55C4F7C9B8}"/>
                </c:ext>
                <c:ext xmlns:c15="http://schemas.microsoft.com/office/drawing/2012/chart" uri="{CE6537A1-D6FC-4f65-9D91-7224C49458BB}">
                  <c15:layout/>
                  <c15:dlblFieldTable>
                    <c15:dlblFTEntry>
                      <c15:txfldGUID>{D0BA82B5-262A-4E36-894E-0AF1920CDF43}</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762-4256-9928-CE55C4F7C9B8}"/>
                </c:ext>
                <c:ext xmlns:c15="http://schemas.microsoft.com/office/drawing/2012/chart" uri="{CE6537A1-D6FC-4f65-9D91-7224C49458BB}">
                  <c15:dlblFieldTable>
                    <c15:dlblFTEntry>
                      <c15:txfldGUID>{DABE0DA0-2607-44B3-9FCE-1D3CB96CD87F}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762-4256-9928-CE55C4F7C9B8}"/>
                </c:ext>
                <c:ext xmlns:c15="http://schemas.microsoft.com/office/drawing/2012/chart" uri="{CE6537A1-D6FC-4f65-9D91-7224C49458BB}">
                  <c15:dlblFieldTable>
                    <c15:dlblFTEntry>
                      <c15:txfldGUID>{486CB4C0-60EE-4EEC-AA2D-65C1C0D4F97E}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762-4256-9928-CE55C4F7C9B8}"/>
                </c:ext>
                <c:ext xmlns:c15="http://schemas.microsoft.com/office/drawing/2012/chart" uri="{CE6537A1-D6FC-4f65-9D91-7224C49458BB}">
                  <c15:dlblFieldTable>
                    <c15:dlblFTEntry>
                      <c15:txfldGUID>{DDFF543E-CB5E-4269-BFEF-B5D49D990717}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762-4256-9928-CE55C4F7C9B8}"/>
                </c:ext>
                <c:ext xmlns:c15="http://schemas.microsoft.com/office/drawing/2012/chart" uri="{CE6537A1-D6FC-4f65-9D91-7224C49458BB}">
                  <c15:dlblFieldTable>
                    <c15:dlblFTEntry>
                      <c15:txfldGUID>{618D9CAB-F86B-411A-BE58-90E49EE89078}</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762-4256-9928-CE55C4F7C9B8}"/>
                </c:ext>
                <c:ext xmlns:c15="http://schemas.microsoft.com/office/drawing/2012/chart" uri="{CE6537A1-D6FC-4f65-9D91-7224C49458BB}">
                  <c15:layout/>
                  <c15:dlblFieldTable>
                    <c15:dlblFTEntry>
                      <c15:txfldGUID>{8BCB6D3F-52A1-4B87-9D1C-9DC53CAE0C74}</c15:txfldGUID>
                      <c15:f>公会計指標分析・財政指標組合せ分析表!$BX$72</c15:f>
                      <c15:dlblFieldTableCache>
                        <c:ptCount val="1"/>
                        <c:pt idx="0">
                          <c:v>R01</c:v>
                        </c:pt>
                      </c15:dlblFieldTableCache>
                    </c15:dlblFTEntry>
                  </c15:dlblFieldTable>
                  <c15:showDataLabelsRange val="0"/>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762-4256-9928-CE55C4F7C9B8}"/>
                </c:ext>
                <c:ext xmlns:c15="http://schemas.microsoft.com/office/drawing/2012/chart" uri="{CE6537A1-D6FC-4f65-9D91-7224C49458BB}">
                  <c15:layout/>
                  <c15:dlblFieldTable>
                    <c15:dlblFTEntry>
                      <c15:txfldGUID>{15EBB8AB-47D7-47DD-B987-17120A5F13C7}</c15:txfldGUID>
                      <c15:f>公会計指標分析・財政指標組合せ分析表!$CF$72</c15:f>
                      <c15:dlblFieldTableCache>
                        <c:ptCount val="1"/>
                        <c:pt idx="0">
                          <c:v>R02</c:v>
                        </c:pt>
                      </c15:dlblFieldTableCache>
                    </c15:dlblFTEntry>
                  </c15:dlblFieldTable>
                  <c15:showDataLabelsRange val="0"/>
                </c:ext>
              </c:extLst>
            </c:dLbl>
            <c:dLbl>
              <c:idx val="24"/>
              <c:layout>
                <c:manualLayout>
                  <c:x val="-4.4905057365901176E-2"/>
                  <c:y val="-4.3495921315535854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762-4256-9928-CE55C4F7C9B8}"/>
                </c:ext>
                <c:ext xmlns:c15="http://schemas.microsoft.com/office/drawing/2012/chart" uri="{CE6537A1-D6FC-4f65-9D91-7224C49458BB}">
                  <c15:layout/>
                  <c15:dlblFieldTable>
                    <c15:dlblFTEntry>
                      <c15:txfldGUID>{C95E8490-68AC-43C9-BEF6-A9420AF341F3}</c15:txfldGUID>
                      <c15:f>公会計指標分析・財政指標組合せ分析表!$CN$72</c15:f>
                      <c15:dlblFieldTableCache>
                        <c:ptCount val="1"/>
                        <c:pt idx="0">
                          <c:v>R03</c:v>
                        </c:pt>
                      </c15:dlblFieldTableCache>
                    </c15:dlblFTEntry>
                  </c15:dlblFieldTable>
                  <c15:showDataLabelsRange val="0"/>
                </c:ext>
              </c:extLst>
            </c:dLbl>
            <c:dLbl>
              <c:idx val="32"/>
              <c:layout>
                <c:manualLayout>
                  <c:x val="-1.8235628084249993E-2"/>
                  <c:y val="-8.1337372860052048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762-4256-9928-CE55C4F7C9B8}"/>
                </c:ext>
                <c:ext xmlns:c15="http://schemas.microsoft.com/office/drawing/2012/chart" uri="{CE6537A1-D6FC-4f65-9D91-7224C49458BB}">
                  <c15:layout/>
                  <c15:dlblFieldTable>
                    <c15:dlblFTEntry>
                      <c15:txfldGUID>{38ECD19D-8B6F-4B1D-B8CE-DC2C3FCDC27F}</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7.7</c:v>
                </c:pt>
                <c:pt idx="16">
                  <c:v>7.3</c:v>
                </c:pt>
                <c:pt idx="24">
                  <c:v>7.2</c:v>
                </c:pt>
                <c:pt idx="32">
                  <c:v>7.2</c:v>
                </c:pt>
              </c:numCache>
            </c:numRef>
          </c:xVal>
          <c:yVal>
            <c:numRef>
              <c:f>公会計指標分析・財政指標組合せ分析表!$BP$77:$DC$77</c:f>
              <c:numCache>
                <c:formatCode>#,##0.0;"▲ "#,##0.0</c:formatCode>
                <c:ptCount val="40"/>
                <c:pt idx="0">
                  <c:v>20.5</c:v>
                </c:pt>
                <c:pt idx="8">
                  <c:v>21.4</c:v>
                </c:pt>
                <c:pt idx="16">
                  <c:v>12.8</c:v>
                </c:pt>
                <c:pt idx="24">
                  <c:v>0</c:v>
                </c:pt>
                <c:pt idx="32">
                  <c:v>0</c:v>
                </c:pt>
              </c:numCache>
            </c:numRef>
          </c:yVal>
          <c:smooth val="0"/>
          <c:extLst xmlns:c16r2="http://schemas.microsoft.com/office/drawing/2015/06/chart">
            <c:ext xmlns:c16="http://schemas.microsoft.com/office/drawing/2014/chart" uri="{C3380CC4-5D6E-409C-BE32-E72D297353CC}">
              <c16:uniqueId val="{00000013-D762-4256-9928-CE55C4F7C9B8}"/>
            </c:ext>
          </c:extLst>
        </c:ser>
        <c:dLbls>
          <c:showLegendKey val="0"/>
          <c:showVal val="1"/>
          <c:showCatName val="0"/>
          <c:showSerName val="0"/>
          <c:showPercent val="0"/>
          <c:showBubbleSize val="0"/>
        </c:dLbls>
        <c:axId val="516144608"/>
        <c:axId val="516145000"/>
      </c:scatterChart>
      <c:valAx>
        <c:axId val="516144608"/>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6145000"/>
        <c:crosses val="autoZero"/>
        <c:crossBetween val="midCat"/>
      </c:valAx>
      <c:valAx>
        <c:axId val="51614500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6144608"/>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福岡県川崎町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年度において、平成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年度まで借入のあった地域改善対策特定事業債及び住宅新築資金等貸付事業特別会計に係る元利償還金が完済となった。また、平成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年度まで借入をしていた産炭地域開発事業の終息、平成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年度まで実施した財政健全化計画による投資的事業の抑制により元利償還金の減に努めている。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今後も、緊急度・住民ニーズを的確に把握した事業の取捨選択により、新発債発行の抑制に努める。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満期一括償還をしていないため、該当なし。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福岡県川崎町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額の大半を占めているのが、「一般会計等に係る地方債の現在高」である。現在、長期計画にもとづく継続的な公営住宅建設事業が実施されているため、他の投資的事業とのバランスを常に分析し、引き続き新発債の抑制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また、一般廃棄物処理施設建設事業による広域への負担金の増加が見込まれるため、今後は更なる事業実施の適正化を図ることとし、将来の負担を少しでも軽減できるように努める。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福岡県川崎町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かがやけ川崎応援基金にふるさと納税約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千万円、減債基金に約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百万円、公共施設等整備基金に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億円を積み立てた一方、かがやけ川崎応援基金をふるさと納税返礼品等にかかる経費に約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百万円、繰上償還のため減債基金を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役場庁舎空調設備整備事業等により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を取り崩したこと等により、基金全体として約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年度に基金の使徒明確化のために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基金に整理し、公共施設等整備基金とまちづくり基金を新設した。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今後も計画的に基金への積立を行う。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かがやけ川崎応援基金：寄付金を財源として寄附者の思いを反映した事業を推進し、多様な人々の参加による個性豊かで住みよいまちづくりに資する。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公共施設等整備基金：本町における公共施設等の改修、解体等に要する経費の財源にあてる。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まちづくり基金：本町の総合計画に基づくまちづくり事業の資金にあてる。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かがやけ川崎応援基金：ふるさと納税に対する返礼品等にかかる費用等に約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百万円を取り崩した一方、ふるさと納税約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千百万円を積み立てた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ことにより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井堰維持管理基金：井堰管理事業実施に伴い取崩したことにより、百万円の減少。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公共施設等整備基金：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役場庁舎空調設備整備事業等により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百万円取り崩した一方、</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連結決算が黒字により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億円の積立を行ったことによる増加。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年度に基金の使徒明確化のために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基金に整理し、公共施設等整備基金とまちづくり基金を新設した。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今後も計画的に基金への積立を行う。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年度末の基金残高は約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千万円となっており、前年度から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増加分は運用益の約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公債費の負担軽減のため繰上償還を予定しているので、償還計画に合わせ減債基金への積立の振替を行っていく。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年度末の基金残高は約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千万円となっており、前年度から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千百万円の増加となっている。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年度においては、連結決算が黒字により約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百万円の積立を行い、繰上償還のため約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百万円取り崩したことが要因。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地方債の償還計画を踏まえ、令和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億円程度を積立予定。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B5779EC8-06AC-4F3C-807A-F629A5C7CE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327C453C-7796-4CCE-B28A-4C050A71D0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F953EC49-61A6-4D17-9A85-E020B9D4F4E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2C6E3321-A582-4498-BF1D-0ED0AE333B7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B63BF834-5612-4CCF-BF92-111AD7409C4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5C7AB88A-906C-4F12-A52E-13F031DA987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A259F2D8-876B-4852-B803-2C9029241CF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8EEE30E8-0055-4056-94E0-C7643AD86DF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CB7270B4-1DA2-48D7-B210-07EEF47C0E9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6976DAA6-BD73-4545-BA82-9E368D5C4BA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92AD9C66-058A-450E-AC9D-7EFEC328DB1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AB5827F2-D574-4ED7-9150-12BF1383B4A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15,606
15,491
36.14
13,590,023
13,440,902
114,397
5,269,066
13,530,078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AAE313AA-70DD-4F89-988B-3E6D99A4181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4CCC51C9-4F11-470C-B07C-768342721A8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820185A9-0495-4DE5-B51D-1B6D303217D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38.8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E05305F8-A543-4D1A-9B46-43E4A796974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16CFEB0F-BFEF-412B-BBAE-D461B781343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1347BA5F-CAE8-432F-B736-F50900C2AE2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BC146D97-8413-4825-8F72-121B8F9F834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5CE0471A-4A33-46C7-BE45-3B02E5A31F7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200045E6-8F1A-49FA-B3D7-CE7C2F30633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EA700A4B-3DA0-46BF-8B6E-3020709BC72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71496317-92EF-40B4-B1C7-29A4B02AFA8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5D6EFB73-8067-449D-9307-7D03980A292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11741933-7621-4CD8-9C9C-178534F3320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851B6B2A-1ECD-4761-A7E6-6E54FC15296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4C9E9514-A22A-4B12-B9BC-74D52C353F8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5445E990-2D1A-44E6-A354-AD962A7D613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B837F172-DEB0-4A6B-8A39-44E44FFA0BC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xmlns="" id="{089D4AF2-BE51-4D0E-A622-8B161AE89DE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xmlns="" id="{63CCBF49-3E7C-409D-BB58-0C6E92D2968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xmlns="" id="{989A9BE4-7BBB-4A9B-85C8-B1D267A2A2B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xmlns="" id="{2CC44DE4-52D6-43F2-AC30-5EDC87DF511E}"/>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xmlns="" id="{AE4E789A-5CF5-41A2-826D-A33B3A32402A}"/>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xmlns="" id="{72C8AF00-2C69-41DE-81B2-26DF3028A45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xmlns="" id="{CA68715B-B47C-49B7-A918-0037E2D3385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xmlns="" id="{52BDED1B-F4A9-4F9E-B433-5B68E247CB8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xmlns="" id="{A3772B0A-718D-4403-8D98-4E59B0AE9CA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xmlns="" id="{5D1C8FED-0A80-4B7A-9552-3E9F22AB414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xmlns="" id="{7A1EC1F7-1136-45F5-9634-DD93B0185B3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xmlns="" id="{8ECD8441-3FF6-4E9C-A799-D37F3CAFD9D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xmlns="" id="{72FA141A-2EEC-4E3C-8C38-DC99CB4CF32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xmlns="" id="{42D2AA55-C0A4-4305-A84B-5097813EFFD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xmlns="" id="{6C1E54E5-8B93-4101-AE45-9C4446C604D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xmlns="" id="{CDBA36C4-851C-4D55-ADDC-8E5BAFFBAFF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xmlns="" id="{9FC63B28-466C-4CDA-AF55-AEB6FAD3037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xmlns="" id="{9E25C948-DE5B-424A-ABBE-74E279EACD6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000" b="0" i="0" u="none" strike="noStrike" kern="0" cap="none" spc="0" normalizeH="0" baseline="0" noProof="0">
              <a:ln>
                <a:noFill/>
              </a:ln>
              <a:solidFill>
                <a:prstClr val="black"/>
              </a:solidFill>
              <a:effectLst/>
              <a:uLnTx/>
              <a:uFillTx/>
              <a:latin typeface="+mn-lt"/>
              <a:ea typeface="+mn-ea"/>
              <a:cs typeface="+mn-cs"/>
            </a:rPr>
            <a:t>当町では、平成</a:t>
          </a:r>
          <a:r>
            <a:rPr kumimoji="1" lang="en-US" altLang="ja-JP" sz="1000" b="0" i="0" u="none" strike="noStrike" kern="0" cap="none" spc="0" normalizeH="0" baseline="0" noProof="0">
              <a:ln>
                <a:noFill/>
              </a:ln>
              <a:solidFill>
                <a:prstClr val="black"/>
              </a:solidFill>
              <a:effectLst/>
              <a:uLnTx/>
              <a:uFillTx/>
              <a:latin typeface="+mn-lt"/>
              <a:ea typeface="+mn-ea"/>
              <a:cs typeface="+mn-cs"/>
            </a:rPr>
            <a:t>28</a:t>
          </a:r>
          <a:r>
            <a:rPr kumimoji="1" lang="ja-JP" altLang="en-US" sz="1000" b="0" i="0" u="none" strike="noStrike" kern="0" cap="none" spc="0" normalizeH="0" baseline="0" noProof="0">
              <a:ln>
                <a:noFill/>
              </a:ln>
              <a:solidFill>
                <a:prstClr val="black"/>
              </a:solidFill>
              <a:effectLst/>
              <a:uLnTx/>
              <a:uFillTx/>
              <a:latin typeface="+mn-lt"/>
              <a:ea typeface="+mn-ea"/>
              <a:cs typeface="+mn-cs"/>
            </a:rPr>
            <a:t>年度に策定した公共施設等総合管理計画において、公共施設の延べ床面積を</a:t>
          </a:r>
          <a:r>
            <a:rPr kumimoji="1" lang="en-US" altLang="ja-JP" sz="1000" b="0" i="0" u="none" strike="noStrike" kern="0" cap="none" spc="0" normalizeH="0" baseline="0" noProof="0">
              <a:ln>
                <a:noFill/>
              </a:ln>
              <a:solidFill>
                <a:prstClr val="black"/>
              </a:solidFill>
              <a:effectLst/>
              <a:uLnTx/>
              <a:uFillTx/>
              <a:latin typeface="+mn-lt"/>
              <a:ea typeface="+mn-ea"/>
              <a:cs typeface="+mn-cs"/>
            </a:rPr>
            <a:t>30</a:t>
          </a:r>
          <a:r>
            <a:rPr kumimoji="1" lang="ja-JP" altLang="en-US" sz="1000" b="0" i="0" u="none" strike="noStrike" kern="0" cap="none" spc="0" normalizeH="0" baseline="0" noProof="0">
              <a:ln>
                <a:noFill/>
              </a:ln>
              <a:solidFill>
                <a:prstClr val="black"/>
              </a:solidFill>
              <a:effectLst/>
              <a:uLnTx/>
              <a:uFillTx/>
              <a:latin typeface="+mn-lt"/>
              <a:ea typeface="+mn-ea"/>
              <a:cs typeface="+mn-cs"/>
            </a:rPr>
            <a:t>％削減するという目標を掲げ、老朽化した施設の集約化・複合化や除却を進めている。有形固定資産減価償却率についてはやや減少傾向で、類似団体内平均値と比較しても低い状況であり、これまでの取組の効果が表れていると考えられ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xmlns="" id="{25AD93A7-A6FE-4CFB-8BC0-6016DC60289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xmlns="" id="{47700E85-A468-4251-AF81-9E5E60E9299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xmlns="" id="{B02A911D-0CD4-47CE-AFA3-2AFAEE4E5011}"/>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xmlns="" id="{18D26DCF-5F32-42F3-8A80-B09AA344BA57}"/>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xmlns="" id="{1D4643C2-4337-41C5-B7A9-11FADED8506F}"/>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xmlns="" id="{D449735B-C360-486F-97C5-9E1944F7AA7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xmlns="" id="{F5DD32D9-F167-4955-82B1-319A941FDD9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xmlns="" id="{BACA2A2A-97BF-42CE-B7F0-1A28779BCFF6}"/>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xmlns="" id="{6687E0E5-14AA-4FE8-9C7E-4C1326F8751D}"/>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xmlns="" id="{0EE31AAF-3613-4B8D-A00B-6A2A09E80348}"/>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xmlns="" id="{9CA048F7-1BCE-45A4-B169-077C012C2C4E}"/>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xmlns="" id="{A6368F8E-7060-4328-835B-2B7F6E5C988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xmlns="" id="{8223B11D-5F69-40F9-B001-C24E6235E1B6}"/>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xmlns="" id="{15717249-D05A-4F88-A46F-6DDECE7A704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xmlns="" id="{5C833D1C-6830-4AF0-8BBB-38869E794D7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xmlns="" id="{5D5D9F53-7608-42A4-BC6B-79B1EE8DC9D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148378</xdr:rowOff>
    </xdr:from>
    <xdr:to>
      <xdr:col>23</xdr:col>
      <xdr:colOff>85090</xdr:colOff>
      <xdr:row>34</xdr:row>
      <xdr:rowOff>126154</xdr:rowOff>
    </xdr:to>
    <xdr:cxnSp macro="">
      <xdr:nvCxnSpPr>
        <xdr:cNvPr id="65" name="直線コネクタ 64">
          <a:extLst>
            <a:ext uri="{FF2B5EF4-FFF2-40B4-BE49-F238E27FC236}">
              <a16:creationId xmlns:a16="http://schemas.microsoft.com/office/drawing/2014/main" xmlns="" id="{C3C8986A-F6CC-4267-9739-943FCB2DAA7A}"/>
            </a:ext>
          </a:extLst>
        </xdr:cNvPr>
        <xdr:cNvCxnSpPr/>
      </xdr:nvCxnSpPr>
      <xdr:spPr>
        <a:xfrm flipV="1">
          <a:off x="4760595" y="5377603"/>
          <a:ext cx="1270" cy="1349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a:extLst>
            <a:ext uri="{FF2B5EF4-FFF2-40B4-BE49-F238E27FC236}">
              <a16:creationId xmlns:a16="http://schemas.microsoft.com/office/drawing/2014/main" xmlns="" id="{6A1A0E30-66CD-4975-BA6C-7AF56A600D73}"/>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a:extLst>
            <a:ext uri="{FF2B5EF4-FFF2-40B4-BE49-F238E27FC236}">
              <a16:creationId xmlns:a16="http://schemas.microsoft.com/office/drawing/2014/main" xmlns="" id="{37350082-03CB-462D-9C16-EBAEAF4C0808}"/>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95055</xdr:rowOff>
    </xdr:from>
    <xdr:ext cx="405111" cy="259045"/>
    <xdr:sp macro="" textlink="">
      <xdr:nvSpPr>
        <xdr:cNvPr id="68" name="有形固定資産減価償却率最大値テキスト">
          <a:extLst>
            <a:ext uri="{FF2B5EF4-FFF2-40B4-BE49-F238E27FC236}">
              <a16:creationId xmlns:a16="http://schemas.microsoft.com/office/drawing/2014/main" xmlns="" id="{5F3BF25C-E579-4D40-AA8D-6B96D3636171}"/>
            </a:ext>
          </a:extLst>
        </xdr:cNvPr>
        <xdr:cNvSpPr txBox="1"/>
      </xdr:nvSpPr>
      <xdr:spPr>
        <a:xfrm>
          <a:off x="4813300" y="5152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148378</xdr:rowOff>
    </xdr:from>
    <xdr:to>
      <xdr:col>23</xdr:col>
      <xdr:colOff>174625</xdr:colOff>
      <xdr:row>26</xdr:row>
      <xdr:rowOff>148378</xdr:rowOff>
    </xdr:to>
    <xdr:cxnSp macro="">
      <xdr:nvCxnSpPr>
        <xdr:cNvPr id="69" name="直線コネクタ 68">
          <a:extLst>
            <a:ext uri="{FF2B5EF4-FFF2-40B4-BE49-F238E27FC236}">
              <a16:creationId xmlns:a16="http://schemas.microsoft.com/office/drawing/2014/main" xmlns="" id="{E2E9181F-EC3A-4E90-8A55-3B84E8418CDE}"/>
            </a:ext>
          </a:extLst>
        </xdr:cNvPr>
        <xdr:cNvCxnSpPr/>
      </xdr:nvCxnSpPr>
      <xdr:spPr>
        <a:xfrm>
          <a:off x="4673600" y="537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70" name="有形固定資産減価償却率平均値テキスト">
          <a:extLst>
            <a:ext uri="{FF2B5EF4-FFF2-40B4-BE49-F238E27FC236}">
              <a16:creationId xmlns:a16="http://schemas.microsoft.com/office/drawing/2014/main" xmlns="" id="{BC517918-0FF7-414F-9ABE-D77A83C1541B}"/>
            </a:ext>
          </a:extLst>
        </xdr:cNvPr>
        <xdr:cNvSpPr txBox="1"/>
      </xdr:nvSpPr>
      <xdr:spPr>
        <a:xfrm>
          <a:off x="4813300" y="6086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a:extLst>
            <a:ext uri="{FF2B5EF4-FFF2-40B4-BE49-F238E27FC236}">
              <a16:creationId xmlns:a16="http://schemas.microsoft.com/office/drawing/2014/main" xmlns="" id="{1C1BB46C-C5C4-46A0-B75C-3A4185994E8D}"/>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6773</xdr:rowOff>
    </xdr:from>
    <xdr:to>
      <xdr:col>19</xdr:col>
      <xdr:colOff>187325</xdr:colOff>
      <xdr:row>31</xdr:row>
      <xdr:rowOff>108373</xdr:rowOff>
    </xdr:to>
    <xdr:sp macro="" textlink="">
      <xdr:nvSpPr>
        <xdr:cNvPr id="72" name="フローチャート: 判断 71">
          <a:extLst>
            <a:ext uri="{FF2B5EF4-FFF2-40B4-BE49-F238E27FC236}">
              <a16:creationId xmlns:a16="http://schemas.microsoft.com/office/drawing/2014/main" xmlns="" id="{12D2CAD3-D388-4B4A-9968-79097C663F0C}"/>
            </a:ext>
          </a:extLst>
        </xdr:cNvPr>
        <xdr:cNvSpPr/>
      </xdr:nvSpPr>
      <xdr:spPr>
        <a:xfrm>
          <a:off x="4000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109855</xdr:rowOff>
    </xdr:from>
    <xdr:to>
      <xdr:col>15</xdr:col>
      <xdr:colOff>187325</xdr:colOff>
      <xdr:row>31</xdr:row>
      <xdr:rowOff>40005</xdr:rowOff>
    </xdr:to>
    <xdr:sp macro="" textlink="">
      <xdr:nvSpPr>
        <xdr:cNvPr id="73" name="フローチャート: 判断 72">
          <a:extLst>
            <a:ext uri="{FF2B5EF4-FFF2-40B4-BE49-F238E27FC236}">
              <a16:creationId xmlns:a16="http://schemas.microsoft.com/office/drawing/2014/main" xmlns="" id="{CDC261C4-A376-4B38-8C09-129D9C31301D}"/>
            </a:ext>
          </a:extLst>
        </xdr:cNvPr>
        <xdr:cNvSpPr/>
      </xdr:nvSpPr>
      <xdr:spPr>
        <a:xfrm>
          <a:off x="3238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74" name="フローチャート: 判断 73">
          <a:extLst>
            <a:ext uri="{FF2B5EF4-FFF2-40B4-BE49-F238E27FC236}">
              <a16:creationId xmlns:a16="http://schemas.microsoft.com/office/drawing/2014/main" xmlns="" id="{14E287AA-3E17-42D9-9EDA-5BFB69F0A740}"/>
            </a:ext>
          </a:extLst>
        </xdr:cNvPr>
        <xdr:cNvSpPr/>
      </xdr:nvSpPr>
      <xdr:spPr>
        <a:xfrm>
          <a:off x="2476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77470</xdr:rowOff>
    </xdr:from>
    <xdr:to>
      <xdr:col>7</xdr:col>
      <xdr:colOff>187325</xdr:colOff>
      <xdr:row>31</xdr:row>
      <xdr:rowOff>7620</xdr:rowOff>
    </xdr:to>
    <xdr:sp macro="" textlink="">
      <xdr:nvSpPr>
        <xdr:cNvPr id="75" name="フローチャート: 判断 74">
          <a:extLst>
            <a:ext uri="{FF2B5EF4-FFF2-40B4-BE49-F238E27FC236}">
              <a16:creationId xmlns:a16="http://schemas.microsoft.com/office/drawing/2014/main" xmlns="" id="{320847F5-7D21-432A-88AF-EE0D7F775596}"/>
            </a:ext>
          </a:extLst>
        </xdr:cNvPr>
        <xdr:cNvSpPr/>
      </xdr:nvSpPr>
      <xdr:spPr>
        <a:xfrm>
          <a:off x="1714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xmlns="" id="{A435F7AC-2B85-4D11-80BD-B400D013C2C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xmlns="" id="{BCC30F8C-7955-45EE-A486-19FE24040E1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62E595B8-FBB0-4B48-A780-4943AC3E4EC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xmlns="" id="{88CE2801-E3EA-48F5-BC3C-6C585880115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43BF2CC9-33BA-469B-A0EE-B0AA69D6CBA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81068</xdr:rowOff>
    </xdr:from>
    <xdr:to>
      <xdr:col>23</xdr:col>
      <xdr:colOff>136525</xdr:colOff>
      <xdr:row>31</xdr:row>
      <xdr:rowOff>11218</xdr:rowOff>
    </xdr:to>
    <xdr:sp macro="" textlink="">
      <xdr:nvSpPr>
        <xdr:cNvPr id="81" name="楕円 80">
          <a:extLst>
            <a:ext uri="{FF2B5EF4-FFF2-40B4-BE49-F238E27FC236}">
              <a16:creationId xmlns:a16="http://schemas.microsoft.com/office/drawing/2014/main" xmlns="" id="{30E9B497-4339-43FD-9400-E1A652F27674}"/>
            </a:ext>
          </a:extLst>
        </xdr:cNvPr>
        <xdr:cNvSpPr/>
      </xdr:nvSpPr>
      <xdr:spPr>
        <a:xfrm>
          <a:off x="4711700" y="599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103945</xdr:rowOff>
    </xdr:from>
    <xdr:ext cx="405111" cy="259045"/>
    <xdr:sp macro="" textlink="">
      <xdr:nvSpPr>
        <xdr:cNvPr id="82" name="有形固定資産減価償却率該当値テキスト">
          <a:extLst>
            <a:ext uri="{FF2B5EF4-FFF2-40B4-BE49-F238E27FC236}">
              <a16:creationId xmlns:a16="http://schemas.microsoft.com/office/drawing/2014/main" xmlns="" id="{64401B32-9F68-4772-AFF9-76BBD5226922}"/>
            </a:ext>
          </a:extLst>
        </xdr:cNvPr>
        <xdr:cNvSpPr txBox="1"/>
      </xdr:nvSpPr>
      <xdr:spPr>
        <a:xfrm>
          <a:off x="4813300" y="5847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95462</xdr:rowOff>
    </xdr:from>
    <xdr:to>
      <xdr:col>19</xdr:col>
      <xdr:colOff>187325</xdr:colOff>
      <xdr:row>31</xdr:row>
      <xdr:rowOff>25612</xdr:rowOff>
    </xdr:to>
    <xdr:sp macro="" textlink="">
      <xdr:nvSpPr>
        <xdr:cNvPr id="83" name="楕円 82">
          <a:extLst>
            <a:ext uri="{FF2B5EF4-FFF2-40B4-BE49-F238E27FC236}">
              <a16:creationId xmlns:a16="http://schemas.microsoft.com/office/drawing/2014/main" xmlns="" id="{FBF772FD-4FD9-4799-8B58-22F85D0D6669}"/>
            </a:ext>
          </a:extLst>
        </xdr:cNvPr>
        <xdr:cNvSpPr/>
      </xdr:nvSpPr>
      <xdr:spPr>
        <a:xfrm>
          <a:off x="4000500" y="60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131868</xdr:rowOff>
    </xdr:from>
    <xdr:to>
      <xdr:col>23</xdr:col>
      <xdr:colOff>85725</xdr:colOff>
      <xdr:row>30</xdr:row>
      <xdr:rowOff>146262</xdr:rowOff>
    </xdr:to>
    <xdr:cxnSp macro="">
      <xdr:nvCxnSpPr>
        <xdr:cNvPr id="84" name="直線コネクタ 83">
          <a:extLst>
            <a:ext uri="{FF2B5EF4-FFF2-40B4-BE49-F238E27FC236}">
              <a16:creationId xmlns:a16="http://schemas.microsoft.com/office/drawing/2014/main" xmlns="" id="{33EFA6D7-E827-46A9-B193-8FEF26E9F6EA}"/>
            </a:ext>
          </a:extLst>
        </xdr:cNvPr>
        <xdr:cNvCxnSpPr/>
      </xdr:nvCxnSpPr>
      <xdr:spPr>
        <a:xfrm flipV="1">
          <a:off x="4051300" y="6046893"/>
          <a:ext cx="7112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88265</xdr:rowOff>
    </xdr:from>
    <xdr:to>
      <xdr:col>15</xdr:col>
      <xdr:colOff>187325</xdr:colOff>
      <xdr:row>31</xdr:row>
      <xdr:rowOff>18415</xdr:rowOff>
    </xdr:to>
    <xdr:sp macro="" textlink="">
      <xdr:nvSpPr>
        <xdr:cNvPr id="85" name="楕円 84">
          <a:extLst>
            <a:ext uri="{FF2B5EF4-FFF2-40B4-BE49-F238E27FC236}">
              <a16:creationId xmlns:a16="http://schemas.microsoft.com/office/drawing/2014/main" xmlns="" id="{48F2BEE2-6E10-4BB5-9926-790974D38754}"/>
            </a:ext>
          </a:extLst>
        </xdr:cNvPr>
        <xdr:cNvSpPr/>
      </xdr:nvSpPr>
      <xdr:spPr>
        <a:xfrm>
          <a:off x="3238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139065</xdr:rowOff>
    </xdr:from>
    <xdr:to>
      <xdr:col>19</xdr:col>
      <xdr:colOff>136525</xdr:colOff>
      <xdr:row>30</xdr:row>
      <xdr:rowOff>146262</xdr:rowOff>
    </xdr:to>
    <xdr:cxnSp macro="">
      <xdr:nvCxnSpPr>
        <xdr:cNvPr id="86" name="直線コネクタ 85">
          <a:extLst>
            <a:ext uri="{FF2B5EF4-FFF2-40B4-BE49-F238E27FC236}">
              <a16:creationId xmlns:a16="http://schemas.microsoft.com/office/drawing/2014/main" xmlns="" id="{8C943786-AA94-4E69-9BF2-018D43F7EFD8}"/>
            </a:ext>
          </a:extLst>
        </xdr:cNvPr>
        <xdr:cNvCxnSpPr/>
      </xdr:nvCxnSpPr>
      <xdr:spPr>
        <a:xfrm>
          <a:off x="3289300" y="6054090"/>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84667</xdr:rowOff>
    </xdr:from>
    <xdr:to>
      <xdr:col>7</xdr:col>
      <xdr:colOff>187325</xdr:colOff>
      <xdr:row>31</xdr:row>
      <xdr:rowOff>14817</xdr:rowOff>
    </xdr:to>
    <xdr:sp macro="" textlink="">
      <xdr:nvSpPr>
        <xdr:cNvPr id="87" name="楕円 86">
          <a:extLst>
            <a:ext uri="{FF2B5EF4-FFF2-40B4-BE49-F238E27FC236}">
              <a16:creationId xmlns:a16="http://schemas.microsoft.com/office/drawing/2014/main" xmlns="" id="{A84CBDE0-D8C1-414B-AF96-7159278BC405}"/>
            </a:ext>
          </a:extLst>
        </xdr:cNvPr>
        <xdr:cNvSpPr/>
      </xdr:nvSpPr>
      <xdr:spPr>
        <a:xfrm>
          <a:off x="1714500" y="599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31</xdr:row>
      <xdr:rowOff>99500</xdr:rowOff>
    </xdr:from>
    <xdr:ext cx="405111" cy="259045"/>
    <xdr:sp macro="" textlink="">
      <xdr:nvSpPr>
        <xdr:cNvPr id="88" name="n_1aveValue有形固定資産減価償却率">
          <a:extLst>
            <a:ext uri="{FF2B5EF4-FFF2-40B4-BE49-F238E27FC236}">
              <a16:creationId xmlns:a16="http://schemas.microsoft.com/office/drawing/2014/main" xmlns="" id="{A8259D94-25AE-44CB-9DC6-CB195FDA073E}"/>
            </a:ext>
          </a:extLst>
        </xdr:cNvPr>
        <xdr:cNvSpPr txBox="1"/>
      </xdr:nvSpPr>
      <xdr:spPr>
        <a:xfrm>
          <a:off x="38360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31132</xdr:rowOff>
    </xdr:from>
    <xdr:ext cx="405111" cy="259045"/>
    <xdr:sp macro="" textlink="">
      <xdr:nvSpPr>
        <xdr:cNvPr id="89" name="n_2aveValue有形固定資産減価償却率">
          <a:extLst>
            <a:ext uri="{FF2B5EF4-FFF2-40B4-BE49-F238E27FC236}">
              <a16:creationId xmlns:a16="http://schemas.microsoft.com/office/drawing/2014/main" xmlns="" id="{A3D36ED8-0051-43D4-8F0D-B89CB57E26AD}"/>
            </a:ext>
          </a:extLst>
        </xdr:cNvPr>
        <xdr:cNvSpPr txBox="1"/>
      </xdr:nvSpPr>
      <xdr:spPr>
        <a:xfrm>
          <a:off x="3086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31344</xdr:rowOff>
    </xdr:from>
    <xdr:ext cx="405111" cy="259045"/>
    <xdr:sp macro="" textlink="">
      <xdr:nvSpPr>
        <xdr:cNvPr id="90" name="n_3aveValue有形固定資産減価償却率">
          <a:extLst>
            <a:ext uri="{FF2B5EF4-FFF2-40B4-BE49-F238E27FC236}">
              <a16:creationId xmlns:a16="http://schemas.microsoft.com/office/drawing/2014/main" xmlns="" id="{27A03F08-8EC4-49B7-B712-E550198851BD}"/>
            </a:ext>
          </a:extLst>
        </xdr:cNvPr>
        <xdr:cNvSpPr txBox="1"/>
      </xdr:nvSpPr>
      <xdr:spPr>
        <a:xfrm>
          <a:off x="2324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24147</xdr:rowOff>
    </xdr:from>
    <xdr:ext cx="405111" cy="259045"/>
    <xdr:sp macro="" textlink="">
      <xdr:nvSpPr>
        <xdr:cNvPr id="91" name="n_4aveValue有形固定資産減価償却率">
          <a:extLst>
            <a:ext uri="{FF2B5EF4-FFF2-40B4-BE49-F238E27FC236}">
              <a16:creationId xmlns:a16="http://schemas.microsoft.com/office/drawing/2014/main" xmlns="" id="{3C6EF193-BB45-42DF-948F-21837592EA8F}"/>
            </a:ext>
          </a:extLst>
        </xdr:cNvPr>
        <xdr:cNvSpPr txBox="1"/>
      </xdr:nvSpPr>
      <xdr:spPr>
        <a:xfrm>
          <a:off x="15627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42139</xdr:rowOff>
    </xdr:from>
    <xdr:ext cx="405111" cy="259045"/>
    <xdr:sp macro="" textlink="">
      <xdr:nvSpPr>
        <xdr:cNvPr id="92" name="n_1mainValue有形固定資産減価償却率">
          <a:extLst>
            <a:ext uri="{FF2B5EF4-FFF2-40B4-BE49-F238E27FC236}">
              <a16:creationId xmlns:a16="http://schemas.microsoft.com/office/drawing/2014/main" xmlns="" id="{4EC929AE-44A2-4553-B6BE-C35F46087EEE}"/>
            </a:ext>
          </a:extLst>
        </xdr:cNvPr>
        <xdr:cNvSpPr txBox="1"/>
      </xdr:nvSpPr>
      <xdr:spPr>
        <a:xfrm>
          <a:off x="3836044" y="5785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34942</xdr:rowOff>
    </xdr:from>
    <xdr:ext cx="405111" cy="259045"/>
    <xdr:sp macro="" textlink="">
      <xdr:nvSpPr>
        <xdr:cNvPr id="93" name="n_2mainValue有形固定資産減価償却率">
          <a:extLst>
            <a:ext uri="{FF2B5EF4-FFF2-40B4-BE49-F238E27FC236}">
              <a16:creationId xmlns:a16="http://schemas.microsoft.com/office/drawing/2014/main" xmlns="" id="{93057ECD-3309-4B12-A725-392CD9A3861A}"/>
            </a:ext>
          </a:extLst>
        </xdr:cNvPr>
        <xdr:cNvSpPr txBox="1"/>
      </xdr:nvSpPr>
      <xdr:spPr>
        <a:xfrm>
          <a:off x="3086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94" name="n_4mainValue有形固定資産減価償却率">
          <a:extLst>
            <a:ext uri="{FF2B5EF4-FFF2-40B4-BE49-F238E27FC236}">
              <a16:creationId xmlns:a16="http://schemas.microsoft.com/office/drawing/2014/main" xmlns="" id="{C32BF45C-F59F-4C97-8B82-6506740411CC}"/>
            </a:ext>
          </a:extLst>
        </xdr:cNvPr>
        <xdr:cNvSpPr txBox="1"/>
      </xdr:nvSpPr>
      <xdr:spPr>
        <a:xfrm>
          <a:off x="1562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a:extLst>
            <a:ext uri="{FF2B5EF4-FFF2-40B4-BE49-F238E27FC236}">
              <a16:creationId xmlns:a16="http://schemas.microsoft.com/office/drawing/2014/main" xmlns="" id="{CEA53F58-E5B3-4FE3-A48D-601D4149ACC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a:extLst>
            <a:ext uri="{FF2B5EF4-FFF2-40B4-BE49-F238E27FC236}">
              <a16:creationId xmlns:a16="http://schemas.microsoft.com/office/drawing/2014/main" xmlns="" id="{34EA6CC0-7897-452B-9C52-6A3B16DD52C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a:extLst>
            <a:ext uri="{FF2B5EF4-FFF2-40B4-BE49-F238E27FC236}">
              <a16:creationId xmlns:a16="http://schemas.microsoft.com/office/drawing/2014/main" xmlns="" id="{DBFCBA14-3FFF-4EAA-864F-27A2127AD5E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a:extLst>
            <a:ext uri="{FF2B5EF4-FFF2-40B4-BE49-F238E27FC236}">
              <a16:creationId xmlns:a16="http://schemas.microsoft.com/office/drawing/2014/main" xmlns="" id="{99984457-1396-466E-A0B4-0D01CEE5E1D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a:extLst>
            <a:ext uri="{FF2B5EF4-FFF2-40B4-BE49-F238E27FC236}">
              <a16:creationId xmlns:a16="http://schemas.microsoft.com/office/drawing/2014/main" xmlns="" id="{D4B76706-63DF-4C6D-9D01-CAC181B47D6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a:extLst>
            <a:ext uri="{FF2B5EF4-FFF2-40B4-BE49-F238E27FC236}">
              <a16:creationId xmlns:a16="http://schemas.microsoft.com/office/drawing/2014/main" xmlns="" id="{F50687AB-17F9-4AC7-964C-868AAC6860D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a:extLst>
            <a:ext uri="{FF2B5EF4-FFF2-40B4-BE49-F238E27FC236}">
              <a16:creationId xmlns:a16="http://schemas.microsoft.com/office/drawing/2014/main" xmlns="" id="{3CBD757C-A104-4CE2-9DD8-5F24CC4E4DB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a:extLst>
            <a:ext uri="{FF2B5EF4-FFF2-40B4-BE49-F238E27FC236}">
              <a16:creationId xmlns:a16="http://schemas.microsoft.com/office/drawing/2014/main" xmlns="" id="{4778FB81-4249-48E0-8C42-9A30B4ED104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a:extLst>
            <a:ext uri="{FF2B5EF4-FFF2-40B4-BE49-F238E27FC236}">
              <a16:creationId xmlns:a16="http://schemas.microsoft.com/office/drawing/2014/main" xmlns="" id="{FCC8B170-AAD5-4A1C-8845-9AAA671267C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a:extLst>
            <a:ext uri="{FF2B5EF4-FFF2-40B4-BE49-F238E27FC236}">
              <a16:creationId xmlns:a16="http://schemas.microsoft.com/office/drawing/2014/main" xmlns="" id="{C5DE8E17-5B0D-4AE6-8778-8A05865191D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a:extLst>
            <a:ext uri="{FF2B5EF4-FFF2-40B4-BE49-F238E27FC236}">
              <a16:creationId xmlns:a16="http://schemas.microsoft.com/office/drawing/2014/main" xmlns="" id="{C2961EA7-F403-4BF2-9163-B2C4FF7156C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a:extLst>
            <a:ext uri="{FF2B5EF4-FFF2-40B4-BE49-F238E27FC236}">
              <a16:creationId xmlns:a16="http://schemas.microsoft.com/office/drawing/2014/main" xmlns="" id="{81E04B57-8551-483C-BBDD-4069517520C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a:extLst>
            <a:ext uri="{FF2B5EF4-FFF2-40B4-BE49-F238E27FC236}">
              <a16:creationId xmlns:a16="http://schemas.microsoft.com/office/drawing/2014/main" xmlns="" id="{9666D973-7655-406D-8E0B-89DAF634157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　</a:t>
          </a:r>
          <a:r>
            <a:rPr kumimoji="1" lang="ja-JP" altLang="en-US" sz="1000" b="0" i="0" u="none" strike="noStrike" kern="0" cap="none" spc="0" normalizeH="0" baseline="0" noProof="0">
              <a:ln>
                <a:noFill/>
              </a:ln>
              <a:solidFill>
                <a:prstClr val="black"/>
              </a:solidFill>
              <a:effectLst/>
              <a:uLnTx/>
              <a:uFillTx/>
              <a:latin typeface="+mn-lt"/>
              <a:ea typeface="+mn-ea"/>
              <a:cs typeface="+mn-cs"/>
            </a:rPr>
            <a:t>平成</a:t>
          </a:r>
          <a:r>
            <a:rPr kumimoji="1" lang="en-US" altLang="ja-JP" sz="1000" b="0" i="0" u="none" strike="noStrike" kern="0" cap="none" spc="0" normalizeH="0" baseline="0" noProof="0">
              <a:ln>
                <a:noFill/>
              </a:ln>
              <a:solidFill>
                <a:prstClr val="black"/>
              </a:solidFill>
              <a:effectLst/>
              <a:uLnTx/>
              <a:uFillTx/>
              <a:latin typeface="+mn-lt"/>
              <a:ea typeface="+mn-ea"/>
              <a:cs typeface="+mn-cs"/>
            </a:rPr>
            <a:t>13</a:t>
          </a:r>
          <a:r>
            <a:rPr kumimoji="1" lang="ja-JP" altLang="en-US" sz="1000" b="0" i="0" u="none" strike="noStrike" kern="0" cap="none" spc="0" normalizeH="0" baseline="0" noProof="0">
              <a:ln>
                <a:noFill/>
              </a:ln>
              <a:solidFill>
                <a:prstClr val="black"/>
              </a:solidFill>
              <a:effectLst/>
              <a:uLnTx/>
              <a:uFillTx/>
              <a:latin typeface="+mn-lt"/>
              <a:ea typeface="+mn-ea"/>
              <a:cs typeface="+mn-cs"/>
            </a:rPr>
            <a:t>年度からの財政健全化計画による投資事業の抑制により債務償還比率は減少傾向であり、類似団体内平均値と比較すると長くなっているが、昨年に引き続き福岡県平均値を下回ることができた。現在、町営住宅ストック総合活用計画に基づき公営住宅建設事業が進んでおり、また、統合中学校建設事業も完了し、その地方債の償還により数値の悪化が予想されるので、緊急性や住民のニーズを把握し新規事業による地方債の発行の抑制に努める。</a:t>
          </a:r>
          <a:r>
            <a:rPr lang="ja-JP" altLang="en-US"/>
            <a:t> </a:t>
          </a:r>
          <a:endParaRPr kumimoji="1" lang="ja-JP" altLang="en-US" sz="1100">
            <a:latin typeface="+mn-ea"/>
            <a:ea typeface="+mn-ea"/>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a:extLst>
            <a:ext uri="{FF2B5EF4-FFF2-40B4-BE49-F238E27FC236}">
              <a16:creationId xmlns:a16="http://schemas.microsoft.com/office/drawing/2014/main" xmlns="" id="{3490AD8B-E345-484A-BC4B-D4231837533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a:extLst>
            <a:ext uri="{FF2B5EF4-FFF2-40B4-BE49-F238E27FC236}">
              <a16:creationId xmlns:a16="http://schemas.microsoft.com/office/drawing/2014/main" xmlns="" id="{928A79CF-3AE3-4B25-8422-E55A41A318A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a:extLst>
            <a:ext uri="{FF2B5EF4-FFF2-40B4-BE49-F238E27FC236}">
              <a16:creationId xmlns:a16="http://schemas.microsoft.com/office/drawing/2014/main" xmlns="" id="{0C169AFB-C391-4455-B498-301E564BC62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1" name="直線コネクタ 110">
          <a:extLst>
            <a:ext uri="{FF2B5EF4-FFF2-40B4-BE49-F238E27FC236}">
              <a16:creationId xmlns:a16="http://schemas.microsoft.com/office/drawing/2014/main" xmlns="" id="{7F7E9DB1-C722-4708-9970-10978F988B02}"/>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2" name="テキスト ボックス 111">
          <a:extLst>
            <a:ext uri="{FF2B5EF4-FFF2-40B4-BE49-F238E27FC236}">
              <a16:creationId xmlns:a16="http://schemas.microsoft.com/office/drawing/2014/main" xmlns="" id="{E20554C7-7126-4C2E-BCCF-46BF54D168E4}"/>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3" name="直線コネクタ 112">
          <a:extLst>
            <a:ext uri="{FF2B5EF4-FFF2-40B4-BE49-F238E27FC236}">
              <a16:creationId xmlns:a16="http://schemas.microsoft.com/office/drawing/2014/main" xmlns="" id="{066C0199-4380-4C2E-B5A9-334080831B52}"/>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4" name="テキスト ボックス 113">
          <a:extLst>
            <a:ext uri="{FF2B5EF4-FFF2-40B4-BE49-F238E27FC236}">
              <a16:creationId xmlns:a16="http://schemas.microsoft.com/office/drawing/2014/main" xmlns="" id="{6197B2A8-E933-476E-ABBF-218E3FC5D837}"/>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5" name="直線コネクタ 114">
          <a:extLst>
            <a:ext uri="{FF2B5EF4-FFF2-40B4-BE49-F238E27FC236}">
              <a16:creationId xmlns:a16="http://schemas.microsoft.com/office/drawing/2014/main" xmlns="" id="{DE83D1C6-47D8-4D5E-BB90-A9B551EB6FDD}"/>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6" name="テキスト ボックス 115">
          <a:extLst>
            <a:ext uri="{FF2B5EF4-FFF2-40B4-BE49-F238E27FC236}">
              <a16:creationId xmlns:a16="http://schemas.microsoft.com/office/drawing/2014/main" xmlns="" id="{8E340E3D-C2E0-44CC-9EF3-017B74C9E71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7" name="直線コネクタ 116">
          <a:extLst>
            <a:ext uri="{FF2B5EF4-FFF2-40B4-BE49-F238E27FC236}">
              <a16:creationId xmlns:a16="http://schemas.microsoft.com/office/drawing/2014/main" xmlns="" id="{B57E9BE5-70F7-4A73-BA77-713CBFA8565B}"/>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8" name="テキスト ボックス 117">
          <a:extLst>
            <a:ext uri="{FF2B5EF4-FFF2-40B4-BE49-F238E27FC236}">
              <a16:creationId xmlns:a16="http://schemas.microsoft.com/office/drawing/2014/main" xmlns="" id="{BDD43474-2DD4-4111-A1FF-F50B80487AAB}"/>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9" name="直線コネクタ 118">
          <a:extLst>
            <a:ext uri="{FF2B5EF4-FFF2-40B4-BE49-F238E27FC236}">
              <a16:creationId xmlns:a16="http://schemas.microsoft.com/office/drawing/2014/main" xmlns="" id="{29F9F5D3-6BC4-4748-A603-40993B69001F}"/>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0" name="テキスト ボックス 119">
          <a:extLst>
            <a:ext uri="{FF2B5EF4-FFF2-40B4-BE49-F238E27FC236}">
              <a16:creationId xmlns:a16="http://schemas.microsoft.com/office/drawing/2014/main" xmlns="" id="{B82E40FC-19D4-4DFD-B492-2640C7AD3209}"/>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1" name="直線コネクタ 120">
          <a:extLst>
            <a:ext uri="{FF2B5EF4-FFF2-40B4-BE49-F238E27FC236}">
              <a16:creationId xmlns:a16="http://schemas.microsoft.com/office/drawing/2014/main" xmlns="" id="{FA5F6B17-FE4A-4DCF-A7B5-38CBF7EA6824}"/>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2" name="テキスト ボックス 121">
          <a:extLst>
            <a:ext uri="{FF2B5EF4-FFF2-40B4-BE49-F238E27FC236}">
              <a16:creationId xmlns:a16="http://schemas.microsoft.com/office/drawing/2014/main" xmlns="" id="{8CA5C276-0D84-4685-B32A-67E0E76B9B79}"/>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xmlns="" id="{092F028D-0D42-4BB9-9B70-82BA4C39256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xmlns="" id="{531A8CD3-0948-4D87-8081-07AE14B3D7D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119162</xdr:rowOff>
    </xdr:to>
    <xdr:cxnSp macro="">
      <xdr:nvCxnSpPr>
        <xdr:cNvPr id="125" name="直線コネクタ 124">
          <a:extLst>
            <a:ext uri="{FF2B5EF4-FFF2-40B4-BE49-F238E27FC236}">
              <a16:creationId xmlns:a16="http://schemas.microsoft.com/office/drawing/2014/main" xmlns="" id="{F50B16AD-AB64-42B3-BBBC-41FCA4612477}"/>
            </a:ext>
          </a:extLst>
        </xdr:cNvPr>
        <xdr:cNvCxnSpPr/>
      </xdr:nvCxnSpPr>
      <xdr:spPr>
        <a:xfrm flipV="1">
          <a:off x="14793595" y="5261428"/>
          <a:ext cx="1269" cy="145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122989</xdr:rowOff>
    </xdr:from>
    <xdr:ext cx="469744" cy="259045"/>
    <xdr:sp macro="" textlink="">
      <xdr:nvSpPr>
        <xdr:cNvPr id="126" name="債務償還比率最小値テキスト">
          <a:extLst>
            <a:ext uri="{FF2B5EF4-FFF2-40B4-BE49-F238E27FC236}">
              <a16:creationId xmlns:a16="http://schemas.microsoft.com/office/drawing/2014/main" xmlns="" id="{CF0966D0-14BF-48B5-9EB9-A4B5CF762374}"/>
            </a:ext>
          </a:extLst>
        </xdr:cNvPr>
        <xdr:cNvSpPr txBox="1"/>
      </xdr:nvSpPr>
      <xdr:spPr>
        <a:xfrm>
          <a:off x="14846300" y="672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119162</xdr:rowOff>
    </xdr:from>
    <xdr:to>
      <xdr:col>76</xdr:col>
      <xdr:colOff>111125</xdr:colOff>
      <xdr:row>34</xdr:row>
      <xdr:rowOff>119162</xdr:rowOff>
    </xdr:to>
    <xdr:cxnSp macro="">
      <xdr:nvCxnSpPr>
        <xdr:cNvPr id="127" name="直線コネクタ 126">
          <a:extLst>
            <a:ext uri="{FF2B5EF4-FFF2-40B4-BE49-F238E27FC236}">
              <a16:creationId xmlns:a16="http://schemas.microsoft.com/office/drawing/2014/main" xmlns="" id="{1A691122-64A3-4B4A-BC03-2F3CF2B70CA8}"/>
            </a:ext>
          </a:extLst>
        </xdr:cNvPr>
        <xdr:cNvCxnSpPr/>
      </xdr:nvCxnSpPr>
      <xdr:spPr>
        <a:xfrm>
          <a:off x="14706600" y="671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8" name="債務償還比率最大値テキスト">
          <a:extLst>
            <a:ext uri="{FF2B5EF4-FFF2-40B4-BE49-F238E27FC236}">
              <a16:creationId xmlns:a16="http://schemas.microsoft.com/office/drawing/2014/main" xmlns="" id="{D217BD6A-258B-4D0C-B657-02F31A4C9AAF}"/>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9" name="直線コネクタ 128">
          <a:extLst>
            <a:ext uri="{FF2B5EF4-FFF2-40B4-BE49-F238E27FC236}">
              <a16:creationId xmlns:a16="http://schemas.microsoft.com/office/drawing/2014/main" xmlns="" id="{76F9E85B-2905-49E4-A47C-9A238F636186}"/>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154440</xdr:rowOff>
    </xdr:from>
    <xdr:ext cx="469744" cy="259045"/>
    <xdr:sp macro="" textlink="">
      <xdr:nvSpPr>
        <xdr:cNvPr id="130" name="債務償還比率平均値テキスト">
          <a:extLst>
            <a:ext uri="{FF2B5EF4-FFF2-40B4-BE49-F238E27FC236}">
              <a16:creationId xmlns:a16="http://schemas.microsoft.com/office/drawing/2014/main" xmlns="" id="{6E66C529-1627-4ED8-B3B9-1612116A4F74}"/>
            </a:ext>
          </a:extLst>
        </xdr:cNvPr>
        <xdr:cNvSpPr txBox="1"/>
      </xdr:nvSpPr>
      <xdr:spPr>
        <a:xfrm>
          <a:off x="14846300" y="57265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131563</xdr:rowOff>
    </xdr:from>
    <xdr:to>
      <xdr:col>76</xdr:col>
      <xdr:colOff>73025</xdr:colOff>
      <xdr:row>30</xdr:row>
      <xdr:rowOff>61713</xdr:rowOff>
    </xdr:to>
    <xdr:sp macro="" textlink="">
      <xdr:nvSpPr>
        <xdr:cNvPr id="131" name="フローチャート: 判断 130">
          <a:extLst>
            <a:ext uri="{FF2B5EF4-FFF2-40B4-BE49-F238E27FC236}">
              <a16:creationId xmlns:a16="http://schemas.microsoft.com/office/drawing/2014/main" xmlns="" id="{8FB48BA3-43FC-4254-9D6D-7193A99480CB}"/>
            </a:ext>
          </a:extLst>
        </xdr:cNvPr>
        <xdr:cNvSpPr/>
      </xdr:nvSpPr>
      <xdr:spPr>
        <a:xfrm>
          <a:off x="14744700" y="587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100103</xdr:rowOff>
    </xdr:from>
    <xdr:to>
      <xdr:col>72</xdr:col>
      <xdr:colOff>123825</xdr:colOff>
      <xdr:row>30</xdr:row>
      <xdr:rowOff>30253</xdr:rowOff>
    </xdr:to>
    <xdr:sp macro="" textlink="">
      <xdr:nvSpPr>
        <xdr:cNvPr id="132" name="フローチャート: 判断 131">
          <a:extLst>
            <a:ext uri="{FF2B5EF4-FFF2-40B4-BE49-F238E27FC236}">
              <a16:creationId xmlns:a16="http://schemas.microsoft.com/office/drawing/2014/main" xmlns="" id="{B630FD21-38FD-434C-BF4E-9A0812C8A254}"/>
            </a:ext>
          </a:extLst>
        </xdr:cNvPr>
        <xdr:cNvSpPr/>
      </xdr:nvSpPr>
      <xdr:spPr>
        <a:xfrm>
          <a:off x="14033500"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155657</xdr:rowOff>
    </xdr:from>
    <xdr:to>
      <xdr:col>68</xdr:col>
      <xdr:colOff>123825</xdr:colOff>
      <xdr:row>31</xdr:row>
      <xdr:rowOff>85807</xdr:rowOff>
    </xdr:to>
    <xdr:sp macro="" textlink="">
      <xdr:nvSpPr>
        <xdr:cNvPr id="133" name="フローチャート: 判断 132">
          <a:extLst>
            <a:ext uri="{FF2B5EF4-FFF2-40B4-BE49-F238E27FC236}">
              <a16:creationId xmlns:a16="http://schemas.microsoft.com/office/drawing/2014/main" xmlns="" id="{3739995B-875A-49C9-9883-1115EBA7AAFC}"/>
            </a:ext>
          </a:extLst>
        </xdr:cNvPr>
        <xdr:cNvSpPr/>
      </xdr:nvSpPr>
      <xdr:spPr>
        <a:xfrm>
          <a:off x="13271500" y="607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32938</xdr:rowOff>
    </xdr:from>
    <xdr:to>
      <xdr:col>64</xdr:col>
      <xdr:colOff>123825</xdr:colOff>
      <xdr:row>31</xdr:row>
      <xdr:rowOff>134538</xdr:rowOff>
    </xdr:to>
    <xdr:sp macro="" textlink="">
      <xdr:nvSpPr>
        <xdr:cNvPr id="134" name="フローチャート: 判断 133">
          <a:extLst>
            <a:ext uri="{FF2B5EF4-FFF2-40B4-BE49-F238E27FC236}">
              <a16:creationId xmlns:a16="http://schemas.microsoft.com/office/drawing/2014/main" xmlns="" id="{919D0C96-6AC5-4D1C-B6C6-84A84A81AD7A}"/>
            </a:ext>
          </a:extLst>
        </xdr:cNvPr>
        <xdr:cNvSpPr/>
      </xdr:nvSpPr>
      <xdr:spPr>
        <a:xfrm>
          <a:off x="12509500"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168765</xdr:rowOff>
    </xdr:from>
    <xdr:to>
      <xdr:col>60</xdr:col>
      <xdr:colOff>123825</xdr:colOff>
      <xdr:row>31</xdr:row>
      <xdr:rowOff>98915</xdr:rowOff>
    </xdr:to>
    <xdr:sp macro="" textlink="">
      <xdr:nvSpPr>
        <xdr:cNvPr id="135" name="フローチャート: 判断 134">
          <a:extLst>
            <a:ext uri="{FF2B5EF4-FFF2-40B4-BE49-F238E27FC236}">
              <a16:creationId xmlns:a16="http://schemas.microsoft.com/office/drawing/2014/main" xmlns="" id="{D0699628-1D81-42A4-A50A-2A55A7F9875A}"/>
            </a:ext>
          </a:extLst>
        </xdr:cNvPr>
        <xdr:cNvSpPr/>
      </xdr:nvSpPr>
      <xdr:spPr>
        <a:xfrm>
          <a:off x="11747500" y="608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xmlns="" id="{DE3E04C1-8263-4083-ABF4-A3CE83E11EE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xmlns="" id="{4E71B403-E5EB-40EA-B9DA-DAD6F21E166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xmlns="" id="{2318EE85-6740-426E-932B-6B9DE95029F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xmlns="" id="{77F7E752-E7E3-4613-A969-5D9601D3D43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xmlns="" id="{1053F541-B756-4849-B183-2BC1E7069FE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55145</xdr:rowOff>
    </xdr:from>
    <xdr:to>
      <xdr:col>76</xdr:col>
      <xdr:colOff>73025</xdr:colOff>
      <xdr:row>31</xdr:row>
      <xdr:rowOff>156745</xdr:rowOff>
    </xdr:to>
    <xdr:sp macro="" textlink="">
      <xdr:nvSpPr>
        <xdr:cNvPr id="141" name="楕円 140">
          <a:extLst>
            <a:ext uri="{FF2B5EF4-FFF2-40B4-BE49-F238E27FC236}">
              <a16:creationId xmlns:a16="http://schemas.microsoft.com/office/drawing/2014/main" xmlns="" id="{B22915C2-9E83-46D1-A02D-1F6F9055340E}"/>
            </a:ext>
          </a:extLst>
        </xdr:cNvPr>
        <xdr:cNvSpPr/>
      </xdr:nvSpPr>
      <xdr:spPr>
        <a:xfrm>
          <a:off x="14744700" y="614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33572</xdr:rowOff>
    </xdr:from>
    <xdr:ext cx="469744" cy="259045"/>
    <xdr:sp macro="" textlink="">
      <xdr:nvSpPr>
        <xdr:cNvPr id="142" name="債務償還比率該当値テキスト">
          <a:extLst>
            <a:ext uri="{FF2B5EF4-FFF2-40B4-BE49-F238E27FC236}">
              <a16:creationId xmlns:a16="http://schemas.microsoft.com/office/drawing/2014/main" xmlns="" id="{87098910-5EAA-49C2-8B26-AF9D8CB26187}"/>
            </a:ext>
          </a:extLst>
        </xdr:cNvPr>
        <xdr:cNvSpPr txBox="1"/>
      </xdr:nvSpPr>
      <xdr:spPr>
        <a:xfrm>
          <a:off x="14846300" y="612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74422</xdr:rowOff>
    </xdr:from>
    <xdr:to>
      <xdr:col>72</xdr:col>
      <xdr:colOff>123825</xdr:colOff>
      <xdr:row>32</xdr:row>
      <xdr:rowOff>4572</xdr:rowOff>
    </xdr:to>
    <xdr:sp macro="" textlink="">
      <xdr:nvSpPr>
        <xdr:cNvPr id="143" name="楕円 142">
          <a:extLst>
            <a:ext uri="{FF2B5EF4-FFF2-40B4-BE49-F238E27FC236}">
              <a16:creationId xmlns:a16="http://schemas.microsoft.com/office/drawing/2014/main" xmlns="" id="{A3E406BA-1152-4811-969C-9E5F5883068C}"/>
            </a:ext>
          </a:extLst>
        </xdr:cNvPr>
        <xdr:cNvSpPr/>
      </xdr:nvSpPr>
      <xdr:spPr>
        <a:xfrm>
          <a:off x="14033500" y="616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105945</xdr:rowOff>
    </xdr:from>
    <xdr:to>
      <xdr:col>76</xdr:col>
      <xdr:colOff>22225</xdr:colOff>
      <xdr:row>31</xdr:row>
      <xdr:rowOff>125222</xdr:rowOff>
    </xdr:to>
    <xdr:cxnSp macro="">
      <xdr:nvCxnSpPr>
        <xdr:cNvPr id="144" name="直線コネクタ 143">
          <a:extLst>
            <a:ext uri="{FF2B5EF4-FFF2-40B4-BE49-F238E27FC236}">
              <a16:creationId xmlns:a16="http://schemas.microsoft.com/office/drawing/2014/main" xmlns="" id="{335A3476-2B9C-43FC-B4CD-BE42206E4B6A}"/>
            </a:ext>
          </a:extLst>
        </xdr:cNvPr>
        <xdr:cNvCxnSpPr/>
      </xdr:nvCxnSpPr>
      <xdr:spPr>
        <a:xfrm flipV="1">
          <a:off x="14084300" y="6192420"/>
          <a:ext cx="711200" cy="1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161163</xdr:rowOff>
    </xdr:from>
    <xdr:to>
      <xdr:col>68</xdr:col>
      <xdr:colOff>123825</xdr:colOff>
      <xdr:row>34</xdr:row>
      <xdr:rowOff>91313</xdr:rowOff>
    </xdr:to>
    <xdr:sp macro="" textlink="">
      <xdr:nvSpPr>
        <xdr:cNvPr id="145" name="楕円 144">
          <a:extLst>
            <a:ext uri="{FF2B5EF4-FFF2-40B4-BE49-F238E27FC236}">
              <a16:creationId xmlns:a16="http://schemas.microsoft.com/office/drawing/2014/main" xmlns="" id="{095812D9-090D-4296-9DFA-952D3D377E0F}"/>
            </a:ext>
          </a:extLst>
        </xdr:cNvPr>
        <xdr:cNvSpPr/>
      </xdr:nvSpPr>
      <xdr:spPr>
        <a:xfrm>
          <a:off x="13271500" y="659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125222</xdr:rowOff>
    </xdr:from>
    <xdr:to>
      <xdr:col>72</xdr:col>
      <xdr:colOff>73025</xdr:colOff>
      <xdr:row>34</xdr:row>
      <xdr:rowOff>40513</xdr:rowOff>
    </xdr:to>
    <xdr:cxnSp macro="">
      <xdr:nvCxnSpPr>
        <xdr:cNvPr id="146" name="直線コネクタ 145">
          <a:extLst>
            <a:ext uri="{FF2B5EF4-FFF2-40B4-BE49-F238E27FC236}">
              <a16:creationId xmlns:a16="http://schemas.microsoft.com/office/drawing/2014/main" xmlns="" id="{9C109E94-501A-4D7E-BFDF-2E6527D0FBE6}"/>
            </a:ext>
          </a:extLst>
        </xdr:cNvPr>
        <xdr:cNvCxnSpPr/>
      </xdr:nvCxnSpPr>
      <xdr:spPr>
        <a:xfrm flipV="1">
          <a:off x="13322300" y="6211697"/>
          <a:ext cx="762000" cy="42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128352</xdr:rowOff>
    </xdr:from>
    <xdr:to>
      <xdr:col>64</xdr:col>
      <xdr:colOff>123825</xdr:colOff>
      <xdr:row>35</xdr:row>
      <xdr:rowOff>58502</xdr:rowOff>
    </xdr:to>
    <xdr:sp macro="" textlink="">
      <xdr:nvSpPr>
        <xdr:cNvPr id="147" name="楕円 146">
          <a:extLst>
            <a:ext uri="{FF2B5EF4-FFF2-40B4-BE49-F238E27FC236}">
              <a16:creationId xmlns:a16="http://schemas.microsoft.com/office/drawing/2014/main" xmlns="" id="{3C695802-A2D5-4509-B484-61F4561F8D15}"/>
            </a:ext>
          </a:extLst>
        </xdr:cNvPr>
        <xdr:cNvSpPr/>
      </xdr:nvSpPr>
      <xdr:spPr>
        <a:xfrm>
          <a:off x="12509500" y="672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34</xdr:row>
      <xdr:rowOff>40513</xdr:rowOff>
    </xdr:from>
    <xdr:to>
      <xdr:col>68</xdr:col>
      <xdr:colOff>73025</xdr:colOff>
      <xdr:row>35</xdr:row>
      <xdr:rowOff>7702</xdr:rowOff>
    </xdr:to>
    <xdr:cxnSp macro="">
      <xdr:nvCxnSpPr>
        <xdr:cNvPr id="148" name="直線コネクタ 147">
          <a:extLst>
            <a:ext uri="{FF2B5EF4-FFF2-40B4-BE49-F238E27FC236}">
              <a16:creationId xmlns:a16="http://schemas.microsoft.com/office/drawing/2014/main" xmlns="" id="{562CF30C-6D63-4E1A-B6DC-A0B806B6FEE9}"/>
            </a:ext>
          </a:extLst>
        </xdr:cNvPr>
        <xdr:cNvCxnSpPr/>
      </xdr:nvCxnSpPr>
      <xdr:spPr>
        <a:xfrm flipV="1">
          <a:off x="12560300" y="6641338"/>
          <a:ext cx="762000" cy="13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123725</xdr:rowOff>
    </xdr:from>
    <xdr:to>
      <xdr:col>60</xdr:col>
      <xdr:colOff>123825</xdr:colOff>
      <xdr:row>35</xdr:row>
      <xdr:rowOff>53875</xdr:rowOff>
    </xdr:to>
    <xdr:sp macro="" textlink="">
      <xdr:nvSpPr>
        <xdr:cNvPr id="149" name="楕円 148">
          <a:extLst>
            <a:ext uri="{FF2B5EF4-FFF2-40B4-BE49-F238E27FC236}">
              <a16:creationId xmlns:a16="http://schemas.microsoft.com/office/drawing/2014/main" xmlns="" id="{E7C9AFE4-E499-4257-8B53-0E97BFF667F2}"/>
            </a:ext>
          </a:extLst>
        </xdr:cNvPr>
        <xdr:cNvSpPr/>
      </xdr:nvSpPr>
      <xdr:spPr>
        <a:xfrm>
          <a:off x="11747500" y="672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35</xdr:row>
      <xdr:rowOff>3075</xdr:rowOff>
    </xdr:from>
    <xdr:to>
      <xdr:col>64</xdr:col>
      <xdr:colOff>73025</xdr:colOff>
      <xdr:row>35</xdr:row>
      <xdr:rowOff>7702</xdr:rowOff>
    </xdr:to>
    <xdr:cxnSp macro="">
      <xdr:nvCxnSpPr>
        <xdr:cNvPr id="150" name="直線コネクタ 149">
          <a:extLst>
            <a:ext uri="{FF2B5EF4-FFF2-40B4-BE49-F238E27FC236}">
              <a16:creationId xmlns:a16="http://schemas.microsoft.com/office/drawing/2014/main" xmlns="" id="{D742FBA0-5E9E-43FA-95F9-F574D5532A0D}"/>
            </a:ext>
          </a:extLst>
        </xdr:cNvPr>
        <xdr:cNvCxnSpPr/>
      </xdr:nvCxnSpPr>
      <xdr:spPr>
        <a:xfrm>
          <a:off x="11798300" y="6775350"/>
          <a:ext cx="762000" cy="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46780</xdr:rowOff>
    </xdr:from>
    <xdr:ext cx="469744" cy="259045"/>
    <xdr:sp macro="" textlink="">
      <xdr:nvSpPr>
        <xdr:cNvPr id="151" name="n_1aveValue債務償還比率">
          <a:extLst>
            <a:ext uri="{FF2B5EF4-FFF2-40B4-BE49-F238E27FC236}">
              <a16:creationId xmlns:a16="http://schemas.microsoft.com/office/drawing/2014/main" xmlns="" id="{8CBB59A9-7822-4073-9644-E3FCBBD8BCCB}"/>
            </a:ext>
          </a:extLst>
        </xdr:cNvPr>
        <xdr:cNvSpPr txBox="1"/>
      </xdr:nvSpPr>
      <xdr:spPr>
        <a:xfrm>
          <a:off x="13836727" y="561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102334</xdr:rowOff>
    </xdr:from>
    <xdr:ext cx="469744" cy="259045"/>
    <xdr:sp macro="" textlink="">
      <xdr:nvSpPr>
        <xdr:cNvPr id="152" name="n_2aveValue債務償還比率">
          <a:extLst>
            <a:ext uri="{FF2B5EF4-FFF2-40B4-BE49-F238E27FC236}">
              <a16:creationId xmlns:a16="http://schemas.microsoft.com/office/drawing/2014/main" xmlns="" id="{F984F8FD-9038-4199-B4A2-D40D173DC342}"/>
            </a:ext>
          </a:extLst>
        </xdr:cNvPr>
        <xdr:cNvSpPr txBox="1"/>
      </xdr:nvSpPr>
      <xdr:spPr>
        <a:xfrm>
          <a:off x="13087427" y="584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151065</xdr:rowOff>
    </xdr:from>
    <xdr:ext cx="469744" cy="259045"/>
    <xdr:sp macro="" textlink="">
      <xdr:nvSpPr>
        <xdr:cNvPr id="153" name="n_3aveValue債務償還比率">
          <a:extLst>
            <a:ext uri="{FF2B5EF4-FFF2-40B4-BE49-F238E27FC236}">
              <a16:creationId xmlns:a16="http://schemas.microsoft.com/office/drawing/2014/main" xmlns="" id="{58CC5F43-4657-4FE5-AEFF-3E6C504C0D20}"/>
            </a:ext>
          </a:extLst>
        </xdr:cNvPr>
        <xdr:cNvSpPr txBox="1"/>
      </xdr:nvSpPr>
      <xdr:spPr>
        <a:xfrm>
          <a:off x="12325427" y="589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115442</xdr:rowOff>
    </xdr:from>
    <xdr:ext cx="469744" cy="259045"/>
    <xdr:sp macro="" textlink="">
      <xdr:nvSpPr>
        <xdr:cNvPr id="154" name="n_4aveValue債務償還比率">
          <a:extLst>
            <a:ext uri="{FF2B5EF4-FFF2-40B4-BE49-F238E27FC236}">
              <a16:creationId xmlns:a16="http://schemas.microsoft.com/office/drawing/2014/main" xmlns="" id="{F29F7AEA-5998-47ED-9D9E-661573DC97A2}"/>
            </a:ext>
          </a:extLst>
        </xdr:cNvPr>
        <xdr:cNvSpPr txBox="1"/>
      </xdr:nvSpPr>
      <xdr:spPr>
        <a:xfrm>
          <a:off x="11563427" y="585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167149</xdr:rowOff>
    </xdr:from>
    <xdr:ext cx="469744" cy="259045"/>
    <xdr:sp macro="" textlink="">
      <xdr:nvSpPr>
        <xdr:cNvPr id="155" name="n_1mainValue債務償還比率">
          <a:extLst>
            <a:ext uri="{FF2B5EF4-FFF2-40B4-BE49-F238E27FC236}">
              <a16:creationId xmlns:a16="http://schemas.microsoft.com/office/drawing/2014/main" xmlns="" id="{0CA163D1-03E4-4308-838E-3F24095D026B}"/>
            </a:ext>
          </a:extLst>
        </xdr:cNvPr>
        <xdr:cNvSpPr txBox="1"/>
      </xdr:nvSpPr>
      <xdr:spPr>
        <a:xfrm>
          <a:off x="13836727" y="6253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82440</xdr:rowOff>
    </xdr:from>
    <xdr:ext cx="469744" cy="259045"/>
    <xdr:sp macro="" textlink="">
      <xdr:nvSpPr>
        <xdr:cNvPr id="156" name="n_2mainValue債務償還比率">
          <a:extLst>
            <a:ext uri="{FF2B5EF4-FFF2-40B4-BE49-F238E27FC236}">
              <a16:creationId xmlns:a16="http://schemas.microsoft.com/office/drawing/2014/main" xmlns="" id="{769BF191-31F9-4E19-A58B-C74C35B657FC}"/>
            </a:ext>
          </a:extLst>
        </xdr:cNvPr>
        <xdr:cNvSpPr txBox="1"/>
      </xdr:nvSpPr>
      <xdr:spPr>
        <a:xfrm>
          <a:off x="13087427" y="668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35</xdr:row>
      <xdr:rowOff>49629</xdr:rowOff>
    </xdr:from>
    <xdr:ext cx="469744" cy="259045"/>
    <xdr:sp macro="" textlink="">
      <xdr:nvSpPr>
        <xdr:cNvPr id="157" name="n_3mainValue債務償還比率">
          <a:extLst>
            <a:ext uri="{FF2B5EF4-FFF2-40B4-BE49-F238E27FC236}">
              <a16:creationId xmlns:a16="http://schemas.microsoft.com/office/drawing/2014/main" xmlns="" id="{AF944419-83F3-4E5F-AF4C-B186605DFF96}"/>
            </a:ext>
          </a:extLst>
        </xdr:cNvPr>
        <xdr:cNvSpPr txBox="1"/>
      </xdr:nvSpPr>
      <xdr:spPr>
        <a:xfrm>
          <a:off x="12325427" y="6821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35</xdr:row>
      <xdr:rowOff>45002</xdr:rowOff>
    </xdr:from>
    <xdr:ext cx="469744" cy="259045"/>
    <xdr:sp macro="" textlink="">
      <xdr:nvSpPr>
        <xdr:cNvPr id="158" name="n_4mainValue債務償還比率">
          <a:extLst>
            <a:ext uri="{FF2B5EF4-FFF2-40B4-BE49-F238E27FC236}">
              <a16:creationId xmlns:a16="http://schemas.microsoft.com/office/drawing/2014/main" xmlns="" id="{10DACC9E-F6A0-4DDE-8AEF-3246DBA45DB8}"/>
            </a:ext>
          </a:extLst>
        </xdr:cNvPr>
        <xdr:cNvSpPr txBox="1"/>
      </xdr:nvSpPr>
      <xdr:spPr>
        <a:xfrm>
          <a:off x="11563427" y="681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xmlns="" id="{C8F63EB6-903C-4378-AD9B-2B310EB2E37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xmlns="" id="{312E1570-2F10-4173-A364-A9CF9CB9924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xmlns="" id="{D9748C87-80B5-49C2-8651-7F93F4A7412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xmlns="" id="{036F9E41-FB9A-4872-83AD-91C2DA922FF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xmlns="" id="{19545BCC-AD31-4474-BB45-A27E770423F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xmlns="" id="{B9932FD9-0147-4F5D-BE43-F4ACE0E4648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E8344A70-048E-4550-B2D2-F74A3ABC12C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CFFFC067-7C86-4745-9D27-7CABB64FA3B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E41AAF27-7F45-4ADB-A93E-140FF3AE04C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A5079C97-CC85-4261-AB7E-2FA9CD41CF8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B4C9A29F-5259-45A8-9C5D-A160ECF1962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4BD9431B-DD71-4794-B60E-F22F1F1623A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4139E282-C691-4A73-B0AC-D3AEFBB03F5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86E6C7CB-A836-4604-A3AF-385657C7221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E55544C2-74AF-4174-9360-FE414559832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A861C92E-93E8-4A46-8515-C63FFDE2157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15,606
15,491
36.14
13,590,023
13,440,902
114,397
5,269,066
13,530,078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CEB8D699-ECA2-45A3-A794-B2073485D5F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F48B68DB-222B-47FD-87EE-13EFEE912AB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9290AACB-CC2A-4E24-8BB2-3AAC415A7AF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38.8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92517822-B468-45A8-8E3C-B0D7BA9D782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AC1A0F43-4182-4A35-9539-E25E72E3CA0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A98902F2-F179-42D5-8722-4FB6FCCAE95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85813448-6D95-425C-A911-1A08D307CC7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B88335B7-DDD7-455E-BC65-9B03D4FD276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F0C1B524-A49F-484D-8AB5-7D6194EB90E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733365E7-49C8-4F6B-88A2-700A2F14B29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E5E1DD86-09E8-434E-8DCE-3698E7C38CD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2B9CC845-9DB5-4B16-8C09-6F6DD47472A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7B27F0E1-FED1-411F-B4CE-50ABF91D458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997ACADE-373D-421D-B87A-A1061C460A8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35C337B9-3B89-4770-AD0A-9B682F36CFC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58174FD3-7855-4419-8783-40160535061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C63022B3-889D-49A7-AC9F-7FCA6E4B260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F9C5CB3-AF88-431B-B6F9-3719CA14674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D183D639-F02C-40CC-8EE6-C67513AA46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D452C73F-19D0-4C6B-9365-BA181738DF2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8980E06E-A425-4D4E-8966-63A5A6F35DD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CA4FDF8A-7367-4065-BC7A-FAD0D39C9C2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7A611702-4733-44C2-A60A-2BAAA4132BD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77624A88-A489-4073-9FE4-56CB708B253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7613E39F-F8BC-41C9-9F01-4297428F94E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114E0529-02BB-43EA-B088-BFF37C9AFD9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C1BD9A5C-40BF-4E7F-B855-3ADCE04FDDC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79A6D505-E0A6-4810-9668-0A01AFD949D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7A3B9C39-5808-499F-B67F-52B3C97CD4E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439A6BE9-5D4F-4387-AB02-A2450CA57B6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CDDB2E9E-6853-406F-880B-CF93AF8A5F2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0C91E7F5-6516-4ED4-A132-5AB5CF412B9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4BD85810-933B-49D8-B212-E585E2B85BA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D858BF6C-8FFD-48F3-9143-B073C8107EF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7549BC4C-7873-4393-BBB5-C9FA5E6580B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BEFC58B9-74AE-474C-B12A-25A2FB3454C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A2C6478B-3651-40C9-9428-68E161A6755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CEE06671-29BD-427E-B8C1-87A403C1ECC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90A914B9-8904-4361-A64B-6D667A13ADA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8C206FC4-5ED3-4ACB-BF57-BAF78C4F40B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17C8D02F-3E90-4FE8-82FC-A3B4AD99390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0C5A7CF9-020F-44CD-8AF1-C51D05EB377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F69798E2-534C-4BD0-9B68-0BC3D848DA2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9C86B0EF-7866-4563-8E42-1D0694F311C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5981D1B3-CBCD-408A-A103-F10E8388F8A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xmlns="" id="{201F7192-CDBD-4C66-8C40-6D6991DB9B98}"/>
            </a:ext>
          </a:extLst>
        </xdr:cNvPr>
        <xdr:cNvCxnSpPr/>
      </xdr:nvCxnSpPr>
      <xdr:spPr>
        <a:xfrm flipV="1">
          <a:off x="4634865" y="573405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xmlns="" id="{3C480118-EC67-4A27-A57C-E8F65FB9DC06}"/>
            </a:ext>
          </a:extLst>
        </xdr:cNvPr>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xmlns="" id="{47A403DD-1382-4D8D-B471-21D72EAD27E2}"/>
            </a:ext>
          </a:extLst>
        </xdr:cNvPr>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xmlns="" id="{98FF6693-453A-4B9D-B453-278BC9CB758F}"/>
            </a:ext>
          </a:extLst>
        </xdr:cNvPr>
        <xdr:cNvSpPr txBox="1"/>
      </xdr:nvSpPr>
      <xdr:spPr>
        <a:xfrm>
          <a:off x="4673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xmlns="" id="{D7C8A889-A3E8-473E-8132-60B4B837F99D}"/>
            </a:ext>
          </a:extLst>
        </xdr:cNvPr>
        <xdr:cNvCxnSpPr/>
      </xdr:nvCxnSpPr>
      <xdr:spPr>
        <a:xfrm>
          <a:off x="4546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5732</xdr:rowOff>
    </xdr:from>
    <xdr:ext cx="405111" cy="259045"/>
    <xdr:sp macro="" textlink="">
      <xdr:nvSpPr>
        <xdr:cNvPr id="62" name="【道路】&#10;有形固定資産減価償却率平均値テキスト">
          <a:extLst>
            <a:ext uri="{FF2B5EF4-FFF2-40B4-BE49-F238E27FC236}">
              <a16:creationId xmlns:a16="http://schemas.microsoft.com/office/drawing/2014/main" xmlns="" id="{58A4C759-D0BA-4FF1-AB75-8451BAA03B98}"/>
            </a:ext>
          </a:extLst>
        </xdr:cNvPr>
        <xdr:cNvSpPr txBox="1"/>
      </xdr:nvSpPr>
      <xdr:spPr>
        <a:xfrm>
          <a:off x="4673600" y="652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a:extLst>
            <a:ext uri="{FF2B5EF4-FFF2-40B4-BE49-F238E27FC236}">
              <a16:creationId xmlns:a16="http://schemas.microsoft.com/office/drawing/2014/main" xmlns="" id="{A7780F85-908F-4767-9823-646FA9B04ED5}"/>
            </a:ext>
          </a:extLst>
        </xdr:cNvPr>
        <xdr:cNvSpPr/>
      </xdr:nvSpPr>
      <xdr:spPr>
        <a:xfrm>
          <a:off x="4584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31115</xdr:rowOff>
    </xdr:from>
    <xdr:to>
      <xdr:col>20</xdr:col>
      <xdr:colOff>38100</xdr:colOff>
      <xdr:row>38</xdr:row>
      <xdr:rowOff>132715</xdr:rowOff>
    </xdr:to>
    <xdr:sp macro="" textlink="">
      <xdr:nvSpPr>
        <xdr:cNvPr id="64" name="フローチャート: 判断 63">
          <a:extLst>
            <a:ext uri="{FF2B5EF4-FFF2-40B4-BE49-F238E27FC236}">
              <a16:creationId xmlns:a16="http://schemas.microsoft.com/office/drawing/2014/main" xmlns="" id="{31A7CF0B-AF7C-4BAF-992D-C2DBEAEA2898}"/>
            </a:ext>
          </a:extLst>
        </xdr:cNvPr>
        <xdr:cNvSpPr/>
      </xdr:nvSpPr>
      <xdr:spPr>
        <a:xfrm>
          <a:off x="3746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143510</xdr:rowOff>
    </xdr:from>
    <xdr:to>
      <xdr:col>15</xdr:col>
      <xdr:colOff>101600</xdr:colOff>
      <xdr:row>38</xdr:row>
      <xdr:rowOff>73660</xdr:rowOff>
    </xdr:to>
    <xdr:sp macro="" textlink="">
      <xdr:nvSpPr>
        <xdr:cNvPr id="65" name="フローチャート: 判断 64">
          <a:extLst>
            <a:ext uri="{FF2B5EF4-FFF2-40B4-BE49-F238E27FC236}">
              <a16:creationId xmlns:a16="http://schemas.microsoft.com/office/drawing/2014/main" xmlns="" id="{07DF8784-C68B-41F0-A949-2135C8697B62}"/>
            </a:ext>
          </a:extLst>
        </xdr:cNvPr>
        <xdr:cNvSpPr/>
      </xdr:nvSpPr>
      <xdr:spPr>
        <a:xfrm>
          <a:off x="2857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124460</xdr:rowOff>
    </xdr:from>
    <xdr:to>
      <xdr:col>10</xdr:col>
      <xdr:colOff>165100</xdr:colOff>
      <xdr:row>38</xdr:row>
      <xdr:rowOff>54610</xdr:rowOff>
    </xdr:to>
    <xdr:sp macro="" textlink="">
      <xdr:nvSpPr>
        <xdr:cNvPr id="66" name="フローチャート: 判断 65">
          <a:extLst>
            <a:ext uri="{FF2B5EF4-FFF2-40B4-BE49-F238E27FC236}">
              <a16:creationId xmlns:a16="http://schemas.microsoft.com/office/drawing/2014/main" xmlns="" id="{8FDC05E2-90D9-4678-B670-81DE68163AA8}"/>
            </a:ext>
          </a:extLst>
        </xdr:cNvPr>
        <xdr:cNvSpPr/>
      </xdr:nvSpPr>
      <xdr:spPr>
        <a:xfrm>
          <a:off x="1968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107315</xdr:rowOff>
    </xdr:from>
    <xdr:to>
      <xdr:col>6</xdr:col>
      <xdr:colOff>38100</xdr:colOff>
      <xdr:row>38</xdr:row>
      <xdr:rowOff>37465</xdr:rowOff>
    </xdr:to>
    <xdr:sp macro="" textlink="">
      <xdr:nvSpPr>
        <xdr:cNvPr id="67" name="フローチャート: 判断 66">
          <a:extLst>
            <a:ext uri="{FF2B5EF4-FFF2-40B4-BE49-F238E27FC236}">
              <a16:creationId xmlns:a16="http://schemas.microsoft.com/office/drawing/2014/main" xmlns="" id="{AA4248D5-2F5B-4FFF-9575-A865BD049D27}"/>
            </a:ext>
          </a:extLst>
        </xdr:cNvPr>
        <xdr:cNvSpPr/>
      </xdr:nvSpPr>
      <xdr:spPr>
        <a:xfrm>
          <a:off x="1079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71C23CDF-A646-4417-960E-25CF19D0874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3074CD24-9F54-4CC3-8C1C-DC867C906E6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30A2E640-98F1-4745-A720-2F2FAB043EC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6D248858-ACF9-4CAD-9D72-D1E4E1237B9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AD8DD09E-95E8-4128-9BC6-B813EC24B36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40640</xdr:rowOff>
    </xdr:from>
    <xdr:to>
      <xdr:col>24</xdr:col>
      <xdr:colOff>114300</xdr:colOff>
      <xdr:row>37</xdr:row>
      <xdr:rowOff>142240</xdr:rowOff>
    </xdr:to>
    <xdr:sp macro="" textlink="">
      <xdr:nvSpPr>
        <xdr:cNvPr id="73" name="楕円 72">
          <a:extLst>
            <a:ext uri="{FF2B5EF4-FFF2-40B4-BE49-F238E27FC236}">
              <a16:creationId xmlns:a16="http://schemas.microsoft.com/office/drawing/2014/main" xmlns="" id="{5197A904-A65F-4ACD-8C3F-12DE62DB2D27}"/>
            </a:ext>
          </a:extLst>
        </xdr:cNvPr>
        <xdr:cNvSpPr/>
      </xdr:nvSpPr>
      <xdr:spPr>
        <a:xfrm>
          <a:off x="45847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63517</xdr:rowOff>
    </xdr:from>
    <xdr:ext cx="405111" cy="259045"/>
    <xdr:sp macro="" textlink="">
      <xdr:nvSpPr>
        <xdr:cNvPr id="74" name="【道路】&#10;有形固定資産減価償却率該当値テキスト">
          <a:extLst>
            <a:ext uri="{FF2B5EF4-FFF2-40B4-BE49-F238E27FC236}">
              <a16:creationId xmlns:a16="http://schemas.microsoft.com/office/drawing/2014/main" xmlns="" id="{5F9553BC-71BC-44A3-BC43-ADFFDDD8A6F8}"/>
            </a:ext>
          </a:extLst>
        </xdr:cNvPr>
        <xdr:cNvSpPr txBox="1"/>
      </xdr:nvSpPr>
      <xdr:spPr>
        <a:xfrm>
          <a:off x="4673600"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31115</xdr:rowOff>
    </xdr:from>
    <xdr:to>
      <xdr:col>20</xdr:col>
      <xdr:colOff>38100</xdr:colOff>
      <xdr:row>37</xdr:row>
      <xdr:rowOff>132715</xdr:rowOff>
    </xdr:to>
    <xdr:sp macro="" textlink="">
      <xdr:nvSpPr>
        <xdr:cNvPr id="75" name="楕円 74">
          <a:extLst>
            <a:ext uri="{FF2B5EF4-FFF2-40B4-BE49-F238E27FC236}">
              <a16:creationId xmlns:a16="http://schemas.microsoft.com/office/drawing/2014/main" xmlns="" id="{CDAD8C34-C1C2-48B4-BBA9-D2FE607678CF}"/>
            </a:ext>
          </a:extLst>
        </xdr:cNvPr>
        <xdr:cNvSpPr/>
      </xdr:nvSpPr>
      <xdr:spPr>
        <a:xfrm>
          <a:off x="3746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81915</xdr:rowOff>
    </xdr:from>
    <xdr:to>
      <xdr:col>24</xdr:col>
      <xdr:colOff>63500</xdr:colOff>
      <xdr:row>37</xdr:row>
      <xdr:rowOff>91440</xdr:rowOff>
    </xdr:to>
    <xdr:cxnSp macro="">
      <xdr:nvCxnSpPr>
        <xdr:cNvPr id="76" name="直線コネクタ 75">
          <a:extLst>
            <a:ext uri="{FF2B5EF4-FFF2-40B4-BE49-F238E27FC236}">
              <a16:creationId xmlns:a16="http://schemas.microsoft.com/office/drawing/2014/main" xmlns="" id="{154CD70E-120E-482B-AAE2-9BCDCD65A625}"/>
            </a:ext>
          </a:extLst>
        </xdr:cNvPr>
        <xdr:cNvCxnSpPr/>
      </xdr:nvCxnSpPr>
      <xdr:spPr>
        <a:xfrm>
          <a:off x="3797300" y="642556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31115</xdr:rowOff>
    </xdr:from>
    <xdr:to>
      <xdr:col>15</xdr:col>
      <xdr:colOff>101600</xdr:colOff>
      <xdr:row>37</xdr:row>
      <xdr:rowOff>132715</xdr:rowOff>
    </xdr:to>
    <xdr:sp macro="" textlink="">
      <xdr:nvSpPr>
        <xdr:cNvPr id="77" name="楕円 76">
          <a:extLst>
            <a:ext uri="{FF2B5EF4-FFF2-40B4-BE49-F238E27FC236}">
              <a16:creationId xmlns:a16="http://schemas.microsoft.com/office/drawing/2014/main" xmlns="" id="{0912113A-A434-4226-A6A7-F45AAC2AB56A}"/>
            </a:ext>
          </a:extLst>
        </xdr:cNvPr>
        <xdr:cNvSpPr/>
      </xdr:nvSpPr>
      <xdr:spPr>
        <a:xfrm>
          <a:off x="2857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81915</xdr:rowOff>
    </xdr:from>
    <xdr:to>
      <xdr:col>19</xdr:col>
      <xdr:colOff>177800</xdr:colOff>
      <xdr:row>37</xdr:row>
      <xdr:rowOff>81915</xdr:rowOff>
    </xdr:to>
    <xdr:cxnSp macro="">
      <xdr:nvCxnSpPr>
        <xdr:cNvPr id="78" name="直線コネクタ 77">
          <a:extLst>
            <a:ext uri="{FF2B5EF4-FFF2-40B4-BE49-F238E27FC236}">
              <a16:creationId xmlns:a16="http://schemas.microsoft.com/office/drawing/2014/main" xmlns="" id="{87375829-E5CF-4D55-8648-1AF9C4EE287B}"/>
            </a:ext>
          </a:extLst>
        </xdr:cNvPr>
        <xdr:cNvCxnSpPr/>
      </xdr:nvCxnSpPr>
      <xdr:spPr>
        <a:xfrm>
          <a:off x="2908300" y="64255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97790</xdr:rowOff>
    </xdr:from>
    <xdr:to>
      <xdr:col>6</xdr:col>
      <xdr:colOff>38100</xdr:colOff>
      <xdr:row>38</xdr:row>
      <xdr:rowOff>27940</xdr:rowOff>
    </xdr:to>
    <xdr:sp macro="" textlink="">
      <xdr:nvSpPr>
        <xdr:cNvPr id="79" name="楕円 78">
          <a:extLst>
            <a:ext uri="{FF2B5EF4-FFF2-40B4-BE49-F238E27FC236}">
              <a16:creationId xmlns:a16="http://schemas.microsoft.com/office/drawing/2014/main" xmlns="" id="{C6724FEF-77D7-4FD8-89DC-E97A3CC7013C}"/>
            </a:ext>
          </a:extLst>
        </xdr:cNvPr>
        <xdr:cNvSpPr/>
      </xdr:nvSpPr>
      <xdr:spPr>
        <a:xfrm>
          <a:off x="1079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123842</xdr:rowOff>
    </xdr:from>
    <xdr:ext cx="405111" cy="259045"/>
    <xdr:sp macro="" textlink="">
      <xdr:nvSpPr>
        <xdr:cNvPr id="80" name="n_1aveValue【道路】&#10;有形固定資産減価償却率">
          <a:extLst>
            <a:ext uri="{FF2B5EF4-FFF2-40B4-BE49-F238E27FC236}">
              <a16:creationId xmlns:a16="http://schemas.microsoft.com/office/drawing/2014/main" xmlns="" id="{B44C9A47-3B6B-4761-9B6E-FF9DD2BA6A1B}"/>
            </a:ext>
          </a:extLst>
        </xdr:cNvPr>
        <xdr:cNvSpPr txBox="1"/>
      </xdr:nvSpPr>
      <xdr:spPr>
        <a:xfrm>
          <a:off x="35820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64787</xdr:rowOff>
    </xdr:from>
    <xdr:ext cx="405111" cy="259045"/>
    <xdr:sp macro="" textlink="">
      <xdr:nvSpPr>
        <xdr:cNvPr id="81" name="n_2aveValue【道路】&#10;有形固定資産減価償却率">
          <a:extLst>
            <a:ext uri="{FF2B5EF4-FFF2-40B4-BE49-F238E27FC236}">
              <a16:creationId xmlns:a16="http://schemas.microsoft.com/office/drawing/2014/main" xmlns="" id="{AC762C83-BC85-45B0-BA02-D15654B003CC}"/>
            </a:ext>
          </a:extLst>
        </xdr:cNvPr>
        <xdr:cNvSpPr txBox="1"/>
      </xdr:nvSpPr>
      <xdr:spPr>
        <a:xfrm>
          <a:off x="2705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71137</xdr:rowOff>
    </xdr:from>
    <xdr:ext cx="405111" cy="259045"/>
    <xdr:sp macro="" textlink="">
      <xdr:nvSpPr>
        <xdr:cNvPr id="82" name="n_3aveValue【道路】&#10;有形固定資産減価償却率">
          <a:extLst>
            <a:ext uri="{FF2B5EF4-FFF2-40B4-BE49-F238E27FC236}">
              <a16:creationId xmlns:a16="http://schemas.microsoft.com/office/drawing/2014/main" xmlns="" id="{7C9F2B28-53E4-497B-9125-783985E3C718}"/>
            </a:ext>
          </a:extLst>
        </xdr:cNvPr>
        <xdr:cNvSpPr txBox="1"/>
      </xdr:nvSpPr>
      <xdr:spPr>
        <a:xfrm>
          <a:off x="1816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28592</xdr:rowOff>
    </xdr:from>
    <xdr:ext cx="405111" cy="259045"/>
    <xdr:sp macro="" textlink="">
      <xdr:nvSpPr>
        <xdr:cNvPr id="83" name="n_4aveValue【道路】&#10;有形固定資産減価償却率">
          <a:extLst>
            <a:ext uri="{FF2B5EF4-FFF2-40B4-BE49-F238E27FC236}">
              <a16:creationId xmlns:a16="http://schemas.microsoft.com/office/drawing/2014/main" xmlns="" id="{23F7A71F-0BD6-4037-92EF-3EFED32DE12E}"/>
            </a:ext>
          </a:extLst>
        </xdr:cNvPr>
        <xdr:cNvSpPr txBox="1"/>
      </xdr:nvSpPr>
      <xdr:spPr>
        <a:xfrm>
          <a:off x="927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149242</xdr:rowOff>
    </xdr:from>
    <xdr:ext cx="405111" cy="259045"/>
    <xdr:sp macro="" textlink="">
      <xdr:nvSpPr>
        <xdr:cNvPr id="84" name="n_1mainValue【道路】&#10;有形固定資産減価償却率">
          <a:extLst>
            <a:ext uri="{FF2B5EF4-FFF2-40B4-BE49-F238E27FC236}">
              <a16:creationId xmlns:a16="http://schemas.microsoft.com/office/drawing/2014/main" xmlns="" id="{1AB99FF7-EFFC-4574-8074-B0E5837E0FA9}"/>
            </a:ext>
          </a:extLst>
        </xdr:cNvPr>
        <xdr:cNvSpPr txBox="1"/>
      </xdr:nvSpPr>
      <xdr:spPr>
        <a:xfrm>
          <a:off x="35820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149242</xdr:rowOff>
    </xdr:from>
    <xdr:ext cx="405111" cy="259045"/>
    <xdr:sp macro="" textlink="">
      <xdr:nvSpPr>
        <xdr:cNvPr id="85" name="n_2mainValue【道路】&#10;有形固定資産減価償却率">
          <a:extLst>
            <a:ext uri="{FF2B5EF4-FFF2-40B4-BE49-F238E27FC236}">
              <a16:creationId xmlns:a16="http://schemas.microsoft.com/office/drawing/2014/main" xmlns="" id="{0D6BF62A-6673-4DFF-B3A3-29E257904EA4}"/>
            </a:ext>
          </a:extLst>
        </xdr:cNvPr>
        <xdr:cNvSpPr txBox="1"/>
      </xdr:nvSpPr>
      <xdr:spPr>
        <a:xfrm>
          <a:off x="2705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44467</xdr:rowOff>
    </xdr:from>
    <xdr:ext cx="405111" cy="259045"/>
    <xdr:sp macro="" textlink="">
      <xdr:nvSpPr>
        <xdr:cNvPr id="86" name="n_4mainValue【道路】&#10;有形固定資産減価償却率">
          <a:extLst>
            <a:ext uri="{FF2B5EF4-FFF2-40B4-BE49-F238E27FC236}">
              <a16:creationId xmlns:a16="http://schemas.microsoft.com/office/drawing/2014/main" xmlns="" id="{21A60B64-8C4D-4709-A394-149567566C8A}"/>
            </a:ext>
          </a:extLst>
        </xdr:cNvPr>
        <xdr:cNvSpPr txBox="1"/>
      </xdr:nvSpPr>
      <xdr:spPr>
        <a:xfrm>
          <a:off x="927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a:extLst>
            <a:ext uri="{FF2B5EF4-FFF2-40B4-BE49-F238E27FC236}">
              <a16:creationId xmlns:a16="http://schemas.microsoft.com/office/drawing/2014/main" xmlns="" id="{E3024D86-B4B2-4284-895F-51A9E8F53F9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a:extLst>
            <a:ext uri="{FF2B5EF4-FFF2-40B4-BE49-F238E27FC236}">
              <a16:creationId xmlns:a16="http://schemas.microsoft.com/office/drawing/2014/main" xmlns="" id="{1DC919D3-8811-4D71-A2B9-A59E9F7C87C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a:extLst>
            <a:ext uri="{FF2B5EF4-FFF2-40B4-BE49-F238E27FC236}">
              <a16:creationId xmlns:a16="http://schemas.microsoft.com/office/drawing/2014/main" xmlns="" id="{5F20463D-0D23-4700-A44F-4EB65392629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a:extLst>
            <a:ext uri="{FF2B5EF4-FFF2-40B4-BE49-F238E27FC236}">
              <a16:creationId xmlns:a16="http://schemas.microsoft.com/office/drawing/2014/main" xmlns="" id="{D9DAF3E0-B2E2-450D-8B23-C06274CF2F4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a:extLst>
            <a:ext uri="{FF2B5EF4-FFF2-40B4-BE49-F238E27FC236}">
              <a16:creationId xmlns:a16="http://schemas.microsoft.com/office/drawing/2014/main" xmlns="" id="{16B418A1-7045-4A9D-B88D-763CB4F6811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a:extLst>
            <a:ext uri="{FF2B5EF4-FFF2-40B4-BE49-F238E27FC236}">
              <a16:creationId xmlns:a16="http://schemas.microsoft.com/office/drawing/2014/main" xmlns="" id="{1B5AB6C8-4FE8-4504-B5DF-B5F07CA42FB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a:extLst>
            <a:ext uri="{FF2B5EF4-FFF2-40B4-BE49-F238E27FC236}">
              <a16:creationId xmlns:a16="http://schemas.microsoft.com/office/drawing/2014/main" xmlns="" id="{FF627940-6906-408B-9AE3-C60207E096E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a:extLst>
            <a:ext uri="{FF2B5EF4-FFF2-40B4-BE49-F238E27FC236}">
              <a16:creationId xmlns:a16="http://schemas.microsoft.com/office/drawing/2014/main" xmlns="" id="{D37D9E28-B541-4EBF-B7CA-A716F7F8BE8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5" name="テキスト ボックス 94">
          <a:extLst>
            <a:ext uri="{FF2B5EF4-FFF2-40B4-BE49-F238E27FC236}">
              <a16:creationId xmlns:a16="http://schemas.microsoft.com/office/drawing/2014/main" xmlns="" id="{C7A59612-0099-454A-8671-4E7946FAE5E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a:extLst>
            <a:ext uri="{FF2B5EF4-FFF2-40B4-BE49-F238E27FC236}">
              <a16:creationId xmlns:a16="http://schemas.microsoft.com/office/drawing/2014/main" xmlns="" id="{EBEDD29F-355E-4A89-B03D-49FE0C5A981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7" name="直線コネクタ 96">
          <a:extLst>
            <a:ext uri="{FF2B5EF4-FFF2-40B4-BE49-F238E27FC236}">
              <a16:creationId xmlns:a16="http://schemas.microsoft.com/office/drawing/2014/main" xmlns="" id="{2C71C37C-B721-47AC-B811-409B8CD0C1D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8" name="テキスト ボックス 97">
          <a:extLst>
            <a:ext uri="{FF2B5EF4-FFF2-40B4-BE49-F238E27FC236}">
              <a16:creationId xmlns:a16="http://schemas.microsoft.com/office/drawing/2014/main" xmlns="" id="{3EEAC371-3961-41A9-9135-04AF3E17E6DA}"/>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9" name="直線コネクタ 98">
          <a:extLst>
            <a:ext uri="{FF2B5EF4-FFF2-40B4-BE49-F238E27FC236}">
              <a16:creationId xmlns:a16="http://schemas.microsoft.com/office/drawing/2014/main" xmlns="" id="{47D11D6C-C27A-44AF-ABBA-966E943A0468}"/>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0" name="テキスト ボックス 99">
          <a:extLst>
            <a:ext uri="{FF2B5EF4-FFF2-40B4-BE49-F238E27FC236}">
              <a16:creationId xmlns:a16="http://schemas.microsoft.com/office/drawing/2014/main" xmlns="" id="{D0068F1D-11D1-4BB0-BFBE-3A7B4F30F26D}"/>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1" name="直線コネクタ 100">
          <a:extLst>
            <a:ext uri="{FF2B5EF4-FFF2-40B4-BE49-F238E27FC236}">
              <a16:creationId xmlns:a16="http://schemas.microsoft.com/office/drawing/2014/main" xmlns="" id="{31484554-EFE6-497B-A716-6EBD89B0BD66}"/>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2" name="テキスト ボックス 101">
          <a:extLst>
            <a:ext uri="{FF2B5EF4-FFF2-40B4-BE49-F238E27FC236}">
              <a16:creationId xmlns:a16="http://schemas.microsoft.com/office/drawing/2014/main" xmlns="" id="{05D6E1D6-D262-4A88-81BF-D90F75E737F9}"/>
            </a:ext>
          </a:extLst>
        </xdr:cNvPr>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3" name="直線コネクタ 102">
          <a:extLst>
            <a:ext uri="{FF2B5EF4-FFF2-40B4-BE49-F238E27FC236}">
              <a16:creationId xmlns:a16="http://schemas.microsoft.com/office/drawing/2014/main" xmlns="" id="{C8BC6625-D829-4BD4-B205-387DA655023B}"/>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4" name="テキスト ボックス 103">
          <a:extLst>
            <a:ext uri="{FF2B5EF4-FFF2-40B4-BE49-F238E27FC236}">
              <a16:creationId xmlns:a16="http://schemas.microsoft.com/office/drawing/2014/main" xmlns="" id="{4C20A669-17B3-4CFC-A25C-9D44B0AB020C}"/>
            </a:ext>
          </a:extLst>
        </xdr:cNvPr>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xmlns="" id="{2C7346FD-AB22-4D5F-AF1C-A73B47FEDC8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6" name="テキスト ボックス 105">
          <a:extLst>
            <a:ext uri="{FF2B5EF4-FFF2-40B4-BE49-F238E27FC236}">
              <a16:creationId xmlns:a16="http://schemas.microsoft.com/office/drawing/2014/main" xmlns="" id="{7AB11ABC-BF0A-481A-9B37-5A4133D71217}"/>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a:extLst>
            <a:ext uri="{FF2B5EF4-FFF2-40B4-BE49-F238E27FC236}">
              <a16:creationId xmlns:a16="http://schemas.microsoft.com/office/drawing/2014/main" xmlns="" id="{28781E75-7432-4041-AB9B-9F5981FCCAD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27942</xdr:rowOff>
    </xdr:from>
    <xdr:to>
      <xdr:col>54</xdr:col>
      <xdr:colOff>189865</xdr:colOff>
      <xdr:row>41</xdr:row>
      <xdr:rowOff>130703</xdr:rowOff>
    </xdr:to>
    <xdr:cxnSp macro="">
      <xdr:nvCxnSpPr>
        <xdr:cNvPr id="108" name="直線コネクタ 107">
          <a:extLst>
            <a:ext uri="{FF2B5EF4-FFF2-40B4-BE49-F238E27FC236}">
              <a16:creationId xmlns:a16="http://schemas.microsoft.com/office/drawing/2014/main" xmlns="" id="{0F5567C1-211F-4E74-B869-041ACC0A2A4C}"/>
            </a:ext>
          </a:extLst>
        </xdr:cNvPr>
        <xdr:cNvCxnSpPr/>
      </xdr:nvCxnSpPr>
      <xdr:spPr>
        <a:xfrm flipV="1">
          <a:off x="10476865" y="5685792"/>
          <a:ext cx="0" cy="147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145051</xdr:rowOff>
    </xdr:from>
    <xdr:ext cx="469744" cy="259045"/>
    <xdr:sp macro="" textlink="">
      <xdr:nvSpPr>
        <xdr:cNvPr id="109" name="【道路】&#10;一人当たり延長最小値テキスト">
          <a:extLst>
            <a:ext uri="{FF2B5EF4-FFF2-40B4-BE49-F238E27FC236}">
              <a16:creationId xmlns:a16="http://schemas.microsoft.com/office/drawing/2014/main" xmlns="" id="{6567FED5-3645-4854-A680-45DD69499A01}"/>
            </a:ext>
          </a:extLst>
        </xdr:cNvPr>
        <xdr:cNvSpPr txBox="1"/>
      </xdr:nvSpPr>
      <xdr:spPr>
        <a:xfrm>
          <a:off x="10515600" y="717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130703</xdr:rowOff>
    </xdr:from>
    <xdr:to>
      <xdr:col>55</xdr:col>
      <xdr:colOff>88900</xdr:colOff>
      <xdr:row>41</xdr:row>
      <xdr:rowOff>130703</xdr:rowOff>
    </xdr:to>
    <xdr:cxnSp macro="">
      <xdr:nvCxnSpPr>
        <xdr:cNvPr id="110" name="直線コネクタ 109">
          <a:extLst>
            <a:ext uri="{FF2B5EF4-FFF2-40B4-BE49-F238E27FC236}">
              <a16:creationId xmlns:a16="http://schemas.microsoft.com/office/drawing/2014/main" xmlns="" id="{CCC93947-A39E-4F2D-9593-9187A5B5926C}"/>
            </a:ext>
          </a:extLst>
        </xdr:cNvPr>
        <xdr:cNvCxnSpPr/>
      </xdr:nvCxnSpPr>
      <xdr:spPr>
        <a:xfrm>
          <a:off x="10388600" y="71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146069</xdr:rowOff>
    </xdr:from>
    <xdr:ext cx="690189" cy="259045"/>
    <xdr:sp macro="" textlink="">
      <xdr:nvSpPr>
        <xdr:cNvPr id="111" name="【道路】&#10;一人当たり延長最大値テキスト">
          <a:extLst>
            <a:ext uri="{FF2B5EF4-FFF2-40B4-BE49-F238E27FC236}">
              <a16:creationId xmlns:a16="http://schemas.microsoft.com/office/drawing/2014/main" xmlns="" id="{98705D83-84BC-44A1-ADF6-92CD6235C159}"/>
            </a:ext>
          </a:extLst>
        </xdr:cNvPr>
        <xdr:cNvSpPr txBox="1"/>
      </xdr:nvSpPr>
      <xdr:spPr>
        <a:xfrm>
          <a:off x="10515600" y="5461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27942</xdr:rowOff>
    </xdr:from>
    <xdr:to>
      <xdr:col>55</xdr:col>
      <xdr:colOff>88900</xdr:colOff>
      <xdr:row>33</xdr:row>
      <xdr:rowOff>27942</xdr:rowOff>
    </xdr:to>
    <xdr:cxnSp macro="">
      <xdr:nvCxnSpPr>
        <xdr:cNvPr id="112" name="直線コネクタ 111">
          <a:extLst>
            <a:ext uri="{FF2B5EF4-FFF2-40B4-BE49-F238E27FC236}">
              <a16:creationId xmlns:a16="http://schemas.microsoft.com/office/drawing/2014/main" xmlns="" id="{AF8A4EAE-F464-4D35-AA48-E0B6563104C6}"/>
            </a:ext>
          </a:extLst>
        </xdr:cNvPr>
        <xdr:cNvCxnSpPr/>
      </xdr:nvCxnSpPr>
      <xdr:spPr>
        <a:xfrm>
          <a:off x="10388600" y="56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62500</xdr:rowOff>
    </xdr:from>
    <xdr:ext cx="534377" cy="259045"/>
    <xdr:sp macro="" textlink="">
      <xdr:nvSpPr>
        <xdr:cNvPr id="113" name="【道路】&#10;一人当たり延長平均値テキスト">
          <a:extLst>
            <a:ext uri="{FF2B5EF4-FFF2-40B4-BE49-F238E27FC236}">
              <a16:creationId xmlns:a16="http://schemas.microsoft.com/office/drawing/2014/main" xmlns="" id="{42F75660-B0A0-46EA-92BF-C362295DC5E6}"/>
            </a:ext>
          </a:extLst>
        </xdr:cNvPr>
        <xdr:cNvSpPr txBox="1"/>
      </xdr:nvSpPr>
      <xdr:spPr>
        <a:xfrm>
          <a:off x="10515600" y="6920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39623</xdr:rowOff>
    </xdr:from>
    <xdr:to>
      <xdr:col>55</xdr:col>
      <xdr:colOff>50800</xdr:colOff>
      <xdr:row>41</xdr:row>
      <xdr:rowOff>141223</xdr:rowOff>
    </xdr:to>
    <xdr:sp macro="" textlink="">
      <xdr:nvSpPr>
        <xdr:cNvPr id="114" name="フローチャート: 判断 113">
          <a:extLst>
            <a:ext uri="{FF2B5EF4-FFF2-40B4-BE49-F238E27FC236}">
              <a16:creationId xmlns:a16="http://schemas.microsoft.com/office/drawing/2014/main" xmlns="" id="{925F2D30-8672-4388-87CB-32C5991946FD}"/>
            </a:ext>
          </a:extLst>
        </xdr:cNvPr>
        <xdr:cNvSpPr/>
      </xdr:nvSpPr>
      <xdr:spPr>
        <a:xfrm>
          <a:off x="10426700" y="706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40228</xdr:rowOff>
    </xdr:from>
    <xdr:to>
      <xdr:col>50</xdr:col>
      <xdr:colOff>165100</xdr:colOff>
      <xdr:row>41</xdr:row>
      <xdr:rowOff>141828</xdr:rowOff>
    </xdr:to>
    <xdr:sp macro="" textlink="">
      <xdr:nvSpPr>
        <xdr:cNvPr id="115" name="フローチャート: 判断 114">
          <a:extLst>
            <a:ext uri="{FF2B5EF4-FFF2-40B4-BE49-F238E27FC236}">
              <a16:creationId xmlns:a16="http://schemas.microsoft.com/office/drawing/2014/main" xmlns="" id="{7FB551EB-2F26-4061-8140-D77D206ED826}"/>
            </a:ext>
          </a:extLst>
        </xdr:cNvPr>
        <xdr:cNvSpPr/>
      </xdr:nvSpPr>
      <xdr:spPr>
        <a:xfrm>
          <a:off x="9588500" y="706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37357</xdr:rowOff>
    </xdr:from>
    <xdr:to>
      <xdr:col>46</xdr:col>
      <xdr:colOff>38100</xdr:colOff>
      <xdr:row>41</xdr:row>
      <xdr:rowOff>138957</xdr:rowOff>
    </xdr:to>
    <xdr:sp macro="" textlink="">
      <xdr:nvSpPr>
        <xdr:cNvPr id="116" name="フローチャート: 判断 115">
          <a:extLst>
            <a:ext uri="{FF2B5EF4-FFF2-40B4-BE49-F238E27FC236}">
              <a16:creationId xmlns:a16="http://schemas.microsoft.com/office/drawing/2014/main" xmlns="" id="{3A295CA3-3A5F-4E9D-86D7-5974D182F60E}"/>
            </a:ext>
          </a:extLst>
        </xdr:cNvPr>
        <xdr:cNvSpPr/>
      </xdr:nvSpPr>
      <xdr:spPr>
        <a:xfrm>
          <a:off x="8699500" y="70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41305</xdr:rowOff>
    </xdr:from>
    <xdr:to>
      <xdr:col>41</xdr:col>
      <xdr:colOff>101600</xdr:colOff>
      <xdr:row>41</xdr:row>
      <xdr:rowOff>142905</xdr:rowOff>
    </xdr:to>
    <xdr:sp macro="" textlink="">
      <xdr:nvSpPr>
        <xdr:cNvPr id="117" name="フローチャート: 判断 116">
          <a:extLst>
            <a:ext uri="{FF2B5EF4-FFF2-40B4-BE49-F238E27FC236}">
              <a16:creationId xmlns:a16="http://schemas.microsoft.com/office/drawing/2014/main" xmlns="" id="{DC72FCF9-B07F-4FDA-849B-B0ACB7EC5B96}"/>
            </a:ext>
          </a:extLst>
        </xdr:cNvPr>
        <xdr:cNvSpPr/>
      </xdr:nvSpPr>
      <xdr:spPr>
        <a:xfrm>
          <a:off x="7810500" y="70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39852</xdr:rowOff>
    </xdr:from>
    <xdr:to>
      <xdr:col>36</xdr:col>
      <xdr:colOff>165100</xdr:colOff>
      <xdr:row>41</xdr:row>
      <xdr:rowOff>141452</xdr:rowOff>
    </xdr:to>
    <xdr:sp macro="" textlink="">
      <xdr:nvSpPr>
        <xdr:cNvPr id="118" name="フローチャート: 判断 117">
          <a:extLst>
            <a:ext uri="{FF2B5EF4-FFF2-40B4-BE49-F238E27FC236}">
              <a16:creationId xmlns:a16="http://schemas.microsoft.com/office/drawing/2014/main" xmlns="" id="{CF7E48A9-B7DD-4F13-9C58-B9FCE6E08416}"/>
            </a:ext>
          </a:extLst>
        </xdr:cNvPr>
        <xdr:cNvSpPr/>
      </xdr:nvSpPr>
      <xdr:spPr>
        <a:xfrm>
          <a:off x="6921500" y="706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xmlns="" id="{C0AEB0EF-5C34-47EB-B4F1-A475970153C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xmlns="" id="{5566FBB3-0F9E-4B45-ABBE-C718A03378E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xmlns="" id="{C02ACC05-E24F-4068-85FC-9E1F463AA2A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xmlns="" id="{7C72D4BB-9593-4689-A29C-D1D75771EC1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6C401C8B-3F41-4740-B495-D8A5508E623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69839</xdr:rowOff>
    </xdr:from>
    <xdr:to>
      <xdr:col>55</xdr:col>
      <xdr:colOff>50800</xdr:colOff>
      <xdr:row>41</xdr:row>
      <xdr:rowOff>171439</xdr:rowOff>
    </xdr:to>
    <xdr:sp macro="" textlink="">
      <xdr:nvSpPr>
        <xdr:cNvPr id="124" name="楕円 123">
          <a:extLst>
            <a:ext uri="{FF2B5EF4-FFF2-40B4-BE49-F238E27FC236}">
              <a16:creationId xmlns:a16="http://schemas.microsoft.com/office/drawing/2014/main" xmlns="" id="{3258AA8D-A54B-454F-8EAB-AF7DC1271861}"/>
            </a:ext>
          </a:extLst>
        </xdr:cNvPr>
        <xdr:cNvSpPr/>
      </xdr:nvSpPr>
      <xdr:spPr>
        <a:xfrm>
          <a:off x="10426700" y="709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18051</xdr:rowOff>
    </xdr:from>
    <xdr:ext cx="534377" cy="259045"/>
    <xdr:sp macro="" textlink="">
      <xdr:nvSpPr>
        <xdr:cNvPr id="125" name="【道路】&#10;一人当たり延長該当値テキスト">
          <a:extLst>
            <a:ext uri="{FF2B5EF4-FFF2-40B4-BE49-F238E27FC236}">
              <a16:creationId xmlns:a16="http://schemas.microsoft.com/office/drawing/2014/main" xmlns="" id="{85143DE2-BB5D-4438-BB6F-354559BEEBF7}"/>
            </a:ext>
          </a:extLst>
        </xdr:cNvPr>
        <xdr:cNvSpPr txBox="1"/>
      </xdr:nvSpPr>
      <xdr:spPr>
        <a:xfrm>
          <a:off x="10515600" y="704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70069</xdr:rowOff>
    </xdr:from>
    <xdr:to>
      <xdr:col>50</xdr:col>
      <xdr:colOff>165100</xdr:colOff>
      <xdr:row>42</xdr:row>
      <xdr:rowOff>219</xdr:rowOff>
    </xdr:to>
    <xdr:sp macro="" textlink="">
      <xdr:nvSpPr>
        <xdr:cNvPr id="126" name="楕円 125">
          <a:extLst>
            <a:ext uri="{FF2B5EF4-FFF2-40B4-BE49-F238E27FC236}">
              <a16:creationId xmlns:a16="http://schemas.microsoft.com/office/drawing/2014/main" xmlns="" id="{76E357EB-3704-4135-BE5B-D78FBCFED1DD}"/>
            </a:ext>
          </a:extLst>
        </xdr:cNvPr>
        <xdr:cNvSpPr/>
      </xdr:nvSpPr>
      <xdr:spPr>
        <a:xfrm>
          <a:off x="9588500" y="709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120639</xdr:rowOff>
    </xdr:from>
    <xdr:to>
      <xdr:col>55</xdr:col>
      <xdr:colOff>0</xdr:colOff>
      <xdr:row>41</xdr:row>
      <xdr:rowOff>120869</xdr:rowOff>
    </xdr:to>
    <xdr:cxnSp macro="">
      <xdr:nvCxnSpPr>
        <xdr:cNvPr id="127" name="直線コネクタ 126">
          <a:extLst>
            <a:ext uri="{FF2B5EF4-FFF2-40B4-BE49-F238E27FC236}">
              <a16:creationId xmlns:a16="http://schemas.microsoft.com/office/drawing/2014/main" xmlns="" id="{D7DDA2F6-486C-456F-AA73-0F88C934EE00}"/>
            </a:ext>
          </a:extLst>
        </xdr:cNvPr>
        <xdr:cNvCxnSpPr/>
      </xdr:nvCxnSpPr>
      <xdr:spPr>
        <a:xfrm flipV="1">
          <a:off x="9639300" y="7150089"/>
          <a:ext cx="8382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70318</xdr:rowOff>
    </xdr:from>
    <xdr:to>
      <xdr:col>46</xdr:col>
      <xdr:colOff>38100</xdr:colOff>
      <xdr:row>42</xdr:row>
      <xdr:rowOff>468</xdr:rowOff>
    </xdr:to>
    <xdr:sp macro="" textlink="">
      <xdr:nvSpPr>
        <xdr:cNvPr id="128" name="楕円 127">
          <a:extLst>
            <a:ext uri="{FF2B5EF4-FFF2-40B4-BE49-F238E27FC236}">
              <a16:creationId xmlns:a16="http://schemas.microsoft.com/office/drawing/2014/main" xmlns="" id="{ADBBE28B-85B1-4570-BBEC-AFA27BDE2A07}"/>
            </a:ext>
          </a:extLst>
        </xdr:cNvPr>
        <xdr:cNvSpPr/>
      </xdr:nvSpPr>
      <xdr:spPr>
        <a:xfrm>
          <a:off x="8699500" y="709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120869</xdr:rowOff>
    </xdr:from>
    <xdr:to>
      <xdr:col>50</xdr:col>
      <xdr:colOff>114300</xdr:colOff>
      <xdr:row>41</xdr:row>
      <xdr:rowOff>121118</xdr:rowOff>
    </xdr:to>
    <xdr:cxnSp macro="">
      <xdr:nvCxnSpPr>
        <xdr:cNvPr id="129" name="直線コネクタ 128">
          <a:extLst>
            <a:ext uri="{FF2B5EF4-FFF2-40B4-BE49-F238E27FC236}">
              <a16:creationId xmlns:a16="http://schemas.microsoft.com/office/drawing/2014/main" xmlns="" id="{4326AC82-82A0-4A92-8A21-2751B8F66C0A}"/>
            </a:ext>
          </a:extLst>
        </xdr:cNvPr>
        <xdr:cNvCxnSpPr/>
      </xdr:nvCxnSpPr>
      <xdr:spPr>
        <a:xfrm flipV="1">
          <a:off x="8750300" y="7150319"/>
          <a:ext cx="889000" cy="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70807</xdr:rowOff>
    </xdr:from>
    <xdr:to>
      <xdr:col>36</xdr:col>
      <xdr:colOff>165100</xdr:colOff>
      <xdr:row>42</xdr:row>
      <xdr:rowOff>957</xdr:rowOff>
    </xdr:to>
    <xdr:sp macro="" textlink="">
      <xdr:nvSpPr>
        <xdr:cNvPr id="130" name="楕円 129">
          <a:extLst>
            <a:ext uri="{FF2B5EF4-FFF2-40B4-BE49-F238E27FC236}">
              <a16:creationId xmlns:a16="http://schemas.microsoft.com/office/drawing/2014/main" xmlns="" id="{2BC26809-68C1-4C40-A70F-A3DBB88613A7}"/>
            </a:ext>
          </a:extLst>
        </xdr:cNvPr>
        <xdr:cNvSpPr/>
      </xdr:nvSpPr>
      <xdr:spPr>
        <a:xfrm>
          <a:off x="6921500" y="710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39</xdr:row>
      <xdr:rowOff>158355</xdr:rowOff>
    </xdr:from>
    <xdr:ext cx="534377" cy="259045"/>
    <xdr:sp macro="" textlink="">
      <xdr:nvSpPr>
        <xdr:cNvPr id="131" name="n_1aveValue【道路】&#10;一人当たり延長">
          <a:extLst>
            <a:ext uri="{FF2B5EF4-FFF2-40B4-BE49-F238E27FC236}">
              <a16:creationId xmlns:a16="http://schemas.microsoft.com/office/drawing/2014/main" xmlns="" id="{D435E3AE-6A6F-4490-849B-F90870392D1A}"/>
            </a:ext>
          </a:extLst>
        </xdr:cNvPr>
        <xdr:cNvSpPr txBox="1"/>
      </xdr:nvSpPr>
      <xdr:spPr>
        <a:xfrm>
          <a:off x="9359411" y="684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155484</xdr:rowOff>
    </xdr:from>
    <xdr:ext cx="534377" cy="259045"/>
    <xdr:sp macro="" textlink="">
      <xdr:nvSpPr>
        <xdr:cNvPr id="132" name="n_2aveValue【道路】&#10;一人当たり延長">
          <a:extLst>
            <a:ext uri="{FF2B5EF4-FFF2-40B4-BE49-F238E27FC236}">
              <a16:creationId xmlns:a16="http://schemas.microsoft.com/office/drawing/2014/main" xmlns="" id="{CAB3F9F5-51E4-40F3-B194-DA7C4FEBCE98}"/>
            </a:ext>
          </a:extLst>
        </xdr:cNvPr>
        <xdr:cNvSpPr txBox="1"/>
      </xdr:nvSpPr>
      <xdr:spPr>
        <a:xfrm>
          <a:off x="8483111" y="684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159432</xdr:rowOff>
    </xdr:from>
    <xdr:ext cx="534377" cy="259045"/>
    <xdr:sp macro="" textlink="">
      <xdr:nvSpPr>
        <xdr:cNvPr id="133" name="n_3aveValue【道路】&#10;一人当たり延長">
          <a:extLst>
            <a:ext uri="{FF2B5EF4-FFF2-40B4-BE49-F238E27FC236}">
              <a16:creationId xmlns:a16="http://schemas.microsoft.com/office/drawing/2014/main" xmlns="" id="{BFD5ACE8-120A-4814-9235-C90AF6B26DDB}"/>
            </a:ext>
          </a:extLst>
        </xdr:cNvPr>
        <xdr:cNvSpPr txBox="1"/>
      </xdr:nvSpPr>
      <xdr:spPr>
        <a:xfrm>
          <a:off x="7594111" y="68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157979</xdr:rowOff>
    </xdr:from>
    <xdr:ext cx="534377" cy="259045"/>
    <xdr:sp macro="" textlink="">
      <xdr:nvSpPr>
        <xdr:cNvPr id="134" name="n_4aveValue【道路】&#10;一人当たり延長">
          <a:extLst>
            <a:ext uri="{FF2B5EF4-FFF2-40B4-BE49-F238E27FC236}">
              <a16:creationId xmlns:a16="http://schemas.microsoft.com/office/drawing/2014/main" xmlns="" id="{751F24F2-37C4-4A0C-8F11-0E74BA579ED4}"/>
            </a:ext>
          </a:extLst>
        </xdr:cNvPr>
        <xdr:cNvSpPr txBox="1"/>
      </xdr:nvSpPr>
      <xdr:spPr>
        <a:xfrm>
          <a:off x="6705111" y="684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162796</xdr:rowOff>
    </xdr:from>
    <xdr:ext cx="534377" cy="259045"/>
    <xdr:sp macro="" textlink="">
      <xdr:nvSpPr>
        <xdr:cNvPr id="135" name="n_1mainValue【道路】&#10;一人当たり延長">
          <a:extLst>
            <a:ext uri="{FF2B5EF4-FFF2-40B4-BE49-F238E27FC236}">
              <a16:creationId xmlns:a16="http://schemas.microsoft.com/office/drawing/2014/main" xmlns="" id="{C5156216-71E1-4F29-91AC-DC1702F3EA35}"/>
            </a:ext>
          </a:extLst>
        </xdr:cNvPr>
        <xdr:cNvSpPr txBox="1"/>
      </xdr:nvSpPr>
      <xdr:spPr>
        <a:xfrm>
          <a:off x="9359411" y="719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163045</xdr:rowOff>
    </xdr:from>
    <xdr:ext cx="534377" cy="259045"/>
    <xdr:sp macro="" textlink="">
      <xdr:nvSpPr>
        <xdr:cNvPr id="136" name="n_2mainValue【道路】&#10;一人当たり延長">
          <a:extLst>
            <a:ext uri="{FF2B5EF4-FFF2-40B4-BE49-F238E27FC236}">
              <a16:creationId xmlns:a16="http://schemas.microsoft.com/office/drawing/2014/main" xmlns="" id="{F0C38D3F-298E-46EC-BD01-E43DD9222099}"/>
            </a:ext>
          </a:extLst>
        </xdr:cNvPr>
        <xdr:cNvSpPr txBox="1"/>
      </xdr:nvSpPr>
      <xdr:spPr>
        <a:xfrm>
          <a:off x="8483111" y="719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163534</xdr:rowOff>
    </xdr:from>
    <xdr:ext cx="534377" cy="259045"/>
    <xdr:sp macro="" textlink="">
      <xdr:nvSpPr>
        <xdr:cNvPr id="137" name="n_4mainValue【道路】&#10;一人当たり延長">
          <a:extLst>
            <a:ext uri="{FF2B5EF4-FFF2-40B4-BE49-F238E27FC236}">
              <a16:creationId xmlns:a16="http://schemas.microsoft.com/office/drawing/2014/main" xmlns="" id="{3FA6BA6F-343C-4D13-A272-DB096F72CE7A}"/>
            </a:ext>
          </a:extLst>
        </xdr:cNvPr>
        <xdr:cNvSpPr txBox="1"/>
      </xdr:nvSpPr>
      <xdr:spPr>
        <a:xfrm>
          <a:off x="6705111" y="719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xmlns="" id="{46E5973E-EA56-45F1-BC5A-93A5C959EE0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xmlns="" id="{ACDA4F8E-358F-4095-86CB-DAF8B7CECBC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xmlns="" id="{9D4D7E44-E5EF-4740-AD36-BEE44A44397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xmlns="" id="{3A4C0AB3-B466-487B-8A41-D27171B3A2E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xmlns="" id="{E4DC73E1-006D-48A0-9FF6-78D3A60D224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xmlns="" id="{445159E5-86B7-4DD3-90D6-0E5942961EC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xmlns="" id="{8BAE8DD8-0FBF-492A-81C4-BA165CD4715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xmlns="" id="{18323D8D-B3F4-464C-8C99-E91684BCA75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xmlns="" id="{1A228AA8-2780-40F3-802E-F966A92E924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xmlns="" id="{9E7451DE-CFE8-4772-AA26-E75390E38D4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8" name="テキスト ボックス 147">
          <a:extLst>
            <a:ext uri="{FF2B5EF4-FFF2-40B4-BE49-F238E27FC236}">
              <a16:creationId xmlns:a16="http://schemas.microsoft.com/office/drawing/2014/main" xmlns="" id="{20AEBE92-A6A1-4BD1-A7AF-CEB1E15491F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a:extLst>
            <a:ext uri="{FF2B5EF4-FFF2-40B4-BE49-F238E27FC236}">
              <a16:creationId xmlns:a16="http://schemas.microsoft.com/office/drawing/2014/main" xmlns="" id="{4B45868B-AA24-4FF5-83B7-972260705E9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0" name="テキスト ボックス 149">
          <a:extLst>
            <a:ext uri="{FF2B5EF4-FFF2-40B4-BE49-F238E27FC236}">
              <a16:creationId xmlns:a16="http://schemas.microsoft.com/office/drawing/2014/main" xmlns="" id="{BE4E4F14-A009-43CF-A977-A61949CE67D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a:extLst>
            <a:ext uri="{FF2B5EF4-FFF2-40B4-BE49-F238E27FC236}">
              <a16:creationId xmlns:a16="http://schemas.microsoft.com/office/drawing/2014/main" xmlns="" id="{198A3D94-A7B5-4ABD-8224-ABADA3DE678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a:extLst>
            <a:ext uri="{FF2B5EF4-FFF2-40B4-BE49-F238E27FC236}">
              <a16:creationId xmlns:a16="http://schemas.microsoft.com/office/drawing/2014/main" xmlns="" id="{AAB1672A-BC64-474E-AAFA-573F74919F6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a:extLst>
            <a:ext uri="{FF2B5EF4-FFF2-40B4-BE49-F238E27FC236}">
              <a16:creationId xmlns:a16="http://schemas.microsoft.com/office/drawing/2014/main" xmlns="" id="{421DC93B-E55F-4B63-88FB-F52610A509D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a:extLst>
            <a:ext uri="{FF2B5EF4-FFF2-40B4-BE49-F238E27FC236}">
              <a16:creationId xmlns:a16="http://schemas.microsoft.com/office/drawing/2014/main" xmlns="" id="{FFD50772-2FA0-4658-82BB-3A04652A442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a:extLst>
            <a:ext uri="{FF2B5EF4-FFF2-40B4-BE49-F238E27FC236}">
              <a16:creationId xmlns:a16="http://schemas.microsoft.com/office/drawing/2014/main" xmlns="" id="{1838EC3E-A3E4-47B5-9633-E63746E74C6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a:extLst>
            <a:ext uri="{FF2B5EF4-FFF2-40B4-BE49-F238E27FC236}">
              <a16:creationId xmlns:a16="http://schemas.microsoft.com/office/drawing/2014/main" xmlns="" id="{E6B0BC1D-1A56-4983-A5BD-47AA81EF711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a:extLst>
            <a:ext uri="{FF2B5EF4-FFF2-40B4-BE49-F238E27FC236}">
              <a16:creationId xmlns:a16="http://schemas.microsoft.com/office/drawing/2014/main" xmlns="" id="{BD59A561-23A8-4A75-99F4-4C370F11D76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8" name="テキスト ボックス 157">
          <a:extLst>
            <a:ext uri="{FF2B5EF4-FFF2-40B4-BE49-F238E27FC236}">
              <a16:creationId xmlns:a16="http://schemas.microsoft.com/office/drawing/2014/main" xmlns="" id="{2F34ECB5-7FCD-41D5-923E-72B373570E24}"/>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a16="http://schemas.microsoft.com/office/drawing/2014/main" xmlns="" id="{D87FD2A2-CE23-411A-A750-2AEBB92E7DB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0" name="テキスト ボックス 159">
          <a:extLst>
            <a:ext uri="{FF2B5EF4-FFF2-40B4-BE49-F238E27FC236}">
              <a16:creationId xmlns:a16="http://schemas.microsoft.com/office/drawing/2014/main" xmlns="" id="{2E3BA42A-E244-4064-AABE-4C44ED71C8B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a:extLst>
            <a:ext uri="{FF2B5EF4-FFF2-40B4-BE49-F238E27FC236}">
              <a16:creationId xmlns:a16="http://schemas.microsoft.com/office/drawing/2014/main" xmlns="" id="{226B3BF7-131A-44CE-B768-7091B30C596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64</xdr:row>
      <xdr:rowOff>28575</xdr:rowOff>
    </xdr:to>
    <xdr:cxnSp macro="">
      <xdr:nvCxnSpPr>
        <xdr:cNvPr id="162" name="直線コネクタ 161">
          <a:extLst>
            <a:ext uri="{FF2B5EF4-FFF2-40B4-BE49-F238E27FC236}">
              <a16:creationId xmlns:a16="http://schemas.microsoft.com/office/drawing/2014/main" xmlns="" id="{C90BAB7C-8FBA-4938-AFF3-91C509DB8AEE}"/>
            </a:ext>
          </a:extLst>
        </xdr:cNvPr>
        <xdr:cNvCxnSpPr/>
      </xdr:nvCxnSpPr>
      <xdr:spPr>
        <a:xfrm flipV="1">
          <a:off x="4634865" y="9568815"/>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32402</xdr:rowOff>
    </xdr:from>
    <xdr:ext cx="405111" cy="259045"/>
    <xdr:sp macro="" textlink="">
      <xdr:nvSpPr>
        <xdr:cNvPr id="163" name="【橋りょう・トンネル】&#10;有形固定資産減価償却率最小値テキスト">
          <a:extLst>
            <a:ext uri="{FF2B5EF4-FFF2-40B4-BE49-F238E27FC236}">
              <a16:creationId xmlns:a16="http://schemas.microsoft.com/office/drawing/2014/main" xmlns="" id="{75D2B33C-9A44-4287-A1FA-2AE0CD66B79B}"/>
            </a:ext>
          </a:extLst>
        </xdr:cNvPr>
        <xdr:cNvSpPr txBox="1"/>
      </xdr:nvSpPr>
      <xdr:spPr>
        <a:xfrm>
          <a:off x="4673600" y="1100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28575</xdr:rowOff>
    </xdr:from>
    <xdr:to>
      <xdr:col>24</xdr:col>
      <xdr:colOff>152400</xdr:colOff>
      <xdr:row>64</xdr:row>
      <xdr:rowOff>28575</xdr:rowOff>
    </xdr:to>
    <xdr:cxnSp macro="">
      <xdr:nvCxnSpPr>
        <xdr:cNvPr id="164" name="直線コネクタ 163">
          <a:extLst>
            <a:ext uri="{FF2B5EF4-FFF2-40B4-BE49-F238E27FC236}">
              <a16:creationId xmlns:a16="http://schemas.microsoft.com/office/drawing/2014/main" xmlns="" id="{AC7B04FF-65B3-4903-93EE-B3519E4F960D}"/>
            </a:ext>
          </a:extLst>
        </xdr:cNvPr>
        <xdr:cNvCxnSpPr/>
      </xdr:nvCxnSpPr>
      <xdr:spPr>
        <a:xfrm>
          <a:off x="4546600" y="1100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65" name="【橋りょう・トンネル】&#10;有形固定資産減価償却率最大値テキスト">
          <a:extLst>
            <a:ext uri="{FF2B5EF4-FFF2-40B4-BE49-F238E27FC236}">
              <a16:creationId xmlns:a16="http://schemas.microsoft.com/office/drawing/2014/main" xmlns="" id="{0972ABB3-AD73-41F8-9297-ED4C2EF100D1}"/>
            </a:ext>
          </a:extLst>
        </xdr:cNvPr>
        <xdr:cNvSpPr txBox="1"/>
      </xdr:nvSpPr>
      <xdr:spPr>
        <a:xfrm>
          <a:off x="46736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66" name="直線コネクタ 165">
          <a:extLst>
            <a:ext uri="{FF2B5EF4-FFF2-40B4-BE49-F238E27FC236}">
              <a16:creationId xmlns:a16="http://schemas.microsoft.com/office/drawing/2014/main" xmlns="" id="{E31B5D26-32CD-4266-A30E-07F9CBDC4E07}"/>
            </a:ext>
          </a:extLst>
        </xdr:cNvPr>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110507</xdr:rowOff>
    </xdr:from>
    <xdr:ext cx="405111" cy="259045"/>
    <xdr:sp macro="" textlink="">
      <xdr:nvSpPr>
        <xdr:cNvPr id="167" name="【橋りょう・トンネル】&#10;有形固定資産減価償却率平均値テキスト">
          <a:extLst>
            <a:ext uri="{FF2B5EF4-FFF2-40B4-BE49-F238E27FC236}">
              <a16:creationId xmlns:a16="http://schemas.microsoft.com/office/drawing/2014/main" xmlns="" id="{706467E5-A398-4F27-9D9D-13D088006C32}"/>
            </a:ext>
          </a:extLst>
        </xdr:cNvPr>
        <xdr:cNvSpPr txBox="1"/>
      </xdr:nvSpPr>
      <xdr:spPr>
        <a:xfrm>
          <a:off x="4673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68" name="フローチャート: 判断 167">
          <a:extLst>
            <a:ext uri="{FF2B5EF4-FFF2-40B4-BE49-F238E27FC236}">
              <a16:creationId xmlns:a16="http://schemas.microsoft.com/office/drawing/2014/main" xmlns="" id="{9574B671-3D5A-46EE-865C-2CE7F04DE878}"/>
            </a:ext>
          </a:extLst>
        </xdr:cNvPr>
        <xdr:cNvSpPr/>
      </xdr:nvSpPr>
      <xdr:spPr>
        <a:xfrm>
          <a:off x="4584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113030</xdr:rowOff>
    </xdr:from>
    <xdr:to>
      <xdr:col>20</xdr:col>
      <xdr:colOff>38100</xdr:colOff>
      <xdr:row>60</xdr:row>
      <xdr:rowOff>43180</xdr:rowOff>
    </xdr:to>
    <xdr:sp macro="" textlink="">
      <xdr:nvSpPr>
        <xdr:cNvPr id="169" name="フローチャート: 判断 168">
          <a:extLst>
            <a:ext uri="{FF2B5EF4-FFF2-40B4-BE49-F238E27FC236}">
              <a16:creationId xmlns:a16="http://schemas.microsoft.com/office/drawing/2014/main" xmlns="" id="{E74DBABD-3540-4BE3-8B6C-5F3854C86577}"/>
            </a:ext>
          </a:extLst>
        </xdr:cNvPr>
        <xdr:cNvSpPr/>
      </xdr:nvSpPr>
      <xdr:spPr>
        <a:xfrm>
          <a:off x="3746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95885</xdr:rowOff>
    </xdr:from>
    <xdr:to>
      <xdr:col>15</xdr:col>
      <xdr:colOff>101600</xdr:colOff>
      <xdr:row>60</xdr:row>
      <xdr:rowOff>26035</xdr:rowOff>
    </xdr:to>
    <xdr:sp macro="" textlink="">
      <xdr:nvSpPr>
        <xdr:cNvPr id="170" name="フローチャート: 判断 169">
          <a:extLst>
            <a:ext uri="{FF2B5EF4-FFF2-40B4-BE49-F238E27FC236}">
              <a16:creationId xmlns:a16="http://schemas.microsoft.com/office/drawing/2014/main" xmlns="" id="{2D4251F5-64A0-4C39-996F-818911534789}"/>
            </a:ext>
          </a:extLst>
        </xdr:cNvPr>
        <xdr:cNvSpPr/>
      </xdr:nvSpPr>
      <xdr:spPr>
        <a:xfrm>
          <a:off x="2857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1" name="フローチャート: 判断 170">
          <a:extLst>
            <a:ext uri="{FF2B5EF4-FFF2-40B4-BE49-F238E27FC236}">
              <a16:creationId xmlns:a16="http://schemas.microsoft.com/office/drawing/2014/main" xmlns="" id="{1A860C6E-0D5D-4BF6-B681-6C571AEFDD92}"/>
            </a:ext>
          </a:extLst>
        </xdr:cNvPr>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69215</xdr:rowOff>
    </xdr:from>
    <xdr:to>
      <xdr:col>6</xdr:col>
      <xdr:colOff>38100</xdr:colOff>
      <xdr:row>59</xdr:row>
      <xdr:rowOff>170815</xdr:rowOff>
    </xdr:to>
    <xdr:sp macro="" textlink="">
      <xdr:nvSpPr>
        <xdr:cNvPr id="172" name="フローチャート: 判断 171">
          <a:extLst>
            <a:ext uri="{FF2B5EF4-FFF2-40B4-BE49-F238E27FC236}">
              <a16:creationId xmlns:a16="http://schemas.microsoft.com/office/drawing/2014/main" xmlns="" id="{CB6F8938-25C6-47A4-809F-8292139CC660}"/>
            </a:ext>
          </a:extLst>
        </xdr:cNvPr>
        <xdr:cNvSpPr/>
      </xdr:nvSpPr>
      <xdr:spPr>
        <a:xfrm>
          <a:off x="1079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xmlns="" id="{E9FB8348-167B-4C5B-9F94-E9A478B8A84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xmlns="" id="{19DA5317-FB57-433B-8366-59E7C35381B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xmlns="" id="{C4006FEC-13CB-4063-B27A-921189BA1BC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xmlns="" id="{E487FDBF-64CC-4C4B-ACA7-835B24C0301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xmlns="" id="{8449208A-BC6F-48AA-9F24-A6156755F0D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151130</xdr:rowOff>
    </xdr:from>
    <xdr:to>
      <xdr:col>24</xdr:col>
      <xdr:colOff>114300</xdr:colOff>
      <xdr:row>59</xdr:row>
      <xdr:rowOff>81280</xdr:rowOff>
    </xdr:to>
    <xdr:sp macro="" textlink="">
      <xdr:nvSpPr>
        <xdr:cNvPr id="178" name="楕円 177">
          <a:extLst>
            <a:ext uri="{FF2B5EF4-FFF2-40B4-BE49-F238E27FC236}">
              <a16:creationId xmlns:a16="http://schemas.microsoft.com/office/drawing/2014/main" xmlns="" id="{DD58FD7D-7F02-4055-8F63-2707F6AF3B74}"/>
            </a:ext>
          </a:extLst>
        </xdr:cNvPr>
        <xdr:cNvSpPr/>
      </xdr:nvSpPr>
      <xdr:spPr>
        <a:xfrm>
          <a:off x="45847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2557</xdr:rowOff>
    </xdr:from>
    <xdr:ext cx="405111" cy="259045"/>
    <xdr:sp macro="" textlink="">
      <xdr:nvSpPr>
        <xdr:cNvPr id="179" name="【橋りょう・トンネル】&#10;有形固定資産減価償却率該当値テキスト">
          <a:extLst>
            <a:ext uri="{FF2B5EF4-FFF2-40B4-BE49-F238E27FC236}">
              <a16:creationId xmlns:a16="http://schemas.microsoft.com/office/drawing/2014/main" xmlns="" id="{FA5EF946-96C6-4861-A2B3-F8A108E007B7}"/>
            </a:ext>
          </a:extLst>
        </xdr:cNvPr>
        <xdr:cNvSpPr txBox="1"/>
      </xdr:nvSpPr>
      <xdr:spPr>
        <a:xfrm>
          <a:off x="4673600"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128270</xdr:rowOff>
    </xdr:from>
    <xdr:to>
      <xdr:col>20</xdr:col>
      <xdr:colOff>38100</xdr:colOff>
      <xdr:row>59</xdr:row>
      <xdr:rowOff>58420</xdr:rowOff>
    </xdr:to>
    <xdr:sp macro="" textlink="">
      <xdr:nvSpPr>
        <xdr:cNvPr id="180" name="楕円 179">
          <a:extLst>
            <a:ext uri="{FF2B5EF4-FFF2-40B4-BE49-F238E27FC236}">
              <a16:creationId xmlns:a16="http://schemas.microsoft.com/office/drawing/2014/main" xmlns="" id="{3B065D8A-9596-45A8-99C2-BF0AD1772EFF}"/>
            </a:ext>
          </a:extLst>
        </xdr:cNvPr>
        <xdr:cNvSpPr/>
      </xdr:nvSpPr>
      <xdr:spPr>
        <a:xfrm>
          <a:off x="3746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7620</xdr:rowOff>
    </xdr:from>
    <xdr:to>
      <xdr:col>24</xdr:col>
      <xdr:colOff>63500</xdr:colOff>
      <xdr:row>59</xdr:row>
      <xdr:rowOff>30480</xdr:rowOff>
    </xdr:to>
    <xdr:cxnSp macro="">
      <xdr:nvCxnSpPr>
        <xdr:cNvPr id="181" name="直線コネクタ 180">
          <a:extLst>
            <a:ext uri="{FF2B5EF4-FFF2-40B4-BE49-F238E27FC236}">
              <a16:creationId xmlns:a16="http://schemas.microsoft.com/office/drawing/2014/main" xmlns="" id="{BD2F5AB4-CE37-4884-A5EB-E10B30C95FC2}"/>
            </a:ext>
          </a:extLst>
        </xdr:cNvPr>
        <xdr:cNvCxnSpPr/>
      </xdr:nvCxnSpPr>
      <xdr:spPr>
        <a:xfrm>
          <a:off x="3797300" y="101231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97790</xdr:rowOff>
    </xdr:from>
    <xdr:to>
      <xdr:col>15</xdr:col>
      <xdr:colOff>101600</xdr:colOff>
      <xdr:row>59</xdr:row>
      <xdr:rowOff>27940</xdr:rowOff>
    </xdr:to>
    <xdr:sp macro="" textlink="">
      <xdr:nvSpPr>
        <xdr:cNvPr id="182" name="楕円 181">
          <a:extLst>
            <a:ext uri="{FF2B5EF4-FFF2-40B4-BE49-F238E27FC236}">
              <a16:creationId xmlns:a16="http://schemas.microsoft.com/office/drawing/2014/main" xmlns="" id="{443CB4E3-EC55-447E-B636-7A5A7B134286}"/>
            </a:ext>
          </a:extLst>
        </xdr:cNvPr>
        <xdr:cNvSpPr/>
      </xdr:nvSpPr>
      <xdr:spPr>
        <a:xfrm>
          <a:off x="2857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148590</xdr:rowOff>
    </xdr:from>
    <xdr:to>
      <xdr:col>19</xdr:col>
      <xdr:colOff>177800</xdr:colOff>
      <xdr:row>59</xdr:row>
      <xdr:rowOff>7620</xdr:rowOff>
    </xdr:to>
    <xdr:cxnSp macro="">
      <xdr:nvCxnSpPr>
        <xdr:cNvPr id="183" name="直線コネクタ 182">
          <a:extLst>
            <a:ext uri="{FF2B5EF4-FFF2-40B4-BE49-F238E27FC236}">
              <a16:creationId xmlns:a16="http://schemas.microsoft.com/office/drawing/2014/main" xmlns="" id="{C7CBAE73-F52E-4DD7-880C-A6AF15327EB5}"/>
            </a:ext>
          </a:extLst>
        </xdr:cNvPr>
        <xdr:cNvCxnSpPr/>
      </xdr:nvCxnSpPr>
      <xdr:spPr>
        <a:xfrm>
          <a:off x="2908300" y="100926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33020</xdr:rowOff>
    </xdr:from>
    <xdr:to>
      <xdr:col>6</xdr:col>
      <xdr:colOff>38100</xdr:colOff>
      <xdr:row>58</xdr:row>
      <xdr:rowOff>134620</xdr:rowOff>
    </xdr:to>
    <xdr:sp macro="" textlink="">
      <xdr:nvSpPr>
        <xdr:cNvPr id="184" name="楕円 183">
          <a:extLst>
            <a:ext uri="{FF2B5EF4-FFF2-40B4-BE49-F238E27FC236}">
              <a16:creationId xmlns:a16="http://schemas.microsoft.com/office/drawing/2014/main" xmlns="" id="{15C1E6AD-7A30-49D8-AF09-9F397EB022C3}"/>
            </a:ext>
          </a:extLst>
        </xdr:cNvPr>
        <xdr:cNvSpPr/>
      </xdr:nvSpPr>
      <xdr:spPr>
        <a:xfrm>
          <a:off x="1079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34307</xdr:rowOff>
    </xdr:from>
    <xdr:ext cx="405111" cy="259045"/>
    <xdr:sp macro="" textlink="">
      <xdr:nvSpPr>
        <xdr:cNvPr id="185" name="n_1aveValue【橋りょう・トンネル】&#10;有形固定資産減価償却率">
          <a:extLst>
            <a:ext uri="{FF2B5EF4-FFF2-40B4-BE49-F238E27FC236}">
              <a16:creationId xmlns:a16="http://schemas.microsoft.com/office/drawing/2014/main" xmlns="" id="{0EC0E28F-7ABE-411A-A64F-DA2AC7B05E4A}"/>
            </a:ext>
          </a:extLst>
        </xdr:cNvPr>
        <xdr:cNvSpPr txBox="1"/>
      </xdr:nvSpPr>
      <xdr:spPr>
        <a:xfrm>
          <a:off x="35820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17162</xdr:rowOff>
    </xdr:from>
    <xdr:ext cx="405111" cy="259045"/>
    <xdr:sp macro="" textlink="">
      <xdr:nvSpPr>
        <xdr:cNvPr id="186" name="n_2aveValue【橋りょう・トンネル】&#10;有形固定資産減価償却率">
          <a:extLst>
            <a:ext uri="{FF2B5EF4-FFF2-40B4-BE49-F238E27FC236}">
              <a16:creationId xmlns:a16="http://schemas.microsoft.com/office/drawing/2014/main" xmlns="" id="{D6C90438-FE8B-4A75-9E74-E198EBE85E9C}"/>
            </a:ext>
          </a:extLst>
        </xdr:cNvPr>
        <xdr:cNvSpPr txBox="1"/>
      </xdr:nvSpPr>
      <xdr:spPr>
        <a:xfrm>
          <a:off x="2705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21607</xdr:rowOff>
    </xdr:from>
    <xdr:ext cx="405111" cy="259045"/>
    <xdr:sp macro="" textlink="">
      <xdr:nvSpPr>
        <xdr:cNvPr id="187" name="n_3aveValue【橋りょう・トンネル】&#10;有形固定資産減価償却率">
          <a:extLst>
            <a:ext uri="{FF2B5EF4-FFF2-40B4-BE49-F238E27FC236}">
              <a16:creationId xmlns:a16="http://schemas.microsoft.com/office/drawing/2014/main" xmlns="" id="{E9B57384-A871-432B-8F84-171A0293BA8A}"/>
            </a:ext>
          </a:extLst>
        </xdr:cNvPr>
        <xdr:cNvSpPr txBox="1"/>
      </xdr:nvSpPr>
      <xdr:spPr>
        <a:xfrm>
          <a:off x="1816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161942</xdr:rowOff>
    </xdr:from>
    <xdr:ext cx="405111" cy="259045"/>
    <xdr:sp macro="" textlink="">
      <xdr:nvSpPr>
        <xdr:cNvPr id="188" name="n_4aveValue【橋りょう・トンネル】&#10;有形固定資産減価償却率">
          <a:extLst>
            <a:ext uri="{FF2B5EF4-FFF2-40B4-BE49-F238E27FC236}">
              <a16:creationId xmlns:a16="http://schemas.microsoft.com/office/drawing/2014/main" xmlns="" id="{28FCFED8-1102-440C-8360-8EC88E2F2729}"/>
            </a:ext>
          </a:extLst>
        </xdr:cNvPr>
        <xdr:cNvSpPr txBox="1"/>
      </xdr:nvSpPr>
      <xdr:spPr>
        <a:xfrm>
          <a:off x="927744"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74947</xdr:rowOff>
    </xdr:from>
    <xdr:ext cx="405111" cy="259045"/>
    <xdr:sp macro="" textlink="">
      <xdr:nvSpPr>
        <xdr:cNvPr id="189" name="n_1mainValue【橋りょう・トンネル】&#10;有形固定資産減価償却率">
          <a:extLst>
            <a:ext uri="{FF2B5EF4-FFF2-40B4-BE49-F238E27FC236}">
              <a16:creationId xmlns:a16="http://schemas.microsoft.com/office/drawing/2014/main" xmlns="" id="{42A98EE9-BD47-455A-817D-4C79D38ECEA9}"/>
            </a:ext>
          </a:extLst>
        </xdr:cNvPr>
        <xdr:cNvSpPr txBox="1"/>
      </xdr:nvSpPr>
      <xdr:spPr>
        <a:xfrm>
          <a:off x="35820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44467</xdr:rowOff>
    </xdr:from>
    <xdr:ext cx="405111" cy="259045"/>
    <xdr:sp macro="" textlink="">
      <xdr:nvSpPr>
        <xdr:cNvPr id="190" name="n_2mainValue【橋りょう・トンネル】&#10;有形固定資産減価償却率">
          <a:extLst>
            <a:ext uri="{FF2B5EF4-FFF2-40B4-BE49-F238E27FC236}">
              <a16:creationId xmlns:a16="http://schemas.microsoft.com/office/drawing/2014/main" xmlns="" id="{4D3E977E-6162-4ED2-92E0-4D0C13E62258}"/>
            </a:ext>
          </a:extLst>
        </xdr:cNvPr>
        <xdr:cNvSpPr txBox="1"/>
      </xdr:nvSpPr>
      <xdr:spPr>
        <a:xfrm>
          <a:off x="2705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151147</xdr:rowOff>
    </xdr:from>
    <xdr:ext cx="405111" cy="259045"/>
    <xdr:sp macro="" textlink="">
      <xdr:nvSpPr>
        <xdr:cNvPr id="191" name="n_4mainValue【橋りょう・トンネル】&#10;有形固定資産減価償却率">
          <a:extLst>
            <a:ext uri="{FF2B5EF4-FFF2-40B4-BE49-F238E27FC236}">
              <a16:creationId xmlns:a16="http://schemas.microsoft.com/office/drawing/2014/main" xmlns="" id="{CDA93AD9-C48D-4226-84E2-28B6060E5437}"/>
            </a:ext>
          </a:extLst>
        </xdr:cNvPr>
        <xdr:cNvSpPr txBox="1"/>
      </xdr:nvSpPr>
      <xdr:spPr>
        <a:xfrm>
          <a:off x="92774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a:extLst>
            <a:ext uri="{FF2B5EF4-FFF2-40B4-BE49-F238E27FC236}">
              <a16:creationId xmlns:a16="http://schemas.microsoft.com/office/drawing/2014/main" xmlns="" id="{2D3F1A36-A76F-4B98-97E4-C1BE1C2605A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a:extLst>
            <a:ext uri="{FF2B5EF4-FFF2-40B4-BE49-F238E27FC236}">
              <a16:creationId xmlns:a16="http://schemas.microsoft.com/office/drawing/2014/main" xmlns="" id="{93D8AEE4-8290-4110-9B06-C60F78E7709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a:extLst>
            <a:ext uri="{FF2B5EF4-FFF2-40B4-BE49-F238E27FC236}">
              <a16:creationId xmlns:a16="http://schemas.microsoft.com/office/drawing/2014/main" xmlns="" id="{0CCFF69A-8215-4410-B1B3-51CD3CA3FEF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a:extLst>
            <a:ext uri="{FF2B5EF4-FFF2-40B4-BE49-F238E27FC236}">
              <a16:creationId xmlns:a16="http://schemas.microsoft.com/office/drawing/2014/main" xmlns="" id="{2D29ABB4-5394-4F60-AA9D-E3515284423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a:extLst>
            <a:ext uri="{FF2B5EF4-FFF2-40B4-BE49-F238E27FC236}">
              <a16:creationId xmlns:a16="http://schemas.microsoft.com/office/drawing/2014/main" xmlns="" id="{99B9D5DD-1CA9-4A42-8499-9CC1B736020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a:extLst>
            <a:ext uri="{FF2B5EF4-FFF2-40B4-BE49-F238E27FC236}">
              <a16:creationId xmlns:a16="http://schemas.microsoft.com/office/drawing/2014/main" xmlns="" id="{D6DEF228-D8EE-4368-AB08-0CBA144F0FE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a:extLst>
            <a:ext uri="{FF2B5EF4-FFF2-40B4-BE49-F238E27FC236}">
              <a16:creationId xmlns:a16="http://schemas.microsoft.com/office/drawing/2014/main" xmlns="" id="{D33BFFBF-85AF-4BED-BE1B-9E1E68D3547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a:extLst>
            <a:ext uri="{FF2B5EF4-FFF2-40B4-BE49-F238E27FC236}">
              <a16:creationId xmlns:a16="http://schemas.microsoft.com/office/drawing/2014/main" xmlns="" id="{7E75F50C-3821-4D57-B006-A4CDD3F3A9A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a:extLst>
            <a:ext uri="{FF2B5EF4-FFF2-40B4-BE49-F238E27FC236}">
              <a16:creationId xmlns:a16="http://schemas.microsoft.com/office/drawing/2014/main" xmlns="" id="{193283A8-9F1B-4404-BD30-674B880D017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a:extLst>
            <a:ext uri="{FF2B5EF4-FFF2-40B4-BE49-F238E27FC236}">
              <a16:creationId xmlns:a16="http://schemas.microsoft.com/office/drawing/2014/main" xmlns="" id="{07D0253A-CFD7-4D51-A331-D0115A17400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2" name="直線コネクタ 201">
          <a:extLst>
            <a:ext uri="{FF2B5EF4-FFF2-40B4-BE49-F238E27FC236}">
              <a16:creationId xmlns:a16="http://schemas.microsoft.com/office/drawing/2014/main" xmlns="" id="{7066335E-2BF2-4048-925D-4BDAF2A577F3}"/>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3" name="テキスト ボックス 202">
          <a:extLst>
            <a:ext uri="{FF2B5EF4-FFF2-40B4-BE49-F238E27FC236}">
              <a16:creationId xmlns:a16="http://schemas.microsoft.com/office/drawing/2014/main" xmlns="" id="{EF70C497-C2D5-4959-8C56-CE35B653B0AE}"/>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4" name="直線コネクタ 203">
          <a:extLst>
            <a:ext uri="{FF2B5EF4-FFF2-40B4-BE49-F238E27FC236}">
              <a16:creationId xmlns:a16="http://schemas.microsoft.com/office/drawing/2014/main" xmlns="" id="{A683F400-B7B2-4D75-99B8-FC240940210D}"/>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5" name="テキスト ボックス 204">
          <a:extLst>
            <a:ext uri="{FF2B5EF4-FFF2-40B4-BE49-F238E27FC236}">
              <a16:creationId xmlns:a16="http://schemas.microsoft.com/office/drawing/2014/main" xmlns="" id="{4078759C-8462-4744-9A5F-2DD706E46CB9}"/>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6" name="直線コネクタ 205">
          <a:extLst>
            <a:ext uri="{FF2B5EF4-FFF2-40B4-BE49-F238E27FC236}">
              <a16:creationId xmlns:a16="http://schemas.microsoft.com/office/drawing/2014/main" xmlns="" id="{CB92351F-9F5C-4BF5-8F9E-D33EFF5C5326}"/>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7" name="テキスト ボックス 206">
          <a:extLst>
            <a:ext uri="{FF2B5EF4-FFF2-40B4-BE49-F238E27FC236}">
              <a16:creationId xmlns:a16="http://schemas.microsoft.com/office/drawing/2014/main" xmlns="" id="{2436C204-87FA-4990-9EFC-9530EF36F015}"/>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8" name="直線コネクタ 207">
          <a:extLst>
            <a:ext uri="{FF2B5EF4-FFF2-40B4-BE49-F238E27FC236}">
              <a16:creationId xmlns:a16="http://schemas.microsoft.com/office/drawing/2014/main" xmlns="" id="{EB57AC71-6963-4939-B8AC-5860F3DD899B}"/>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9" name="テキスト ボックス 208">
          <a:extLst>
            <a:ext uri="{FF2B5EF4-FFF2-40B4-BE49-F238E27FC236}">
              <a16:creationId xmlns:a16="http://schemas.microsoft.com/office/drawing/2014/main" xmlns="" id="{B0814646-5932-4219-A118-78B325AEE961}"/>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a:extLst>
            <a:ext uri="{FF2B5EF4-FFF2-40B4-BE49-F238E27FC236}">
              <a16:creationId xmlns:a16="http://schemas.microsoft.com/office/drawing/2014/main" xmlns="" id="{9EA2C75D-5F82-4DAC-8DD1-43D397E3734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1" name="テキスト ボックス 210">
          <a:extLst>
            <a:ext uri="{FF2B5EF4-FFF2-40B4-BE49-F238E27FC236}">
              <a16:creationId xmlns:a16="http://schemas.microsoft.com/office/drawing/2014/main" xmlns="" id="{214259C6-9ED8-4DE0-9788-8E21394F5EA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橋りょう・トンネル】&#10;一人当たり有形固定資産（償却資産）額グラフ枠">
          <a:extLst>
            <a:ext uri="{FF2B5EF4-FFF2-40B4-BE49-F238E27FC236}">
              <a16:creationId xmlns:a16="http://schemas.microsoft.com/office/drawing/2014/main" xmlns="" id="{DACC1236-371F-4D62-B3A2-2FE5C7BC990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22310</xdr:rowOff>
    </xdr:from>
    <xdr:to>
      <xdr:col>54</xdr:col>
      <xdr:colOff>189865</xdr:colOff>
      <xdr:row>63</xdr:row>
      <xdr:rowOff>170707</xdr:rowOff>
    </xdr:to>
    <xdr:cxnSp macro="">
      <xdr:nvCxnSpPr>
        <xdr:cNvPr id="213" name="直線コネクタ 212">
          <a:extLst>
            <a:ext uri="{FF2B5EF4-FFF2-40B4-BE49-F238E27FC236}">
              <a16:creationId xmlns:a16="http://schemas.microsoft.com/office/drawing/2014/main" xmlns="" id="{BC94439F-B5BF-4C10-9279-3558A563E1DE}"/>
            </a:ext>
          </a:extLst>
        </xdr:cNvPr>
        <xdr:cNvCxnSpPr/>
      </xdr:nvCxnSpPr>
      <xdr:spPr>
        <a:xfrm flipV="1">
          <a:off x="10476865" y="9794960"/>
          <a:ext cx="0" cy="1177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3084</xdr:rowOff>
    </xdr:from>
    <xdr:ext cx="469744" cy="259045"/>
    <xdr:sp macro="" textlink="">
      <xdr:nvSpPr>
        <xdr:cNvPr id="214" name="【橋りょう・トンネル】&#10;一人当たり有形固定資産（償却資産）額最小値テキスト">
          <a:extLst>
            <a:ext uri="{FF2B5EF4-FFF2-40B4-BE49-F238E27FC236}">
              <a16:creationId xmlns:a16="http://schemas.microsoft.com/office/drawing/2014/main" xmlns="" id="{2E80CB0F-4B4F-4630-B5C9-F1C8FA38355A}"/>
            </a:ext>
          </a:extLst>
        </xdr:cNvPr>
        <xdr:cNvSpPr txBox="1"/>
      </xdr:nvSpPr>
      <xdr:spPr>
        <a:xfrm>
          <a:off x="10515600" y="1097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170707</xdr:rowOff>
    </xdr:from>
    <xdr:to>
      <xdr:col>55</xdr:col>
      <xdr:colOff>88900</xdr:colOff>
      <xdr:row>63</xdr:row>
      <xdr:rowOff>170707</xdr:rowOff>
    </xdr:to>
    <xdr:cxnSp macro="">
      <xdr:nvCxnSpPr>
        <xdr:cNvPr id="215" name="直線コネクタ 214">
          <a:extLst>
            <a:ext uri="{FF2B5EF4-FFF2-40B4-BE49-F238E27FC236}">
              <a16:creationId xmlns:a16="http://schemas.microsoft.com/office/drawing/2014/main" xmlns="" id="{AB9F6FFE-A254-4579-B6FB-94F5D2FE02DE}"/>
            </a:ext>
          </a:extLst>
        </xdr:cNvPr>
        <xdr:cNvCxnSpPr/>
      </xdr:nvCxnSpPr>
      <xdr:spPr>
        <a:xfrm>
          <a:off x="10388600" y="1097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140437</xdr:rowOff>
    </xdr:from>
    <xdr:ext cx="690189" cy="259045"/>
    <xdr:sp macro="" textlink="">
      <xdr:nvSpPr>
        <xdr:cNvPr id="216" name="【橋りょう・トンネル】&#10;一人当たり有形固定資産（償却資産）額最大値テキスト">
          <a:extLst>
            <a:ext uri="{FF2B5EF4-FFF2-40B4-BE49-F238E27FC236}">
              <a16:creationId xmlns:a16="http://schemas.microsoft.com/office/drawing/2014/main" xmlns="" id="{6F998460-ACF1-4586-8775-55BAEA4FD94F}"/>
            </a:ext>
          </a:extLst>
        </xdr:cNvPr>
        <xdr:cNvSpPr txBox="1"/>
      </xdr:nvSpPr>
      <xdr:spPr>
        <a:xfrm>
          <a:off x="10515600" y="95701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22310</xdr:rowOff>
    </xdr:from>
    <xdr:to>
      <xdr:col>55</xdr:col>
      <xdr:colOff>88900</xdr:colOff>
      <xdr:row>57</xdr:row>
      <xdr:rowOff>22310</xdr:rowOff>
    </xdr:to>
    <xdr:cxnSp macro="">
      <xdr:nvCxnSpPr>
        <xdr:cNvPr id="217" name="直線コネクタ 216">
          <a:extLst>
            <a:ext uri="{FF2B5EF4-FFF2-40B4-BE49-F238E27FC236}">
              <a16:creationId xmlns:a16="http://schemas.microsoft.com/office/drawing/2014/main" xmlns="" id="{3CDF2F83-9595-4E2F-9094-63EC0BFA344D}"/>
            </a:ext>
          </a:extLst>
        </xdr:cNvPr>
        <xdr:cNvCxnSpPr/>
      </xdr:nvCxnSpPr>
      <xdr:spPr>
        <a:xfrm>
          <a:off x="10388600" y="979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26223</xdr:rowOff>
    </xdr:from>
    <xdr:ext cx="599010" cy="259045"/>
    <xdr:sp macro="" textlink="">
      <xdr:nvSpPr>
        <xdr:cNvPr id="218" name="【橋りょう・トンネル】&#10;一人当たり有形固定資産（償却資産）額平均値テキスト">
          <a:extLst>
            <a:ext uri="{FF2B5EF4-FFF2-40B4-BE49-F238E27FC236}">
              <a16:creationId xmlns:a16="http://schemas.microsoft.com/office/drawing/2014/main" xmlns="" id="{05EBA636-98D3-464A-8D97-22D58A291815}"/>
            </a:ext>
          </a:extLst>
        </xdr:cNvPr>
        <xdr:cNvSpPr txBox="1"/>
      </xdr:nvSpPr>
      <xdr:spPr>
        <a:xfrm>
          <a:off x="10515600" y="106561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3346</xdr:rowOff>
    </xdr:from>
    <xdr:to>
      <xdr:col>55</xdr:col>
      <xdr:colOff>50800</xdr:colOff>
      <xdr:row>63</xdr:row>
      <xdr:rowOff>104946</xdr:rowOff>
    </xdr:to>
    <xdr:sp macro="" textlink="">
      <xdr:nvSpPr>
        <xdr:cNvPr id="219" name="フローチャート: 判断 218">
          <a:extLst>
            <a:ext uri="{FF2B5EF4-FFF2-40B4-BE49-F238E27FC236}">
              <a16:creationId xmlns:a16="http://schemas.microsoft.com/office/drawing/2014/main" xmlns="" id="{6E24F34B-1B14-49DB-8594-444E587D8676}"/>
            </a:ext>
          </a:extLst>
        </xdr:cNvPr>
        <xdr:cNvSpPr/>
      </xdr:nvSpPr>
      <xdr:spPr>
        <a:xfrm>
          <a:off x="10426700" y="1080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6111</xdr:rowOff>
    </xdr:from>
    <xdr:to>
      <xdr:col>50</xdr:col>
      <xdr:colOff>165100</xdr:colOff>
      <xdr:row>63</xdr:row>
      <xdr:rowOff>107711</xdr:rowOff>
    </xdr:to>
    <xdr:sp macro="" textlink="">
      <xdr:nvSpPr>
        <xdr:cNvPr id="220" name="フローチャート: 判断 219">
          <a:extLst>
            <a:ext uri="{FF2B5EF4-FFF2-40B4-BE49-F238E27FC236}">
              <a16:creationId xmlns:a16="http://schemas.microsoft.com/office/drawing/2014/main" xmlns="" id="{504CF3B6-3837-44E1-9343-29B9B841A36D}"/>
            </a:ext>
          </a:extLst>
        </xdr:cNvPr>
        <xdr:cNvSpPr/>
      </xdr:nvSpPr>
      <xdr:spPr>
        <a:xfrm>
          <a:off x="9588500" y="108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2306</xdr:rowOff>
    </xdr:from>
    <xdr:to>
      <xdr:col>46</xdr:col>
      <xdr:colOff>38100</xdr:colOff>
      <xdr:row>63</xdr:row>
      <xdr:rowOff>103906</xdr:rowOff>
    </xdr:to>
    <xdr:sp macro="" textlink="">
      <xdr:nvSpPr>
        <xdr:cNvPr id="221" name="フローチャート: 判断 220">
          <a:extLst>
            <a:ext uri="{FF2B5EF4-FFF2-40B4-BE49-F238E27FC236}">
              <a16:creationId xmlns:a16="http://schemas.microsoft.com/office/drawing/2014/main" xmlns="" id="{E9FF6FD1-45F7-46FA-9763-273D5D113AF6}"/>
            </a:ext>
          </a:extLst>
        </xdr:cNvPr>
        <xdr:cNvSpPr/>
      </xdr:nvSpPr>
      <xdr:spPr>
        <a:xfrm>
          <a:off x="8699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25220</xdr:rowOff>
    </xdr:from>
    <xdr:to>
      <xdr:col>41</xdr:col>
      <xdr:colOff>101600</xdr:colOff>
      <xdr:row>63</xdr:row>
      <xdr:rowOff>126820</xdr:rowOff>
    </xdr:to>
    <xdr:sp macro="" textlink="">
      <xdr:nvSpPr>
        <xdr:cNvPr id="222" name="フローチャート: 判断 221">
          <a:extLst>
            <a:ext uri="{FF2B5EF4-FFF2-40B4-BE49-F238E27FC236}">
              <a16:creationId xmlns:a16="http://schemas.microsoft.com/office/drawing/2014/main" xmlns="" id="{F77B99A8-5F68-4AB1-B940-64A6520B293E}"/>
            </a:ext>
          </a:extLst>
        </xdr:cNvPr>
        <xdr:cNvSpPr/>
      </xdr:nvSpPr>
      <xdr:spPr>
        <a:xfrm>
          <a:off x="7810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28459</xdr:rowOff>
    </xdr:from>
    <xdr:to>
      <xdr:col>36</xdr:col>
      <xdr:colOff>165100</xdr:colOff>
      <xdr:row>63</xdr:row>
      <xdr:rowOff>130059</xdr:rowOff>
    </xdr:to>
    <xdr:sp macro="" textlink="">
      <xdr:nvSpPr>
        <xdr:cNvPr id="223" name="フローチャート: 判断 222">
          <a:extLst>
            <a:ext uri="{FF2B5EF4-FFF2-40B4-BE49-F238E27FC236}">
              <a16:creationId xmlns:a16="http://schemas.microsoft.com/office/drawing/2014/main" xmlns="" id="{AF7A5AB0-1620-4B1E-8334-037DB1CE8710}"/>
            </a:ext>
          </a:extLst>
        </xdr:cNvPr>
        <xdr:cNvSpPr/>
      </xdr:nvSpPr>
      <xdr:spPr>
        <a:xfrm>
          <a:off x="6921500" y="108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xmlns="" id="{4F106F10-57A8-4AD1-AB58-8B8D37A56CC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xmlns="" id="{4263321D-DD5E-40E1-A70B-4CFA35CED6F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xmlns="" id="{A9822F35-590D-48F9-BC43-094E94338EE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xmlns="" id="{A4CC2014-2D52-4AC6-A0ED-42B52448BA1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xmlns="" id="{117A0F78-6969-4CD8-A737-B99537CEC78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11119</xdr:rowOff>
    </xdr:from>
    <xdr:to>
      <xdr:col>55</xdr:col>
      <xdr:colOff>50800</xdr:colOff>
      <xdr:row>63</xdr:row>
      <xdr:rowOff>112719</xdr:rowOff>
    </xdr:to>
    <xdr:sp macro="" textlink="">
      <xdr:nvSpPr>
        <xdr:cNvPr id="229" name="楕円 228">
          <a:extLst>
            <a:ext uri="{FF2B5EF4-FFF2-40B4-BE49-F238E27FC236}">
              <a16:creationId xmlns:a16="http://schemas.microsoft.com/office/drawing/2014/main" xmlns="" id="{30742B5F-E1D7-431B-8A9B-687EB4F7C961}"/>
            </a:ext>
          </a:extLst>
        </xdr:cNvPr>
        <xdr:cNvSpPr/>
      </xdr:nvSpPr>
      <xdr:spPr>
        <a:xfrm>
          <a:off x="10426700" y="1081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153223</xdr:rowOff>
    </xdr:from>
    <xdr:ext cx="599010" cy="259045"/>
    <xdr:sp macro="" textlink="">
      <xdr:nvSpPr>
        <xdr:cNvPr id="230" name="【橋りょう・トンネル】&#10;一人当たり有形固定資産（償却資産）額該当値テキスト">
          <a:extLst>
            <a:ext uri="{FF2B5EF4-FFF2-40B4-BE49-F238E27FC236}">
              <a16:creationId xmlns:a16="http://schemas.microsoft.com/office/drawing/2014/main" xmlns="" id="{A7D2E709-BAEB-4EEB-A2CA-EED739DC1AF2}"/>
            </a:ext>
          </a:extLst>
        </xdr:cNvPr>
        <xdr:cNvSpPr txBox="1"/>
      </xdr:nvSpPr>
      <xdr:spPr>
        <a:xfrm>
          <a:off x="10515600" y="10783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14108</xdr:rowOff>
    </xdr:from>
    <xdr:to>
      <xdr:col>50</xdr:col>
      <xdr:colOff>165100</xdr:colOff>
      <xdr:row>63</xdr:row>
      <xdr:rowOff>115708</xdr:rowOff>
    </xdr:to>
    <xdr:sp macro="" textlink="">
      <xdr:nvSpPr>
        <xdr:cNvPr id="231" name="楕円 230">
          <a:extLst>
            <a:ext uri="{FF2B5EF4-FFF2-40B4-BE49-F238E27FC236}">
              <a16:creationId xmlns:a16="http://schemas.microsoft.com/office/drawing/2014/main" xmlns="" id="{490CD119-F84D-400A-9104-51A1E5E42A41}"/>
            </a:ext>
          </a:extLst>
        </xdr:cNvPr>
        <xdr:cNvSpPr/>
      </xdr:nvSpPr>
      <xdr:spPr>
        <a:xfrm>
          <a:off x="9588500" y="1081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61919</xdr:rowOff>
    </xdr:from>
    <xdr:to>
      <xdr:col>55</xdr:col>
      <xdr:colOff>0</xdr:colOff>
      <xdr:row>63</xdr:row>
      <xdr:rowOff>64908</xdr:rowOff>
    </xdr:to>
    <xdr:cxnSp macro="">
      <xdr:nvCxnSpPr>
        <xdr:cNvPr id="232" name="直線コネクタ 231">
          <a:extLst>
            <a:ext uri="{FF2B5EF4-FFF2-40B4-BE49-F238E27FC236}">
              <a16:creationId xmlns:a16="http://schemas.microsoft.com/office/drawing/2014/main" xmlns="" id="{B53CC958-6973-4877-A5EA-ABB18123DC4D}"/>
            </a:ext>
          </a:extLst>
        </xdr:cNvPr>
        <xdr:cNvCxnSpPr/>
      </xdr:nvCxnSpPr>
      <xdr:spPr>
        <a:xfrm flipV="1">
          <a:off x="9639300" y="10863269"/>
          <a:ext cx="838200" cy="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15952</xdr:rowOff>
    </xdr:from>
    <xdr:to>
      <xdr:col>46</xdr:col>
      <xdr:colOff>38100</xdr:colOff>
      <xdr:row>63</xdr:row>
      <xdr:rowOff>117552</xdr:rowOff>
    </xdr:to>
    <xdr:sp macro="" textlink="">
      <xdr:nvSpPr>
        <xdr:cNvPr id="233" name="楕円 232">
          <a:extLst>
            <a:ext uri="{FF2B5EF4-FFF2-40B4-BE49-F238E27FC236}">
              <a16:creationId xmlns:a16="http://schemas.microsoft.com/office/drawing/2014/main" xmlns="" id="{379E8D80-AFB6-49E9-8C99-641F1DF54DE4}"/>
            </a:ext>
          </a:extLst>
        </xdr:cNvPr>
        <xdr:cNvSpPr/>
      </xdr:nvSpPr>
      <xdr:spPr>
        <a:xfrm>
          <a:off x="8699500" y="1081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64908</xdr:rowOff>
    </xdr:from>
    <xdr:to>
      <xdr:col>50</xdr:col>
      <xdr:colOff>114300</xdr:colOff>
      <xdr:row>63</xdr:row>
      <xdr:rowOff>66752</xdr:rowOff>
    </xdr:to>
    <xdr:cxnSp macro="">
      <xdr:nvCxnSpPr>
        <xdr:cNvPr id="234" name="直線コネクタ 233">
          <a:extLst>
            <a:ext uri="{FF2B5EF4-FFF2-40B4-BE49-F238E27FC236}">
              <a16:creationId xmlns:a16="http://schemas.microsoft.com/office/drawing/2014/main" xmlns="" id="{64C0327C-BBEA-4C00-A5C2-365B2BB9349E}"/>
            </a:ext>
          </a:extLst>
        </xdr:cNvPr>
        <xdr:cNvCxnSpPr/>
      </xdr:nvCxnSpPr>
      <xdr:spPr>
        <a:xfrm flipV="1">
          <a:off x="8750300" y="10866258"/>
          <a:ext cx="889000" cy="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120631</xdr:rowOff>
    </xdr:from>
    <xdr:to>
      <xdr:col>36</xdr:col>
      <xdr:colOff>165100</xdr:colOff>
      <xdr:row>64</xdr:row>
      <xdr:rowOff>50781</xdr:rowOff>
    </xdr:to>
    <xdr:sp macro="" textlink="">
      <xdr:nvSpPr>
        <xdr:cNvPr id="235" name="楕円 234">
          <a:extLst>
            <a:ext uri="{FF2B5EF4-FFF2-40B4-BE49-F238E27FC236}">
              <a16:creationId xmlns:a16="http://schemas.microsoft.com/office/drawing/2014/main" xmlns="" id="{E26EC14B-65A7-430B-A79B-2BE378364F03}"/>
            </a:ext>
          </a:extLst>
        </xdr:cNvPr>
        <xdr:cNvSpPr/>
      </xdr:nvSpPr>
      <xdr:spPr>
        <a:xfrm>
          <a:off x="6921500" y="1092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61</xdr:row>
      <xdr:rowOff>124238</xdr:rowOff>
    </xdr:from>
    <xdr:ext cx="599010" cy="259045"/>
    <xdr:sp macro="" textlink="">
      <xdr:nvSpPr>
        <xdr:cNvPr id="236" name="n_1aveValue【橋りょう・トンネル】&#10;一人当たり有形固定資産（償却資産）額">
          <a:extLst>
            <a:ext uri="{FF2B5EF4-FFF2-40B4-BE49-F238E27FC236}">
              <a16:creationId xmlns:a16="http://schemas.microsoft.com/office/drawing/2014/main" xmlns="" id="{763C4417-57C4-4B6D-90F2-E9AD5BE9A1D7}"/>
            </a:ext>
          </a:extLst>
        </xdr:cNvPr>
        <xdr:cNvSpPr txBox="1"/>
      </xdr:nvSpPr>
      <xdr:spPr>
        <a:xfrm>
          <a:off x="9327095" y="1058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120433</xdr:rowOff>
    </xdr:from>
    <xdr:ext cx="599010" cy="259045"/>
    <xdr:sp macro="" textlink="">
      <xdr:nvSpPr>
        <xdr:cNvPr id="237" name="n_2aveValue【橋りょう・トンネル】&#10;一人当たり有形固定資産（償却資産）額">
          <a:extLst>
            <a:ext uri="{FF2B5EF4-FFF2-40B4-BE49-F238E27FC236}">
              <a16:creationId xmlns:a16="http://schemas.microsoft.com/office/drawing/2014/main" xmlns="" id="{E079C977-1584-4B41-A6FF-BF231C0B2431}"/>
            </a:ext>
          </a:extLst>
        </xdr:cNvPr>
        <xdr:cNvSpPr txBox="1"/>
      </xdr:nvSpPr>
      <xdr:spPr>
        <a:xfrm>
          <a:off x="84507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143347</xdr:rowOff>
    </xdr:from>
    <xdr:ext cx="599010" cy="259045"/>
    <xdr:sp macro="" textlink="">
      <xdr:nvSpPr>
        <xdr:cNvPr id="238" name="n_3aveValue【橋りょう・トンネル】&#10;一人当たり有形固定資産（償却資産）額">
          <a:extLst>
            <a:ext uri="{FF2B5EF4-FFF2-40B4-BE49-F238E27FC236}">
              <a16:creationId xmlns:a16="http://schemas.microsoft.com/office/drawing/2014/main" xmlns="" id="{70A9AC2F-488A-4FD9-935C-FE440052C7EC}"/>
            </a:ext>
          </a:extLst>
        </xdr:cNvPr>
        <xdr:cNvSpPr txBox="1"/>
      </xdr:nvSpPr>
      <xdr:spPr>
        <a:xfrm>
          <a:off x="7561795" y="106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146586</xdr:rowOff>
    </xdr:from>
    <xdr:ext cx="599010" cy="259045"/>
    <xdr:sp macro="" textlink="">
      <xdr:nvSpPr>
        <xdr:cNvPr id="239" name="n_4aveValue【橋りょう・トンネル】&#10;一人当たり有形固定資産（償却資産）額">
          <a:extLst>
            <a:ext uri="{FF2B5EF4-FFF2-40B4-BE49-F238E27FC236}">
              <a16:creationId xmlns:a16="http://schemas.microsoft.com/office/drawing/2014/main" xmlns="" id="{388E57D9-BADA-4B34-B975-1C67C69B979F}"/>
            </a:ext>
          </a:extLst>
        </xdr:cNvPr>
        <xdr:cNvSpPr txBox="1"/>
      </xdr:nvSpPr>
      <xdr:spPr>
        <a:xfrm>
          <a:off x="6672795" y="1060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106835</xdr:rowOff>
    </xdr:from>
    <xdr:ext cx="599010" cy="259045"/>
    <xdr:sp macro="" textlink="">
      <xdr:nvSpPr>
        <xdr:cNvPr id="240" name="n_1mainValue【橋りょう・トンネル】&#10;一人当たり有形固定資産（償却資産）額">
          <a:extLst>
            <a:ext uri="{FF2B5EF4-FFF2-40B4-BE49-F238E27FC236}">
              <a16:creationId xmlns:a16="http://schemas.microsoft.com/office/drawing/2014/main" xmlns="" id="{F867E6BC-977A-458E-87A2-3BBF6149AEA2}"/>
            </a:ext>
          </a:extLst>
        </xdr:cNvPr>
        <xdr:cNvSpPr txBox="1"/>
      </xdr:nvSpPr>
      <xdr:spPr>
        <a:xfrm>
          <a:off x="9327095" y="10908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108679</xdr:rowOff>
    </xdr:from>
    <xdr:ext cx="599010" cy="259045"/>
    <xdr:sp macro="" textlink="">
      <xdr:nvSpPr>
        <xdr:cNvPr id="241" name="n_2mainValue【橋りょう・トンネル】&#10;一人当たり有形固定資産（償却資産）額">
          <a:extLst>
            <a:ext uri="{FF2B5EF4-FFF2-40B4-BE49-F238E27FC236}">
              <a16:creationId xmlns:a16="http://schemas.microsoft.com/office/drawing/2014/main" xmlns="" id="{D207A43F-B4C7-4842-8AC2-2F7E529AFF86}"/>
            </a:ext>
          </a:extLst>
        </xdr:cNvPr>
        <xdr:cNvSpPr txBox="1"/>
      </xdr:nvSpPr>
      <xdr:spPr>
        <a:xfrm>
          <a:off x="8450795" y="10910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147833</xdr:colOff>
      <xdr:row>64</xdr:row>
      <xdr:rowOff>41908</xdr:rowOff>
    </xdr:from>
    <xdr:ext cx="313932" cy="259045"/>
    <xdr:sp macro="" textlink="">
      <xdr:nvSpPr>
        <xdr:cNvPr id="242" name="n_4mainValue【橋りょう・トンネル】&#10;一人当たり有形固定資産（償却資産）額">
          <a:extLst>
            <a:ext uri="{FF2B5EF4-FFF2-40B4-BE49-F238E27FC236}">
              <a16:creationId xmlns:a16="http://schemas.microsoft.com/office/drawing/2014/main" xmlns="" id="{3AAA256A-E542-49DB-B0AF-920F1FCA14CD}"/>
            </a:ext>
          </a:extLst>
        </xdr:cNvPr>
        <xdr:cNvSpPr txBox="1"/>
      </xdr:nvSpPr>
      <xdr:spPr>
        <a:xfrm>
          <a:off x="6815333" y="11014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a:extLst>
            <a:ext uri="{FF2B5EF4-FFF2-40B4-BE49-F238E27FC236}">
              <a16:creationId xmlns:a16="http://schemas.microsoft.com/office/drawing/2014/main" xmlns="" id="{51C2F9AB-FA60-4F85-8FF7-5BD163F725F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a:extLst>
            <a:ext uri="{FF2B5EF4-FFF2-40B4-BE49-F238E27FC236}">
              <a16:creationId xmlns:a16="http://schemas.microsoft.com/office/drawing/2014/main" xmlns="" id="{25185224-AAFD-4396-A6E1-6630AFD5F4B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a:extLst>
            <a:ext uri="{FF2B5EF4-FFF2-40B4-BE49-F238E27FC236}">
              <a16:creationId xmlns:a16="http://schemas.microsoft.com/office/drawing/2014/main" xmlns="" id="{C837D9DB-C898-4A80-8C43-CC5170E90F0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a:extLst>
            <a:ext uri="{FF2B5EF4-FFF2-40B4-BE49-F238E27FC236}">
              <a16:creationId xmlns:a16="http://schemas.microsoft.com/office/drawing/2014/main" xmlns="" id="{B364898D-CD16-4A19-BBD9-731650B2347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a:extLst>
            <a:ext uri="{FF2B5EF4-FFF2-40B4-BE49-F238E27FC236}">
              <a16:creationId xmlns:a16="http://schemas.microsoft.com/office/drawing/2014/main" xmlns="" id="{64EF3056-28F1-48AD-AA86-A2353FAB6C9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a:extLst>
            <a:ext uri="{FF2B5EF4-FFF2-40B4-BE49-F238E27FC236}">
              <a16:creationId xmlns:a16="http://schemas.microsoft.com/office/drawing/2014/main" xmlns="" id="{F087AB55-BDCC-4F9C-972A-BCB5B1AA6BF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a:extLst>
            <a:ext uri="{FF2B5EF4-FFF2-40B4-BE49-F238E27FC236}">
              <a16:creationId xmlns:a16="http://schemas.microsoft.com/office/drawing/2014/main" xmlns="" id="{70CC0008-2860-4D5F-910F-B82EFE8DD34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a:extLst>
            <a:ext uri="{FF2B5EF4-FFF2-40B4-BE49-F238E27FC236}">
              <a16:creationId xmlns:a16="http://schemas.microsoft.com/office/drawing/2014/main" xmlns="" id="{E5363F07-4872-460A-8CD0-6B4B674D6BA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a:extLst>
            <a:ext uri="{FF2B5EF4-FFF2-40B4-BE49-F238E27FC236}">
              <a16:creationId xmlns:a16="http://schemas.microsoft.com/office/drawing/2014/main" xmlns="" id="{35509062-4C1D-4B51-91F4-AA937CADA7E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a:extLst>
            <a:ext uri="{FF2B5EF4-FFF2-40B4-BE49-F238E27FC236}">
              <a16:creationId xmlns:a16="http://schemas.microsoft.com/office/drawing/2014/main" xmlns="" id="{C5F83DFF-76B4-41CF-BC4F-543DDF59135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3" name="テキスト ボックス 252">
          <a:extLst>
            <a:ext uri="{FF2B5EF4-FFF2-40B4-BE49-F238E27FC236}">
              <a16:creationId xmlns:a16="http://schemas.microsoft.com/office/drawing/2014/main" xmlns="" id="{2838FEBC-E7DC-43C6-8F3F-B1E9F1D2D3D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4" name="直線コネクタ 253">
          <a:extLst>
            <a:ext uri="{FF2B5EF4-FFF2-40B4-BE49-F238E27FC236}">
              <a16:creationId xmlns:a16="http://schemas.microsoft.com/office/drawing/2014/main" xmlns="" id="{3962BAE3-E590-47E8-90E5-413E7E1517A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5" name="テキスト ボックス 254">
          <a:extLst>
            <a:ext uri="{FF2B5EF4-FFF2-40B4-BE49-F238E27FC236}">
              <a16:creationId xmlns:a16="http://schemas.microsoft.com/office/drawing/2014/main" xmlns="" id="{FC418090-1BE4-46A9-AAEB-DE8EAEE5618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6" name="直線コネクタ 255">
          <a:extLst>
            <a:ext uri="{FF2B5EF4-FFF2-40B4-BE49-F238E27FC236}">
              <a16:creationId xmlns:a16="http://schemas.microsoft.com/office/drawing/2014/main" xmlns="" id="{9FC62625-4BE1-4AA7-AC63-3EF6538AB08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7" name="テキスト ボックス 256">
          <a:extLst>
            <a:ext uri="{FF2B5EF4-FFF2-40B4-BE49-F238E27FC236}">
              <a16:creationId xmlns:a16="http://schemas.microsoft.com/office/drawing/2014/main" xmlns="" id="{4B54D8F7-1379-4627-81C1-1C38ED50244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8" name="直線コネクタ 257">
          <a:extLst>
            <a:ext uri="{FF2B5EF4-FFF2-40B4-BE49-F238E27FC236}">
              <a16:creationId xmlns:a16="http://schemas.microsoft.com/office/drawing/2014/main" xmlns="" id="{2D14356A-58F1-4152-A7EF-DC135F5CF15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9" name="テキスト ボックス 258">
          <a:extLst>
            <a:ext uri="{FF2B5EF4-FFF2-40B4-BE49-F238E27FC236}">
              <a16:creationId xmlns:a16="http://schemas.microsoft.com/office/drawing/2014/main" xmlns="" id="{98D8B5C7-DA25-4E18-869D-74BA8B70F9E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0" name="直線コネクタ 259">
          <a:extLst>
            <a:ext uri="{FF2B5EF4-FFF2-40B4-BE49-F238E27FC236}">
              <a16:creationId xmlns:a16="http://schemas.microsoft.com/office/drawing/2014/main" xmlns="" id="{A5D4B927-4ACF-4FF3-A34C-CC58DF46009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1" name="テキスト ボックス 260">
          <a:extLst>
            <a:ext uri="{FF2B5EF4-FFF2-40B4-BE49-F238E27FC236}">
              <a16:creationId xmlns:a16="http://schemas.microsoft.com/office/drawing/2014/main" xmlns="" id="{5475C73F-D6DC-4CCD-8478-44754616AD6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2" name="直線コネクタ 261">
          <a:extLst>
            <a:ext uri="{FF2B5EF4-FFF2-40B4-BE49-F238E27FC236}">
              <a16:creationId xmlns:a16="http://schemas.microsoft.com/office/drawing/2014/main" xmlns="" id="{847C087A-CBD0-4837-8071-7F12EC73B20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3" name="テキスト ボックス 262">
          <a:extLst>
            <a:ext uri="{FF2B5EF4-FFF2-40B4-BE49-F238E27FC236}">
              <a16:creationId xmlns:a16="http://schemas.microsoft.com/office/drawing/2014/main" xmlns="" id="{16E44C2F-31AE-4504-8EF1-E7D073783A0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a:extLst>
            <a:ext uri="{FF2B5EF4-FFF2-40B4-BE49-F238E27FC236}">
              <a16:creationId xmlns:a16="http://schemas.microsoft.com/office/drawing/2014/main" xmlns="" id="{A29C8116-F24C-4320-91E5-5B068B8276F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5" name="テキスト ボックス 264">
          <a:extLst>
            <a:ext uri="{FF2B5EF4-FFF2-40B4-BE49-F238E27FC236}">
              <a16:creationId xmlns:a16="http://schemas.microsoft.com/office/drawing/2014/main" xmlns="" id="{CCCC6855-CF83-4F20-990F-4864175D906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公営住宅】&#10;有形固定資産減価償却率グラフ枠">
          <a:extLst>
            <a:ext uri="{FF2B5EF4-FFF2-40B4-BE49-F238E27FC236}">
              <a16:creationId xmlns:a16="http://schemas.microsoft.com/office/drawing/2014/main" xmlns="" id="{1C1B5826-8527-49E5-95F7-6974E57C7F4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99061</xdr:rowOff>
    </xdr:from>
    <xdr:to>
      <xdr:col>24</xdr:col>
      <xdr:colOff>62865</xdr:colOff>
      <xdr:row>86</xdr:row>
      <xdr:rowOff>114300</xdr:rowOff>
    </xdr:to>
    <xdr:cxnSp macro="">
      <xdr:nvCxnSpPr>
        <xdr:cNvPr id="267" name="直線コネクタ 266">
          <a:extLst>
            <a:ext uri="{FF2B5EF4-FFF2-40B4-BE49-F238E27FC236}">
              <a16:creationId xmlns:a16="http://schemas.microsoft.com/office/drawing/2014/main" xmlns="" id="{41B90E0B-F2EC-47E0-BCCC-62516D809924}"/>
            </a:ext>
          </a:extLst>
        </xdr:cNvPr>
        <xdr:cNvCxnSpPr/>
      </xdr:nvCxnSpPr>
      <xdr:spPr>
        <a:xfrm flipV="1">
          <a:off x="4634865" y="1330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8" name="【公営住宅】&#10;有形固定資産減価償却率最小値テキスト">
          <a:extLst>
            <a:ext uri="{FF2B5EF4-FFF2-40B4-BE49-F238E27FC236}">
              <a16:creationId xmlns:a16="http://schemas.microsoft.com/office/drawing/2014/main" xmlns="" id="{55982549-2188-42D5-9E5E-451CC841A57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9" name="直線コネクタ 268">
          <a:extLst>
            <a:ext uri="{FF2B5EF4-FFF2-40B4-BE49-F238E27FC236}">
              <a16:creationId xmlns:a16="http://schemas.microsoft.com/office/drawing/2014/main" xmlns="" id="{0AB00846-1E56-43C5-90A7-6647D418ECC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45738</xdr:rowOff>
    </xdr:from>
    <xdr:ext cx="405111" cy="259045"/>
    <xdr:sp macro="" textlink="">
      <xdr:nvSpPr>
        <xdr:cNvPr id="270" name="【公営住宅】&#10;有形固定資産減価償却率最大値テキスト">
          <a:extLst>
            <a:ext uri="{FF2B5EF4-FFF2-40B4-BE49-F238E27FC236}">
              <a16:creationId xmlns:a16="http://schemas.microsoft.com/office/drawing/2014/main" xmlns="" id="{1B60F767-2E1C-4E36-A55C-AC8AEC7930AE}"/>
            </a:ext>
          </a:extLst>
        </xdr:cNvPr>
        <xdr:cNvSpPr txBox="1"/>
      </xdr:nvSpPr>
      <xdr:spPr>
        <a:xfrm>
          <a:off x="4673600" y="1307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99061</xdr:rowOff>
    </xdr:from>
    <xdr:to>
      <xdr:col>24</xdr:col>
      <xdr:colOff>152400</xdr:colOff>
      <xdr:row>77</xdr:row>
      <xdr:rowOff>99061</xdr:rowOff>
    </xdr:to>
    <xdr:cxnSp macro="">
      <xdr:nvCxnSpPr>
        <xdr:cNvPr id="271" name="直線コネクタ 270">
          <a:extLst>
            <a:ext uri="{FF2B5EF4-FFF2-40B4-BE49-F238E27FC236}">
              <a16:creationId xmlns:a16="http://schemas.microsoft.com/office/drawing/2014/main" xmlns="" id="{C40A32A8-C8A2-48CF-84BA-D53FC26ADEE6}"/>
            </a:ext>
          </a:extLst>
        </xdr:cNvPr>
        <xdr:cNvCxnSpPr/>
      </xdr:nvCxnSpPr>
      <xdr:spPr>
        <a:xfrm>
          <a:off x="4546600" y="1330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111141</xdr:rowOff>
    </xdr:from>
    <xdr:ext cx="405111" cy="259045"/>
    <xdr:sp macro="" textlink="">
      <xdr:nvSpPr>
        <xdr:cNvPr id="272" name="【公営住宅】&#10;有形固定資産減価償却率平均値テキスト">
          <a:extLst>
            <a:ext uri="{FF2B5EF4-FFF2-40B4-BE49-F238E27FC236}">
              <a16:creationId xmlns:a16="http://schemas.microsoft.com/office/drawing/2014/main" xmlns="" id="{EC9DF632-CF95-4970-81CA-4EF1E7C178C6}"/>
            </a:ext>
          </a:extLst>
        </xdr:cNvPr>
        <xdr:cNvSpPr txBox="1"/>
      </xdr:nvSpPr>
      <xdr:spPr>
        <a:xfrm>
          <a:off x="4673600" y="14170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88264</xdr:rowOff>
    </xdr:from>
    <xdr:to>
      <xdr:col>24</xdr:col>
      <xdr:colOff>114300</xdr:colOff>
      <xdr:row>84</xdr:row>
      <xdr:rowOff>18414</xdr:rowOff>
    </xdr:to>
    <xdr:sp macro="" textlink="">
      <xdr:nvSpPr>
        <xdr:cNvPr id="273" name="フローチャート: 判断 272">
          <a:extLst>
            <a:ext uri="{FF2B5EF4-FFF2-40B4-BE49-F238E27FC236}">
              <a16:creationId xmlns:a16="http://schemas.microsoft.com/office/drawing/2014/main" xmlns="" id="{95980DEE-CE0A-44EB-99C6-D464FE1DBF01}"/>
            </a:ext>
          </a:extLst>
        </xdr:cNvPr>
        <xdr:cNvSpPr/>
      </xdr:nvSpPr>
      <xdr:spPr>
        <a:xfrm>
          <a:off x="45847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61595</xdr:rowOff>
    </xdr:from>
    <xdr:to>
      <xdr:col>20</xdr:col>
      <xdr:colOff>38100</xdr:colOff>
      <xdr:row>83</xdr:row>
      <xdr:rowOff>163195</xdr:rowOff>
    </xdr:to>
    <xdr:sp macro="" textlink="">
      <xdr:nvSpPr>
        <xdr:cNvPr id="274" name="フローチャート: 判断 273">
          <a:extLst>
            <a:ext uri="{FF2B5EF4-FFF2-40B4-BE49-F238E27FC236}">
              <a16:creationId xmlns:a16="http://schemas.microsoft.com/office/drawing/2014/main" xmlns="" id="{CC6F2D48-5269-483B-95DA-4A8044F4F77F}"/>
            </a:ext>
          </a:extLst>
        </xdr:cNvPr>
        <xdr:cNvSpPr/>
      </xdr:nvSpPr>
      <xdr:spPr>
        <a:xfrm>
          <a:off x="3746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137795</xdr:rowOff>
    </xdr:from>
    <xdr:to>
      <xdr:col>15</xdr:col>
      <xdr:colOff>101600</xdr:colOff>
      <xdr:row>83</xdr:row>
      <xdr:rowOff>67945</xdr:rowOff>
    </xdr:to>
    <xdr:sp macro="" textlink="">
      <xdr:nvSpPr>
        <xdr:cNvPr id="275" name="フローチャート: 判断 274">
          <a:extLst>
            <a:ext uri="{FF2B5EF4-FFF2-40B4-BE49-F238E27FC236}">
              <a16:creationId xmlns:a16="http://schemas.microsoft.com/office/drawing/2014/main" xmlns="" id="{0BC2F6A5-E2C1-4999-8594-54A2A7A0CD82}"/>
            </a:ext>
          </a:extLst>
        </xdr:cNvPr>
        <xdr:cNvSpPr/>
      </xdr:nvSpPr>
      <xdr:spPr>
        <a:xfrm>
          <a:off x="2857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99695</xdr:rowOff>
    </xdr:from>
    <xdr:to>
      <xdr:col>10</xdr:col>
      <xdr:colOff>165100</xdr:colOff>
      <xdr:row>83</xdr:row>
      <xdr:rowOff>29845</xdr:rowOff>
    </xdr:to>
    <xdr:sp macro="" textlink="">
      <xdr:nvSpPr>
        <xdr:cNvPr id="276" name="フローチャート: 判断 275">
          <a:extLst>
            <a:ext uri="{FF2B5EF4-FFF2-40B4-BE49-F238E27FC236}">
              <a16:creationId xmlns:a16="http://schemas.microsoft.com/office/drawing/2014/main" xmlns="" id="{99768523-585E-49E3-885E-79D33D966231}"/>
            </a:ext>
          </a:extLst>
        </xdr:cNvPr>
        <xdr:cNvSpPr/>
      </xdr:nvSpPr>
      <xdr:spPr>
        <a:xfrm>
          <a:off x="1968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277" name="フローチャート: 判断 276">
          <a:extLst>
            <a:ext uri="{FF2B5EF4-FFF2-40B4-BE49-F238E27FC236}">
              <a16:creationId xmlns:a16="http://schemas.microsoft.com/office/drawing/2014/main" xmlns="" id="{13F85419-C454-4C03-8DA1-A154C4587A70}"/>
            </a:ext>
          </a:extLst>
        </xdr:cNvPr>
        <xdr:cNvSpPr/>
      </xdr:nvSpPr>
      <xdr:spPr>
        <a:xfrm>
          <a:off x="1079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xmlns="" id="{A6C95E1B-FF25-45C4-B5A3-83DA5734E5B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xmlns="" id="{05AD1CB1-130D-4682-9C09-0E494CDF663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xmlns="" id="{57404894-56F5-4AEA-93BF-F78E54705B9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xmlns="" id="{02AF732F-4A32-4069-B515-D9D2FB1B981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xmlns="" id="{37B3E1EA-92E2-4645-B541-562ADB112CB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71120</xdr:rowOff>
    </xdr:from>
    <xdr:to>
      <xdr:col>24</xdr:col>
      <xdr:colOff>114300</xdr:colOff>
      <xdr:row>86</xdr:row>
      <xdr:rowOff>1270</xdr:rowOff>
    </xdr:to>
    <xdr:sp macro="" textlink="">
      <xdr:nvSpPr>
        <xdr:cNvPr id="283" name="楕円 282">
          <a:extLst>
            <a:ext uri="{FF2B5EF4-FFF2-40B4-BE49-F238E27FC236}">
              <a16:creationId xmlns:a16="http://schemas.microsoft.com/office/drawing/2014/main" xmlns="" id="{76B993CA-6220-4ACD-BC4F-8AD05D1F1A12}"/>
            </a:ext>
          </a:extLst>
        </xdr:cNvPr>
        <xdr:cNvSpPr/>
      </xdr:nvSpPr>
      <xdr:spPr>
        <a:xfrm>
          <a:off x="45847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49547</xdr:rowOff>
    </xdr:from>
    <xdr:ext cx="405111" cy="259045"/>
    <xdr:sp macro="" textlink="">
      <xdr:nvSpPr>
        <xdr:cNvPr id="284" name="【公営住宅】&#10;有形固定資産減価償却率該当値テキスト">
          <a:extLst>
            <a:ext uri="{FF2B5EF4-FFF2-40B4-BE49-F238E27FC236}">
              <a16:creationId xmlns:a16="http://schemas.microsoft.com/office/drawing/2014/main" xmlns="" id="{C937257B-902B-49F9-8477-173E3D440172}"/>
            </a:ext>
          </a:extLst>
        </xdr:cNvPr>
        <xdr:cNvSpPr txBox="1"/>
      </xdr:nvSpPr>
      <xdr:spPr>
        <a:xfrm>
          <a:off x="4673600"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93980</xdr:rowOff>
    </xdr:from>
    <xdr:to>
      <xdr:col>20</xdr:col>
      <xdr:colOff>38100</xdr:colOff>
      <xdr:row>86</xdr:row>
      <xdr:rowOff>24130</xdr:rowOff>
    </xdr:to>
    <xdr:sp macro="" textlink="">
      <xdr:nvSpPr>
        <xdr:cNvPr id="285" name="楕円 284">
          <a:extLst>
            <a:ext uri="{FF2B5EF4-FFF2-40B4-BE49-F238E27FC236}">
              <a16:creationId xmlns:a16="http://schemas.microsoft.com/office/drawing/2014/main" xmlns="" id="{4C4A5E64-47F9-4525-9112-C3A7001D9F87}"/>
            </a:ext>
          </a:extLst>
        </xdr:cNvPr>
        <xdr:cNvSpPr/>
      </xdr:nvSpPr>
      <xdr:spPr>
        <a:xfrm>
          <a:off x="3746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121920</xdr:rowOff>
    </xdr:from>
    <xdr:to>
      <xdr:col>24</xdr:col>
      <xdr:colOff>63500</xdr:colOff>
      <xdr:row>85</xdr:row>
      <xdr:rowOff>144780</xdr:rowOff>
    </xdr:to>
    <xdr:cxnSp macro="">
      <xdr:nvCxnSpPr>
        <xdr:cNvPr id="286" name="直線コネクタ 285">
          <a:extLst>
            <a:ext uri="{FF2B5EF4-FFF2-40B4-BE49-F238E27FC236}">
              <a16:creationId xmlns:a16="http://schemas.microsoft.com/office/drawing/2014/main" xmlns="" id="{DB884A7A-F29A-4BA7-9EEA-06175268CA14}"/>
            </a:ext>
          </a:extLst>
        </xdr:cNvPr>
        <xdr:cNvCxnSpPr/>
      </xdr:nvCxnSpPr>
      <xdr:spPr>
        <a:xfrm flipV="1">
          <a:off x="3797300" y="146951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80645</xdr:rowOff>
    </xdr:from>
    <xdr:to>
      <xdr:col>15</xdr:col>
      <xdr:colOff>101600</xdr:colOff>
      <xdr:row>86</xdr:row>
      <xdr:rowOff>10795</xdr:rowOff>
    </xdr:to>
    <xdr:sp macro="" textlink="">
      <xdr:nvSpPr>
        <xdr:cNvPr id="287" name="楕円 286">
          <a:extLst>
            <a:ext uri="{FF2B5EF4-FFF2-40B4-BE49-F238E27FC236}">
              <a16:creationId xmlns:a16="http://schemas.microsoft.com/office/drawing/2014/main" xmlns="" id="{F2DD9D6D-88BA-4918-8CF0-F3E52B2F8AD8}"/>
            </a:ext>
          </a:extLst>
        </xdr:cNvPr>
        <xdr:cNvSpPr/>
      </xdr:nvSpPr>
      <xdr:spPr>
        <a:xfrm>
          <a:off x="2857500" y="1465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131445</xdr:rowOff>
    </xdr:from>
    <xdr:to>
      <xdr:col>19</xdr:col>
      <xdr:colOff>177800</xdr:colOff>
      <xdr:row>85</xdr:row>
      <xdr:rowOff>144780</xdr:rowOff>
    </xdr:to>
    <xdr:cxnSp macro="">
      <xdr:nvCxnSpPr>
        <xdr:cNvPr id="288" name="直線コネクタ 287">
          <a:extLst>
            <a:ext uri="{FF2B5EF4-FFF2-40B4-BE49-F238E27FC236}">
              <a16:creationId xmlns:a16="http://schemas.microsoft.com/office/drawing/2014/main" xmlns="" id="{6C154B1F-F65E-4AB0-B0B0-14D15A034FFC}"/>
            </a:ext>
          </a:extLst>
        </xdr:cNvPr>
        <xdr:cNvCxnSpPr/>
      </xdr:nvCxnSpPr>
      <xdr:spPr>
        <a:xfrm>
          <a:off x="2908300" y="1470469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33020</xdr:rowOff>
    </xdr:from>
    <xdr:to>
      <xdr:col>6</xdr:col>
      <xdr:colOff>38100</xdr:colOff>
      <xdr:row>85</xdr:row>
      <xdr:rowOff>134620</xdr:rowOff>
    </xdr:to>
    <xdr:sp macro="" textlink="">
      <xdr:nvSpPr>
        <xdr:cNvPr id="289" name="楕円 288">
          <a:extLst>
            <a:ext uri="{FF2B5EF4-FFF2-40B4-BE49-F238E27FC236}">
              <a16:creationId xmlns:a16="http://schemas.microsoft.com/office/drawing/2014/main" xmlns="" id="{A71B2C56-BAB6-4DC5-AB67-865E8A7EB0EE}"/>
            </a:ext>
          </a:extLst>
        </xdr:cNvPr>
        <xdr:cNvSpPr/>
      </xdr:nvSpPr>
      <xdr:spPr>
        <a:xfrm>
          <a:off x="1079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8272</xdr:rowOff>
    </xdr:from>
    <xdr:ext cx="405111" cy="259045"/>
    <xdr:sp macro="" textlink="">
      <xdr:nvSpPr>
        <xdr:cNvPr id="290" name="n_1aveValue【公営住宅】&#10;有形固定資産減価償却率">
          <a:extLst>
            <a:ext uri="{FF2B5EF4-FFF2-40B4-BE49-F238E27FC236}">
              <a16:creationId xmlns:a16="http://schemas.microsoft.com/office/drawing/2014/main" xmlns="" id="{E1D00CC8-3D8C-4A59-AFE0-14AF8B0D93C1}"/>
            </a:ext>
          </a:extLst>
        </xdr:cNvPr>
        <xdr:cNvSpPr txBox="1"/>
      </xdr:nvSpPr>
      <xdr:spPr>
        <a:xfrm>
          <a:off x="3582044" y="1406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84472</xdr:rowOff>
    </xdr:from>
    <xdr:ext cx="405111" cy="259045"/>
    <xdr:sp macro="" textlink="">
      <xdr:nvSpPr>
        <xdr:cNvPr id="291" name="n_2aveValue【公営住宅】&#10;有形固定資産減価償却率">
          <a:extLst>
            <a:ext uri="{FF2B5EF4-FFF2-40B4-BE49-F238E27FC236}">
              <a16:creationId xmlns:a16="http://schemas.microsoft.com/office/drawing/2014/main" xmlns="" id="{D2596FE9-7C6C-400F-94E0-079D1EF76579}"/>
            </a:ext>
          </a:extLst>
        </xdr:cNvPr>
        <xdr:cNvSpPr txBox="1"/>
      </xdr:nvSpPr>
      <xdr:spPr>
        <a:xfrm>
          <a:off x="27057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46372</xdr:rowOff>
    </xdr:from>
    <xdr:ext cx="405111" cy="259045"/>
    <xdr:sp macro="" textlink="">
      <xdr:nvSpPr>
        <xdr:cNvPr id="292" name="n_3aveValue【公営住宅】&#10;有形固定資産減価償却率">
          <a:extLst>
            <a:ext uri="{FF2B5EF4-FFF2-40B4-BE49-F238E27FC236}">
              <a16:creationId xmlns:a16="http://schemas.microsoft.com/office/drawing/2014/main" xmlns="" id="{ECCE3780-A704-4C12-92BF-AD892B5B5789}"/>
            </a:ext>
          </a:extLst>
        </xdr:cNvPr>
        <xdr:cNvSpPr txBox="1"/>
      </xdr:nvSpPr>
      <xdr:spPr>
        <a:xfrm>
          <a:off x="1816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82566</xdr:rowOff>
    </xdr:from>
    <xdr:ext cx="405111" cy="259045"/>
    <xdr:sp macro="" textlink="">
      <xdr:nvSpPr>
        <xdr:cNvPr id="293" name="n_4aveValue【公営住宅】&#10;有形固定資産減価償却率">
          <a:extLst>
            <a:ext uri="{FF2B5EF4-FFF2-40B4-BE49-F238E27FC236}">
              <a16:creationId xmlns:a16="http://schemas.microsoft.com/office/drawing/2014/main" xmlns="" id="{5BABF731-7F91-450A-B12B-48522AC6A429}"/>
            </a:ext>
          </a:extLst>
        </xdr:cNvPr>
        <xdr:cNvSpPr txBox="1"/>
      </xdr:nvSpPr>
      <xdr:spPr>
        <a:xfrm>
          <a:off x="927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15257</xdr:rowOff>
    </xdr:from>
    <xdr:ext cx="405111" cy="259045"/>
    <xdr:sp macro="" textlink="">
      <xdr:nvSpPr>
        <xdr:cNvPr id="294" name="n_1mainValue【公営住宅】&#10;有形固定資産減価償却率">
          <a:extLst>
            <a:ext uri="{FF2B5EF4-FFF2-40B4-BE49-F238E27FC236}">
              <a16:creationId xmlns:a16="http://schemas.microsoft.com/office/drawing/2014/main" xmlns="" id="{88B95296-726F-4073-8421-52699B1FF3CA}"/>
            </a:ext>
          </a:extLst>
        </xdr:cNvPr>
        <xdr:cNvSpPr txBox="1"/>
      </xdr:nvSpPr>
      <xdr:spPr>
        <a:xfrm>
          <a:off x="3582044" y="1475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1922</xdr:rowOff>
    </xdr:from>
    <xdr:ext cx="405111" cy="259045"/>
    <xdr:sp macro="" textlink="">
      <xdr:nvSpPr>
        <xdr:cNvPr id="295" name="n_2mainValue【公営住宅】&#10;有形固定資産減価償却率">
          <a:extLst>
            <a:ext uri="{FF2B5EF4-FFF2-40B4-BE49-F238E27FC236}">
              <a16:creationId xmlns:a16="http://schemas.microsoft.com/office/drawing/2014/main" xmlns="" id="{83DCC5B3-7B82-4DD8-8FC3-C1D36F94063A}"/>
            </a:ext>
          </a:extLst>
        </xdr:cNvPr>
        <xdr:cNvSpPr txBox="1"/>
      </xdr:nvSpPr>
      <xdr:spPr>
        <a:xfrm>
          <a:off x="2705744" y="1474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125747</xdr:rowOff>
    </xdr:from>
    <xdr:ext cx="405111" cy="259045"/>
    <xdr:sp macro="" textlink="">
      <xdr:nvSpPr>
        <xdr:cNvPr id="296" name="n_4mainValue【公営住宅】&#10;有形固定資産減価償却率">
          <a:extLst>
            <a:ext uri="{FF2B5EF4-FFF2-40B4-BE49-F238E27FC236}">
              <a16:creationId xmlns:a16="http://schemas.microsoft.com/office/drawing/2014/main" xmlns="" id="{24C2CC62-E1F4-4E38-B1D8-D3DFF48B8C64}"/>
            </a:ext>
          </a:extLst>
        </xdr:cNvPr>
        <xdr:cNvSpPr txBox="1"/>
      </xdr:nvSpPr>
      <xdr:spPr>
        <a:xfrm>
          <a:off x="927744" y="1469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a:extLst>
            <a:ext uri="{FF2B5EF4-FFF2-40B4-BE49-F238E27FC236}">
              <a16:creationId xmlns:a16="http://schemas.microsoft.com/office/drawing/2014/main" xmlns="" id="{0E958CB1-29C3-4CF6-AA58-6E06D24B19D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a:extLst>
            <a:ext uri="{FF2B5EF4-FFF2-40B4-BE49-F238E27FC236}">
              <a16:creationId xmlns:a16="http://schemas.microsoft.com/office/drawing/2014/main" xmlns="" id="{38AFE096-61E4-488A-B9CD-D3C83FF4C19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a:extLst>
            <a:ext uri="{FF2B5EF4-FFF2-40B4-BE49-F238E27FC236}">
              <a16:creationId xmlns:a16="http://schemas.microsoft.com/office/drawing/2014/main" xmlns="" id="{AE2359FB-AF5E-48A6-89A3-D96589EFAFE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a:extLst>
            <a:ext uri="{FF2B5EF4-FFF2-40B4-BE49-F238E27FC236}">
              <a16:creationId xmlns:a16="http://schemas.microsoft.com/office/drawing/2014/main" xmlns="" id="{739A2658-5BF6-4CC6-9CE4-9D0EA8B001B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a:extLst>
            <a:ext uri="{FF2B5EF4-FFF2-40B4-BE49-F238E27FC236}">
              <a16:creationId xmlns:a16="http://schemas.microsoft.com/office/drawing/2014/main" xmlns="" id="{1126C6D0-EA1F-49B9-8B2F-C60C460719F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a:extLst>
            <a:ext uri="{FF2B5EF4-FFF2-40B4-BE49-F238E27FC236}">
              <a16:creationId xmlns:a16="http://schemas.microsoft.com/office/drawing/2014/main" xmlns="" id="{9D65A05A-6636-4188-80A4-AEE1B4A97B4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a:extLst>
            <a:ext uri="{FF2B5EF4-FFF2-40B4-BE49-F238E27FC236}">
              <a16:creationId xmlns:a16="http://schemas.microsoft.com/office/drawing/2014/main" xmlns="" id="{E31A7079-1731-493C-9BBD-AF745762DF1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a:extLst>
            <a:ext uri="{FF2B5EF4-FFF2-40B4-BE49-F238E27FC236}">
              <a16:creationId xmlns:a16="http://schemas.microsoft.com/office/drawing/2014/main" xmlns="" id="{60FEC340-F004-4831-8E06-8EF2C056526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a:extLst>
            <a:ext uri="{FF2B5EF4-FFF2-40B4-BE49-F238E27FC236}">
              <a16:creationId xmlns:a16="http://schemas.microsoft.com/office/drawing/2014/main" xmlns="" id="{48197ACC-49B1-4FDA-A8CC-A8298B07836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a:extLst>
            <a:ext uri="{FF2B5EF4-FFF2-40B4-BE49-F238E27FC236}">
              <a16:creationId xmlns:a16="http://schemas.microsoft.com/office/drawing/2014/main" xmlns="" id="{61BC961A-07B6-49F7-8ACC-C1790F5BDA1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7" name="直線コネクタ 306">
          <a:extLst>
            <a:ext uri="{FF2B5EF4-FFF2-40B4-BE49-F238E27FC236}">
              <a16:creationId xmlns:a16="http://schemas.microsoft.com/office/drawing/2014/main" xmlns="" id="{AA736CAC-4EA3-4599-A9CD-35B375F66DD9}"/>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8" name="テキスト ボックス 307">
          <a:extLst>
            <a:ext uri="{FF2B5EF4-FFF2-40B4-BE49-F238E27FC236}">
              <a16:creationId xmlns:a16="http://schemas.microsoft.com/office/drawing/2014/main" xmlns="" id="{CF95487F-B3B0-49D3-BC70-D8BA2FFF438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9" name="直線コネクタ 308">
          <a:extLst>
            <a:ext uri="{FF2B5EF4-FFF2-40B4-BE49-F238E27FC236}">
              <a16:creationId xmlns:a16="http://schemas.microsoft.com/office/drawing/2014/main" xmlns="" id="{43E0048D-6670-40F3-94DF-DC26E02A40D5}"/>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0" name="テキスト ボックス 309">
          <a:extLst>
            <a:ext uri="{FF2B5EF4-FFF2-40B4-BE49-F238E27FC236}">
              <a16:creationId xmlns:a16="http://schemas.microsoft.com/office/drawing/2014/main" xmlns="" id="{C2F77548-E8F7-42C2-B9B3-C1B5EF887A2A}"/>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1" name="直線コネクタ 310">
          <a:extLst>
            <a:ext uri="{FF2B5EF4-FFF2-40B4-BE49-F238E27FC236}">
              <a16:creationId xmlns:a16="http://schemas.microsoft.com/office/drawing/2014/main" xmlns="" id="{E6B64659-6C65-4F32-912D-9F2C3BB077AB}"/>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2" name="テキスト ボックス 311">
          <a:extLst>
            <a:ext uri="{FF2B5EF4-FFF2-40B4-BE49-F238E27FC236}">
              <a16:creationId xmlns:a16="http://schemas.microsoft.com/office/drawing/2014/main" xmlns="" id="{93FB1CB2-E29E-4D3A-BF35-257F00B758CC}"/>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3" name="直線コネクタ 312">
          <a:extLst>
            <a:ext uri="{FF2B5EF4-FFF2-40B4-BE49-F238E27FC236}">
              <a16:creationId xmlns:a16="http://schemas.microsoft.com/office/drawing/2014/main" xmlns="" id="{CE7A02B0-3C09-4C09-955A-BF675FA98D72}"/>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4" name="テキスト ボックス 313">
          <a:extLst>
            <a:ext uri="{FF2B5EF4-FFF2-40B4-BE49-F238E27FC236}">
              <a16:creationId xmlns:a16="http://schemas.microsoft.com/office/drawing/2014/main" xmlns="" id="{3622E184-131B-4612-BDF6-E4C216243896}"/>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5" name="直線コネクタ 314">
          <a:extLst>
            <a:ext uri="{FF2B5EF4-FFF2-40B4-BE49-F238E27FC236}">
              <a16:creationId xmlns:a16="http://schemas.microsoft.com/office/drawing/2014/main" xmlns="" id="{81BD739E-81E2-44C0-A230-4C9C0F588A94}"/>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6" name="テキスト ボックス 315">
          <a:extLst>
            <a:ext uri="{FF2B5EF4-FFF2-40B4-BE49-F238E27FC236}">
              <a16:creationId xmlns:a16="http://schemas.microsoft.com/office/drawing/2014/main" xmlns="" id="{713C7DEE-27A3-4709-A62D-CCE45913E592}"/>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7" name="直線コネクタ 316">
          <a:extLst>
            <a:ext uri="{FF2B5EF4-FFF2-40B4-BE49-F238E27FC236}">
              <a16:creationId xmlns:a16="http://schemas.microsoft.com/office/drawing/2014/main" xmlns="" id="{E761E785-E5E7-4A4D-AC77-A643570A4E2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8" name="テキスト ボックス 317">
          <a:extLst>
            <a:ext uri="{FF2B5EF4-FFF2-40B4-BE49-F238E27FC236}">
              <a16:creationId xmlns:a16="http://schemas.microsoft.com/office/drawing/2014/main" xmlns="" id="{8524A196-EE2E-4AD4-9C7B-9FEAF657E886}"/>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a:extLst>
            <a:ext uri="{FF2B5EF4-FFF2-40B4-BE49-F238E27FC236}">
              <a16:creationId xmlns:a16="http://schemas.microsoft.com/office/drawing/2014/main" xmlns="" id="{E6E5CAD9-D4B4-482D-BD8F-B6CE137F356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0" name="テキスト ボックス 319">
          <a:extLst>
            <a:ext uri="{FF2B5EF4-FFF2-40B4-BE49-F238E27FC236}">
              <a16:creationId xmlns:a16="http://schemas.microsoft.com/office/drawing/2014/main" xmlns="" id="{CF787572-663A-45A2-9158-40C27A63F83F}"/>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公営住宅】&#10;一人当たり面積グラフ枠">
          <a:extLst>
            <a:ext uri="{FF2B5EF4-FFF2-40B4-BE49-F238E27FC236}">
              <a16:creationId xmlns:a16="http://schemas.microsoft.com/office/drawing/2014/main" xmlns="" id="{342DAF43-CF8A-4875-9D0E-51CA0726E02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157462</xdr:rowOff>
    </xdr:from>
    <xdr:to>
      <xdr:col>54</xdr:col>
      <xdr:colOff>189865</xdr:colOff>
      <xdr:row>86</xdr:row>
      <xdr:rowOff>166443</xdr:rowOff>
    </xdr:to>
    <xdr:cxnSp macro="">
      <xdr:nvCxnSpPr>
        <xdr:cNvPr id="322" name="直線コネクタ 321">
          <a:extLst>
            <a:ext uri="{FF2B5EF4-FFF2-40B4-BE49-F238E27FC236}">
              <a16:creationId xmlns:a16="http://schemas.microsoft.com/office/drawing/2014/main" xmlns="" id="{131840F9-65FA-493F-B522-7F974F655E72}"/>
            </a:ext>
          </a:extLst>
        </xdr:cNvPr>
        <xdr:cNvCxnSpPr/>
      </xdr:nvCxnSpPr>
      <xdr:spPr>
        <a:xfrm flipV="1">
          <a:off x="10476865" y="13359112"/>
          <a:ext cx="0" cy="1552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23" name="【公営住宅】&#10;一人当たり面積最小値テキスト">
          <a:extLst>
            <a:ext uri="{FF2B5EF4-FFF2-40B4-BE49-F238E27FC236}">
              <a16:creationId xmlns:a16="http://schemas.microsoft.com/office/drawing/2014/main" xmlns="" id="{CB0E5932-B9B6-42F2-B7E2-73DE9C904909}"/>
            </a:ext>
          </a:extLst>
        </xdr:cNvPr>
        <xdr:cNvSpPr txBox="1"/>
      </xdr:nvSpPr>
      <xdr:spPr>
        <a:xfrm>
          <a:off x="10515600"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24" name="直線コネクタ 323">
          <a:extLst>
            <a:ext uri="{FF2B5EF4-FFF2-40B4-BE49-F238E27FC236}">
              <a16:creationId xmlns:a16="http://schemas.microsoft.com/office/drawing/2014/main" xmlns="" id="{CEE6FDEA-8857-434D-A447-F3B869DF3F9D}"/>
            </a:ext>
          </a:extLst>
        </xdr:cNvPr>
        <xdr:cNvCxnSpPr/>
      </xdr:nvCxnSpPr>
      <xdr:spPr>
        <a:xfrm>
          <a:off x="10388600" y="1491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104139</xdr:rowOff>
    </xdr:from>
    <xdr:ext cx="469744" cy="259045"/>
    <xdr:sp macro="" textlink="">
      <xdr:nvSpPr>
        <xdr:cNvPr id="325" name="【公営住宅】&#10;一人当たり面積最大値テキスト">
          <a:extLst>
            <a:ext uri="{FF2B5EF4-FFF2-40B4-BE49-F238E27FC236}">
              <a16:creationId xmlns:a16="http://schemas.microsoft.com/office/drawing/2014/main" xmlns="" id="{80313EDF-7FD9-49C8-AC28-F7C8E7B4EAFF}"/>
            </a:ext>
          </a:extLst>
        </xdr:cNvPr>
        <xdr:cNvSpPr txBox="1"/>
      </xdr:nvSpPr>
      <xdr:spPr>
        <a:xfrm>
          <a:off x="10515600" y="1313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157462</xdr:rowOff>
    </xdr:from>
    <xdr:to>
      <xdr:col>55</xdr:col>
      <xdr:colOff>88900</xdr:colOff>
      <xdr:row>77</xdr:row>
      <xdr:rowOff>157462</xdr:rowOff>
    </xdr:to>
    <xdr:cxnSp macro="">
      <xdr:nvCxnSpPr>
        <xdr:cNvPr id="326" name="直線コネクタ 325">
          <a:extLst>
            <a:ext uri="{FF2B5EF4-FFF2-40B4-BE49-F238E27FC236}">
              <a16:creationId xmlns:a16="http://schemas.microsoft.com/office/drawing/2014/main" xmlns="" id="{A2DAB825-8A79-4DC7-926A-ED1ABDF334D8}"/>
            </a:ext>
          </a:extLst>
        </xdr:cNvPr>
        <xdr:cNvCxnSpPr/>
      </xdr:nvCxnSpPr>
      <xdr:spPr>
        <a:xfrm>
          <a:off x="10388600" y="1335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42144</xdr:rowOff>
    </xdr:from>
    <xdr:ext cx="469744" cy="259045"/>
    <xdr:sp macro="" textlink="">
      <xdr:nvSpPr>
        <xdr:cNvPr id="327" name="【公営住宅】&#10;一人当たり面積平均値テキスト">
          <a:extLst>
            <a:ext uri="{FF2B5EF4-FFF2-40B4-BE49-F238E27FC236}">
              <a16:creationId xmlns:a16="http://schemas.microsoft.com/office/drawing/2014/main" xmlns="" id="{95EE0A52-64AA-4B7A-A923-0964C317F7B9}"/>
            </a:ext>
          </a:extLst>
        </xdr:cNvPr>
        <xdr:cNvSpPr txBox="1"/>
      </xdr:nvSpPr>
      <xdr:spPr>
        <a:xfrm>
          <a:off x="10515600" y="146153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63717</xdr:rowOff>
    </xdr:from>
    <xdr:to>
      <xdr:col>55</xdr:col>
      <xdr:colOff>50800</xdr:colOff>
      <xdr:row>85</xdr:row>
      <xdr:rowOff>165317</xdr:rowOff>
    </xdr:to>
    <xdr:sp macro="" textlink="">
      <xdr:nvSpPr>
        <xdr:cNvPr id="328" name="フローチャート: 判断 327">
          <a:extLst>
            <a:ext uri="{FF2B5EF4-FFF2-40B4-BE49-F238E27FC236}">
              <a16:creationId xmlns:a16="http://schemas.microsoft.com/office/drawing/2014/main" xmlns="" id="{4FBAEE43-249F-4949-9B37-C353B5F30DF2}"/>
            </a:ext>
          </a:extLst>
        </xdr:cNvPr>
        <xdr:cNvSpPr/>
      </xdr:nvSpPr>
      <xdr:spPr>
        <a:xfrm>
          <a:off x="10426700" y="146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74332</xdr:rowOff>
    </xdr:from>
    <xdr:to>
      <xdr:col>50</xdr:col>
      <xdr:colOff>165100</xdr:colOff>
      <xdr:row>86</xdr:row>
      <xdr:rowOff>4482</xdr:rowOff>
    </xdr:to>
    <xdr:sp macro="" textlink="">
      <xdr:nvSpPr>
        <xdr:cNvPr id="329" name="フローチャート: 判断 328">
          <a:extLst>
            <a:ext uri="{FF2B5EF4-FFF2-40B4-BE49-F238E27FC236}">
              <a16:creationId xmlns:a16="http://schemas.microsoft.com/office/drawing/2014/main" xmlns="" id="{522695EE-701C-4A96-996F-E6F66A307CF9}"/>
            </a:ext>
          </a:extLst>
        </xdr:cNvPr>
        <xdr:cNvSpPr/>
      </xdr:nvSpPr>
      <xdr:spPr>
        <a:xfrm>
          <a:off x="95885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95231</xdr:rowOff>
    </xdr:from>
    <xdr:to>
      <xdr:col>46</xdr:col>
      <xdr:colOff>38100</xdr:colOff>
      <xdr:row>86</xdr:row>
      <xdr:rowOff>25381</xdr:rowOff>
    </xdr:to>
    <xdr:sp macro="" textlink="">
      <xdr:nvSpPr>
        <xdr:cNvPr id="330" name="フローチャート: 判断 329">
          <a:extLst>
            <a:ext uri="{FF2B5EF4-FFF2-40B4-BE49-F238E27FC236}">
              <a16:creationId xmlns:a16="http://schemas.microsoft.com/office/drawing/2014/main" xmlns="" id="{DA258C2D-CE57-407A-93B7-616CF704C211}"/>
            </a:ext>
          </a:extLst>
        </xdr:cNvPr>
        <xdr:cNvSpPr/>
      </xdr:nvSpPr>
      <xdr:spPr>
        <a:xfrm>
          <a:off x="8699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101600</xdr:rowOff>
    </xdr:from>
    <xdr:to>
      <xdr:col>41</xdr:col>
      <xdr:colOff>101600</xdr:colOff>
      <xdr:row>86</xdr:row>
      <xdr:rowOff>31750</xdr:rowOff>
    </xdr:to>
    <xdr:sp macro="" textlink="">
      <xdr:nvSpPr>
        <xdr:cNvPr id="331" name="フローチャート: 判断 330">
          <a:extLst>
            <a:ext uri="{FF2B5EF4-FFF2-40B4-BE49-F238E27FC236}">
              <a16:creationId xmlns:a16="http://schemas.microsoft.com/office/drawing/2014/main" xmlns="" id="{108BC059-3C94-4077-BC71-9CFF22698B4E}"/>
            </a:ext>
          </a:extLst>
        </xdr:cNvPr>
        <xdr:cNvSpPr/>
      </xdr:nvSpPr>
      <xdr:spPr>
        <a:xfrm>
          <a:off x="7810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78087</xdr:rowOff>
    </xdr:from>
    <xdr:to>
      <xdr:col>36</xdr:col>
      <xdr:colOff>165100</xdr:colOff>
      <xdr:row>86</xdr:row>
      <xdr:rowOff>8237</xdr:rowOff>
    </xdr:to>
    <xdr:sp macro="" textlink="">
      <xdr:nvSpPr>
        <xdr:cNvPr id="332" name="フローチャート: 判断 331">
          <a:extLst>
            <a:ext uri="{FF2B5EF4-FFF2-40B4-BE49-F238E27FC236}">
              <a16:creationId xmlns:a16="http://schemas.microsoft.com/office/drawing/2014/main" xmlns="" id="{6F1C3A54-04E7-4F1B-B45F-0E0B94B811AA}"/>
            </a:ext>
          </a:extLst>
        </xdr:cNvPr>
        <xdr:cNvSpPr/>
      </xdr:nvSpPr>
      <xdr:spPr>
        <a:xfrm>
          <a:off x="6921500" y="14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xmlns="" id="{BA95315A-B42C-4D88-ABCB-5218B0AC4EB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xmlns="" id="{8EB69CF7-28C0-48A3-AB9E-D73DCD3DF3C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xmlns="" id="{6A689323-06FB-4D71-B4AF-6116B30B6BF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xmlns="" id="{D3A308BF-D00F-45F9-9FA0-C0DC5EF47DB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xmlns="" id="{62B8E484-4454-42F0-B7EB-BF6690E5EE5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106662</xdr:rowOff>
    </xdr:from>
    <xdr:to>
      <xdr:col>55</xdr:col>
      <xdr:colOff>50800</xdr:colOff>
      <xdr:row>78</xdr:row>
      <xdr:rowOff>36812</xdr:rowOff>
    </xdr:to>
    <xdr:sp macro="" textlink="">
      <xdr:nvSpPr>
        <xdr:cNvPr id="338" name="楕円 337">
          <a:extLst>
            <a:ext uri="{FF2B5EF4-FFF2-40B4-BE49-F238E27FC236}">
              <a16:creationId xmlns:a16="http://schemas.microsoft.com/office/drawing/2014/main" xmlns="" id="{43A9CE41-86D9-4B42-9B67-FF4A828953C8}"/>
            </a:ext>
          </a:extLst>
        </xdr:cNvPr>
        <xdr:cNvSpPr/>
      </xdr:nvSpPr>
      <xdr:spPr>
        <a:xfrm>
          <a:off x="10426700" y="1330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59689</xdr:rowOff>
    </xdr:from>
    <xdr:ext cx="469744" cy="259045"/>
    <xdr:sp macro="" textlink="">
      <xdr:nvSpPr>
        <xdr:cNvPr id="339" name="【公営住宅】&#10;一人当たり面積該当値テキスト">
          <a:extLst>
            <a:ext uri="{FF2B5EF4-FFF2-40B4-BE49-F238E27FC236}">
              <a16:creationId xmlns:a16="http://schemas.microsoft.com/office/drawing/2014/main" xmlns="" id="{3E5B9F33-6731-4217-A6BB-506FD5D9253F}"/>
            </a:ext>
          </a:extLst>
        </xdr:cNvPr>
        <xdr:cNvSpPr txBox="1"/>
      </xdr:nvSpPr>
      <xdr:spPr>
        <a:xfrm>
          <a:off x="10515600" y="13261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18487</xdr:rowOff>
    </xdr:from>
    <xdr:to>
      <xdr:col>50</xdr:col>
      <xdr:colOff>165100</xdr:colOff>
      <xdr:row>78</xdr:row>
      <xdr:rowOff>120087</xdr:rowOff>
    </xdr:to>
    <xdr:sp macro="" textlink="">
      <xdr:nvSpPr>
        <xdr:cNvPr id="340" name="楕円 339">
          <a:extLst>
            <a:ext uri="{FF2B5EF4-FFF2-40B4-BE49-F238E27FC236}">
              <a16:creationId xmlns:a16="http://schemas.microsoft.com/office/drawing/2014/main" xmlns="" id="{1F853300-CEF9-4ACC-A55C-A8F56C816219}"/>
            </a:ext>
          </a:extLst>
        </xdr:cNvPr>
        <xdr:cNvSpPr/>
      </xdr:nvSpPr>
      <xdr:spPr>
        <a:xfrm>
          <a:off x="9588500" y="133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157462</xdr:rowOff>
    </xdr:from>
    <xdr:to>
      <xdr:col>55</xdr:col>
      <xdr:colOff>0</xdr:colOff>
      <xdr:row>78</xdr:row>
      <xdr:rowOff>69287</xdr:rowOff>
    </xdr:to>
    <xdr:cxnSp macro="">
      <xdr:nvCxnSpPr>
        <xdr:cNvPr id="341" name="直線コネクタ 340">
          <a:extLst>
            <a:ext uri="{FF2B5EF4-FFF2-40B4-BE49-F238E27FC236}">
              <a16:creationId xmlns:a16="http://schemas.microsoft.com/office/drawing/2014/main" xmlns="" id="{FE81121D-1EFC-433B-8F7A-8B8C54771794}"/>
            </a:ext>
          </a:extLst>
        </xdr:cNvPr>
        <xdr:cNvCxnSpPr/>
      </xdr:nvCxnSpPr>
      <xdr:spPr>
        <a:xfrm flipV="1">
          <a:off x="9639300" y="13359112"/>
          <a:ext cx="8382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38736</xdr:rowOff>
    </xdr:from>
    <xdr:to>
      <xdr:col>46</xdr:col>
      <xdr:colOff>38100</xdr:colOff>
      <xdr:row>78</xdr:row>
      <xdr:rowOff>140336</xdr:rowOff>
    </xdr:to>
    <xdr:sp macro="" textlink="">
      <xdr:nvSpPr>
        <xdr:cNvPr id="342" name="楕円 341">
          <a:extLst>
            <a:ext uri="{FF2B5EF4-FFF2-40B4-BE49-F238E27FC236}">
              <a16:creationId xmlns:a16="http://schemas.microsoft.com/office/drawing/2014/main" xmlns="" id="{D171E85B-0985-40E4-AB31-92E995746E2A}"/>
            </a:ext>
          </a:extLst>
        </xdr:cNvPr>
        <xdr:cNvSpPr/>
      </xdr:nvSpPr>
      <xdr:spPr>
        <a:xfrm>
          <a:off x="8699500" y="1341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69287</xdr:rowOff>
    </xdr:from>
    <xdr:to>
      <xdr:col>50</xdr:col>
      <xdr:colOff>114300</xdr:colOff>
      <xdr:row>78</xdr:row>
      <xdr:rowOff>89536</xdr:rowOff>
    </xdr:to>
    <xdr:cxnSp macro="">
      <xdr:nvCxnSpPr>
        <xdr:cNvPr id="343" name="直線コネクタ 342">
          <a:extLst>
            <a:ext uri="{FF2B5EF4-FFF2-40B4-BE49-F238E27FC236}">
              <a16:creationId xmlns:a16="http://schemas.microsoft.com/office/drawing/2014/main" xmlns="" id="{FDC11005-FA2A-4DF6-91B4-96231368281C}"/>
            </a:ext>
          </a:extLst>
        </xdr:cNvPr>
        <xdr:cNvCxnSpPr/>
      </xdr:nvCxnSpPr>
      <xdr:spPr>
        <a:xfrm flipV="1">
          <a:off x="8750300" y="13442387"/>
          <a:ext cx="889000" cy="2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114173</xdr:rowOff>
    </xdr:from>
    <xdr:to>
      <xdr:col>36</xdr:col>
      <xdr:colOff>165100</xdr:colOff>
      <xdr:row>79</xdr:row>
      <xdr:rowOff>44323</xdr:rowOff>
    </xdr:to>
    <xdr:sp macro="" textlink="">
      <xdr:nvSpPr>
        <xdr:cNvPr id="344" name="楕円 343">
          <a:extLst>
            <a:ext uri="{FF2B5EF4-FFF2-40B4-BE49-F238E27FC236}">
              <a16:creationId xmlns:a16="http://schemas.microsoft.com/office/drawing/2014/main" xmlns="" id="{D3407F47-B5F6-4B69-90FC-901D87D0EACC}"/>
            </a:ext>
          </a:extLst>
        </xdr:cNvPr>
        <xdr:cNvSpPr/>
      </xdr:nvSpPr>
      <xdr:spPr>
        <a:xfrm>
          <a:off x="6921500" y="1348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167059</xdr:rowOff>
    </xdr:from>
    <xdr:ext cx="469744" cy="259045"/>
    <xdr:sp macro="" textlink="">
      <xdr:nvSpPr>
        <xdr:cNvPr id="345" name="n_1aveValue【公営住宅】&#10;一人当たり面積">
          <a:extLst>
            <a:ext uri="{FF2B5EF4-FFF2-40B4-BE49-F238E27FC236}">
              <a16:creationId xmlns:a16="http://schemas.microsoft.com/office/drawing/2014/main" xmlns="" id="{C1EFBB09-474E-4443-AE03-72F8CBE186D8}"/>
            </a:ext>
          </a:extLst>
        </xdr:cNvPr>
        <xdr:cNvSpPr txBox="1"/>
      </xdr:nvSpPr>
      <xdr:spPr>
        <a:xfrm>
          <a:off x="9391727" y="1474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16508</xdr:rowOff>
    </xdr:from>
    <xdr:ext cx="469744" cy="259045"/>
    <xdr:sp macro="" textlink="">
      <xdr:nvSpPr>
        <xdr:cNvPr id="346" name="n_2aveValue【公営住宅】&#10;一人当たり面積">
          <a:extLst>
            <a:ext uri="{FF2B5EF4-FFF2-40B4-BE49-F238E27FC236}">
              <a16:creationId xmlns:a16="http://schemas.microsoft.com/office/drawing/2014/main" xmlns="" id="{08214CD4-755C-4A1D-8C74-5ACF4E101D5F}"/>
            </a:ext>
          </a:extLst>
        </xdr:cNvPr>
        <xdr:cNvSpPr txBox="1"/>
      </xdr:nvSpPr>
      <xdr:spPr>
        <a:xfrm>
          <a:off x="8515427" y="1476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48277</xdr:rowOff>
    </xdr:from>
    <xdr:ext cx="469744" cy="259045"/>
    <xdr:sp macro="" textlink="">
      <xdr:nvSpPr>
        <xdr:cNvPr id="347" name="n_3aveValue【公営住宅】&#10;一人当たり面積">
          <a:extLst>
            <a:ext uri="{FF2B5EF4-FFF2-40B4-BE49-F238E27FC236}">
              <a16:creationId xmlns:a16="http://schemas.microsoft.com/office/drawing/2014/main" xmlns="" id="{A5F5A92E-D957-4B9E-82F0-7E6070ACA8DE}"/>
            </a:ext>
          </a:extLst>
        </xdr:cNvPr>
        <xdr:cNvSpPr txBox="1"/>
      </xdr:nvSpPr>
      <xdr:spPr>
        <a:xfrm>
          <a:off x="7626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170814</xdr:rowOff>
    </xdr:from>
    <xdr:ext cx="469744" cy="259045"/>
    <xdr:sp macro="" textlink="">
      <xdr:nvSpPr>
        <xdr:cNvPr id="348" name="n_4aveValue【公営住宅】&#10;一人当たり面積">
          <a:extLst>
            <a:ext uri="{FF2B5EF4-FFF2-40B4-BE49-F238E27FC236}">
              <a16:creationId xmlns:a16="http://schemas.microsoft.com/office/drawing/2014/main" xmlns="" id="{53B7DB84-AB4F-4217-96C5-BB46120A00AA}"/>
            </a:ext>
          </a:extLst>
        </xdr:cNvPr>
        <xdr:cNvSpPr txBox="1"/>
      </xdr:nvSpPr>
      <xdr:spPr>
        <a:xfrm>
          <a:off x="6737427" y="1474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136614</xdr:rowOff>
    </xdr:from>
    <xdr:ext cx="469744" cy="259045"/>
    <xdr:sp macro="" textlink="">
      <xdr:nvSpPr>
        <xdr:cNvPr id="349" name="n_1mainValue【公営住宅】&#10;一人当たり面積">
          <a:extLst>
            <a:ext uri="{FF2B5EF4-FFF2-40B4-BE49-F238E27FC236}">
              <a16:creationId xmlns:a16="http://schemas.microsoft.com/office/drawing/2014/main" xmlns="" id="{E7BC9C4A-161F-4989-97CC-F5F2BDE63AF3}"/>
            </a:ext>
          </a:extLst>
        </xdr:cNvPr>
        <xdr:cNvSpPr txBox="1"/>
      </xdr:nvSpPr>
      <xdr:spPr>
        <a:xfrm>
          <a:off x="9391727" y="1316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156863</xdr:rowOff>
    </xdr:from>
    <xdr:ext cx="469744" cy="259045"/>
    <xdr:sp macro="" textlink="">
      <xdr:nvSpPr>
        <xdr:cNvPr id="350" name="n_2mainValue【公営住宅】&#10;一人当たり面積">
          <a:extLst>
            <a:ext uri="{FF2B5EF4-FFF2-40B4-BE49-F238E27FC236}">
              <a16:creationId xmlns:a16="http://schemas.microsoft.com/office/drawing/2014/main" xmlns="" id="{3C6BA68F-A6DD-4446-AE52-AEA58B0E3537}"/>
            </a:ext>
          </a:extLst>
        </xdr:cNvPr>
        <xdr:cNvSpPr txBox="1"/>
      </xdr:nvSpPr>
      <xdr:spPr>
        <a:xfrm>
          <a:off x="8515427" y="1318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60850</xdr:rowOff>
    </xdr:from>
    <xdr:ext cx="469744" cy="259045"/>
    <xdr:sp macro="" textlink="">
      <xdr:nvSpPr>
        <xdr:cNvPr id="351" name="n_4mainValue【公営住宅】&#10;一人当たり面積">
          <a:extLst>
            <a:ext uri="{FF2B5EF4-FFF2-40B4-BE49-F238E27FC236}">
              <a16:creationId xmlns:a16="http://schemas.microsoft.com/office/drawing/2014/main" xmlns="" id="{CDB18CAD-4F9C-4237-AC68-820067A38B90}"/>
            </a:ext>
          </a:extLst>
        </xdr:cNvPr>
        <xdr:cNvSpPr txBox="1"/>
      </xdr:nvSpPr>
      <xdr:spPr>
        <a:xfrm>
          <a:off x="6737427" y="1326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2" name="正方形/長方形 351">
          <a:extLst>
            <a:ext uri="{FF2B5EF4-FFF2-40B4-BE49-F238E27FC236}">
              <a16:creationId xmlns:a16="http://schemas.microsoft.com/office/drawing/2014/main" xmlns="" id="{37A01B6F-BD24-494E-A571-C00DD5E1F8C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3" name="正方形/長方形 352">
          <a:extLst>
            <a:ext uri="{FF2B5EF4-FFF2-40B4-BE49-F238E27FC236}">
              <a16:creationId xmlns:a16="http://schemas.microsoft.com/office/drawing/2014/main" xmlns="" id="{5A1775E7-F804-4908-AB47-65EE00BDE06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4" name="正方形/長方形 353">
          <a:extLst>
            <a:ext uri="{FF2B5EF4-FFF2-40B4-BE49-F238E27FC236}">
              <a16:creationId xmlns:a16="http://schemas.microsoft.com/office/drawing/2014/main" xmlns="" id="{BC354710-7355-4F6E-A09F-B76AB26E1C4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5" name="正方形/長方形 354">
          <a:extLst>
            <a:ext uri="{FF2B5EF4-FFF2-40B4-BE49-F238E27FC236}">
              <a16:creationId xmlns:a16="http://schemas.microsoft.com/office/drawing/2014/main" xmlns="" id="{CA558DDC-75E7-4E37-9F9C-95E436DAF20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6" name="正方形/長方形 355">
          <a:extLst>
            <a:ext uri="{FF2B5EF4-FFF2-40B4-BE49-F238E27FC236}">
              <a16:creationId xmlns:a16="http://schemas.microsoft.com/office/drawing/2014/main" xmlns="" id="{E3E99898-00FB-4BAA-9FAB-798EDAE9BE6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7" name="正方形/長方形 356">
          <a:extLst>
            <a:ext uri="{FF2B5EF4-FFF2-40B4-BE49-F238E27FC236}">
              <a16:creationId xmlns:a16="http://schemas.microsoft.com/office/drawing/2014/main" xmlns="" id="{1B5F4897-802B-4743-8885-EF83E99A267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8" name="正方形/長方形 357">
          <a:extLst>
            <a:ext uri="{FF2B5EF4-FFF2-40B4-BE49-F238E27FC236}">
              <a16:creationId xmlns:a16="http://schemas.microsoft.com/office/drawing/2014/main" xmlns="" id="{08017E32-3DFD-407B-A9CC-197A2BC8DC0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9" name="正方形/長方形 358">
          <a:extLst>
            <a:ext uri="{FF2B5EF4-FFF2-40B4-BE49-F238E27FC236}">
              <a16:creationId xmlns:a16="http://schemas.microsoft.com/office/drawing/2014/main" xmlns="" id="{2E301E33-4750-4F68-B160-540F5485820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0" name="正方形/長方形 359">
          <a:extLst>
            <a:ext uri="{FF2B5EF4-FFF2-40B4-BE49-F238E27FC236}">
              <a16:creationId xmlns:a16="http://schemas.microsoft.com/office/drawing/2014/main" xmlns="" id="{7A0112FF-8AEE-452C-8429-884357844F7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1" name="正方形/長方形 360">
          <a:extLst>
            <a:ext uri="{FF2B5EF4-FFF2-40B4-BE49-F238E27FC236}">
              <a16:creationId xmlns:a16="http://schemas.microsoft.com/office/drawing/2014/main" xmlns="" id="{115BFAF1-6445-4B88-947B-F5C5ECAFE68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2" name="正方形/長方形 361">
          <a:extLst>
            <a:ext uri="{FF2B5EF4-FFF2-40B4-BE49-F238E27FC236}">
              <a16:creationId xmlns:a16="http://schemas.microsoft.com/office/drawing/2014/main" xmlns="" id="{8EEF4C00-CC09-46DD-AC4C-CC49C3F413D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3" name="正方形/長方形 362">
          <a:extLst>
            <a:ext uri="{FF2B5EF4-FFF2-40B4-BE49-F238E27FC236}">
              <a16:creationId xmlns:a16="http://schemas.microsoft.com/office/drawing/2014/main" xmlns="" id="{441D0C47-29E2-4E80-8748-8204251685E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4" name="正方形/長方形 363">
          <a:extLst>
            <a:ext uri="{FF2B5EF4-FFF2-40B4-BE49-F238E27FC236}">
              <a16:creationId xmlns:a16="http://schemas.microsoft.com/office/drawing/2014/main" xmlns="" id="{4807AD0B-B153-4F71-A181-7856D848627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5" name="正方形/長方形 364">
          <a:extLst>
            <a:ext uri="{FF2B5EF4-FFF2-40B4-BE49-F238E27FC236}">
              <a16:creationId xmlns:a16="http://schemas.microsoft.com/office/drawing/2014/main" xmlns="" id="{7B3AE799-0CA1-4E7B-ADCE-2C74BC27140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6" name="正方形/長方形 365">
          <a:extLst>
            <a:ext uri="{FF2B5EF4-FFF2-40B4-BE49-F238E27FC236}">
              <a16:creationId xmlns:a16="http://schemas.microsoft.com/office/drawing/2014/main" xmlns="" id="{16EA935B-3E18-456A-B9C8-7C6890D7099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7" name="正方形/長方形 366">
          <a:extLst>
            <a:ext uri="{FF2B5EF4-FFF2-40B4-BE49-F238E27FC236}">
              <a16:creationId xmlns:a16="http://schemas.microsoft.com/office/drawing/2014/main" xmlns="" id="{BFAC6B2A-8BDF-4445-AE13-ED0971001D0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8" name="正方形/長方形 367">
          <a:extLst>
            <a:ext uri="{FF2B5EF4-FFF2-40B4-BE49-F238E27FC236}">
              <a16:creationId xmlns:a16="http://schemas.microsoft.com/office/drawing/2014/main" xmlns="" id="{C94B3454-798F-44BE-9E52-6B9DE3923D3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9" name="正方形/長方形 368">
          <a:extLst>
            <a:ext uri="{FF2B5EF4-FFF2-40B4-BE49-F238E27FC236}">
              <a16:creationId xmlns:a16="http://schemas.microsoft.com/office/drawing/2014/main" xmlns="" id="{B4A08780-5305-407E-ABDF-47D96BB04A7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0" name="正方形/長方形 369">
          <a:extLst>
            <a:ext uri="{FF2B5EF4-FFF2-40B4-BE49-F238E27FC236}">
              <a16:creationId xmlns:a16="http://schemas.microsoft.com/office/drawing/2014/main" xmlns="" id="{FF46940C-89BB-4035-9FA4-E4D3D2DD35C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1" name="正方形/長方形 370">
          <a:extLst>
            <a:ext uri="{FF2B5EF4-FFF2-40B4-BE49-F238E27FC236}">
              <a16:creationId xmlns:a16="http://schemas.microsoft.com/office/drawing/2014/main" xmlns="" id="{B04D6CEE-C798-4530-938F-21E7106F444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2" name="正方形/長方形 371">
          <a:extLst>
            <a:ext uri="{FF2B5EF4-FFF2-40B4-BE49-F238E27FC236}">
              <a16:creationId xmlns:a16="http://schemas.microsoft.com/office/drawing/2014/main" xmlns="" id="{742A3181-FBFF-4689-BDC6-417787E24F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3" name="正方形/長方形 372">
          <a:extLst>
            <a:ext uri="{FF2B5EF4-FFF2-40B4-BE49-F238E27FC236}">
              <a16:creationId xmlns:a16="http://schemas.microsoft.com/office/drawing/2014/main" xmlns="" id="{67587251-DA66-424F-9ADB-21B036E70DB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4" name="正方形/長方形 373">
          <a:extLst>
            <a:ext uri="{FF2B5EF4-FFF2-40B4-BE49-F238E27FC236}">
              <a16:creationId xmlns:a16="http://schemas.microsoft.com/office/drawing/2014/main" xmlns="" id="{F07DB080-07C1-4B88-9F0D-4BE6D274F81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5" name="正方形/長方形 374">
          <a:extLst>
            <a:ext uri="{FF2B5EF4-FFF2-40B4-BE49-F238E27FC236}">
              <a16:creationId xmlns:a16="http://schemas.microsoft.com/office/drawing/2014/main" xmlns="" id="{0547685E-BFF1-4637-A16E-D1CB160BD0E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6" name="テキスト ボックス 375">
          <a:extLst>
            <a:ext uri="{FF2B5EF4-FFF2-40B4-BE49-F238E27FC236}">
              <a16:creationId xmlns:a16="http://schemas.microsoft.com/office/drawing/2014/main" xmlns="" id="{41B540B2-313A-40E2-AF94-5725811055D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7" name="直線コネクタ 376">
          <a:extLst>
            <a:ext uri="{FF2B5EF4-FFF2-40B4-BE49-F238E27FC236}">
              <a16:creationId xmlns:a16="http://schemas.microsoft.com/office/drawing/2014/main" xmlns="" id="{41A7206C-986D-4F7F-8285-4C3D3610AEC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8" name="テキスト ボックス 377">
          <a:extLst>
            <a:ext uri="{FF2B5EF4-FFF2-40B4-BE49-F238E27FC236}">
              <a16:creationId xmlns:a16="http://schemas.microsoft.com/office/drawing/2014/main" xmlns="" id="{B275649B-0558-425B-9532-351CC0A484A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79" name="直線コネクタ 378">
          <a:extLst>
            <a:ext uri="{FF2B5EF4-FFF2-40B4-BE49-F238E27FC236}">
              <a16:creationId xmlns:a16="http://schemas.microsoft.com/office/drawing/2014/main" xmlns="" id="{0AF3B750-B263-41D6-B113-655278CF585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0" name="テキスト ボックス 379">
          <a:extLst>
            <a:ext uri="{FF2B5EF4-FFF2-40B4-BE49-F238E27FC236}">
              <a16:creationId xmlns:a16="http://schemas.microsoft.com/office/drawing/2014/main" xmlns="" id="{F832AE7D-E223-4967-8B67-5F9B5B952C3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1" name="直線コネクタ 380">
          <a:extLst>
            <a:ext uri="{FF2B5EF4-FFF2-40B4-BE49-F238E27FC236}">
              <a16:creationId xmlns:a16="http://schemas.microsoft.com/office/drawing/2014/main" xmlns="" id="{5596E911-5CDB-4713-A4C3-8A6A346A3A9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2" name="テキスト ボックス 381">
          <a:extLst>
            <a:ext uri="{FF2B5EF4-FFF2-40B4-BE49-F238E27FC236}">
              <a16:creationId xmlns:a16="http://schemas.microsoft.com/office/drawing/2014/main" xmlns="" id="{30D2EE2B-741A-4415-BB9F-01D62E8F782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3" name="直線コネクタ 382">
          <a:extLst>
            <a:ext uri="{FF2B5EF4-FFF2-40B4-BE49-F238E27FC236}">
              <a16:creationId xmlns:a16="http://schemas.microsoft.com/office/drawing/2014/main" xmlns="" id="{CE0EE157-64CA-46CD-85EF-A620E3E3935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4" name="テキスト ボックス 383">
          <a:extLst>
            <a:ext uri="{FF2B5EF4-FFF2-40B4-BE49-F238E27FC236}">
              <a16:creationId xmlns:a16="http://schemas.microsoft.com/office/drawing/2014/main" xmlns="" id="{257C0178-4A5D-4FF4-A7CB-458ABED1EE4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5" name="直線コネクタ 384">
          <a:extLst>
            <a:ext uri="{FF2B5EF4-FFF2-40B4-BE49-F238E27FC236}">
              <a16:creationId xmlns:a16="http://schemas.microsoft.com/office/drawing/2014/main" xmlns="" id="{6EB75C22-B4B7-4B82-B614-20066D2C906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6" name="テキスト ボックス 385">
          <a:extLst>
            <a:ext uri="{FF2B5EF4-FFF2-40B4-BE49-F238E27FC236}">
              <a16:creationId xmlns:a16="http://schemas.microsoft.com/office/drawing/2014/main" xmlns="" id="{C42E2811-4D2F-4646-8468-726B3C4C901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7" name="直線コネクタ 386">
          <a:extLst>
            <a:ext uri="{FF2B5EF4-FFF2-40B4-BE49-F238E27FC236}">
              <a16:creationId xmlns:a16="http://schemas.microsoft.com/office/drawing/2014/main" xmlns="" id="{CADCD674-0386-4B26-BDB3-CACEF289D82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8" name="テキスト ボックス 387">
          <a:extLst>
            <a:ext uri="{FF2B5EF4-FFF2-40B4-BE49-F238E27FC236}">
              <a16:creationId xmlns:a16="http://schemas.microsoft.com/office/drawing/2014/main" xmlns="" id="{F43D117C-49EC-4E1A-93B9-BB7C9A269A4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9" name="直線コネクタ 388">
          <a:extLst>
            <a:ext uri="{FF2B5EF4-FFF2-40B4-BE49-F238E27FC236}">
              <a16:creationId xmlns:a16="http://schemas.microsoft.com/office/drawing/2014/main" xmlns="" id="{14D621DE-58C0-456F-9354-F7DED9399CA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0" name="テキスト ボックス 389">
          <a:extLst>
            <a:ext uri="{FF2B5EF4-FFF2-40B4-BE49-F238E27FC236}">
              <a16:creationId xmlns:a16="http://schemas.microsoft.com/office/drawing/2014/main" xmlns="" id="{0FC86D84-742C-41C7-8ADC-8BB7207E8CD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1" name="直線コネクタ 390">
          <a:extLst>
            <a:ext uri="{FF2B5EF4-FFF2-40B4-BE49-F238E27FC236}">
              <a16:creationId xmlns:a16="http://schemas.microsoft.com/office/drawing/2014/main" xmlns="" id="{E2DFD4B7-A267-46F7-82D4-6E0B4B0E93F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2" name="【認定こども園・幼稚園・保育所】&#10;有形固定資産減価償却率グラフ枠">
          <a:extLst>
            <a:ext uri="{FF2B5EF4-FFF2-40B4-BE49-F238E27FC236}">
              <a16:creationId xmlns:a16="http://schemas.microsoft.com/office/drawing/2014/main" xmlns="" id="{A6C1156A-4C40-456D-ACD3-1BD72867DB1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27214</xdr:rowOff>
    </xdr:from>
    <xdr:to>
      <xdr:col>85</xdr:col>
      <xdr:colOff>126364</xdr:colOff>
      <xdr:row>42</xdr:row>
      <xdr:rowOff>92528</xdr:rowOff>
    </xdr:to>
    <xdr:cxnSp macro="">
      <xdr:nvCxnSpPr>
        <xdr:cNvPr id="393" name="直線コネクタ 392">
          <a:extLst>
            <a:ext uri="{FF2B5EF4-FFF2-40B4-BE49-F238E27FC236}">
              <a16:creationId xmlns:a16="http://schemas.microsoft.com/office/drawing/2014/main" xmlns="" id="{2ACF6BCD-A86F-47D3-970D-B73E01E17B19}"/>
            </a:ext>
          </a:extLst>
        </xdr:cNvPr>
        <xdr:cNvCxnSpPr/>
      </xdr:nvCxnSpPr>
      <xdr:spPr>
        <a:xfrm flipV="1">
          <a:off x="16318864" y="58565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94" name="【認定こども園・幼稚園・保育所】&#10;有形固定資産減価償却率最小値テキスト">
          <a:extLst>
            <a:ext uri="{FF2B5EF4-FFF2-40B4-BE49-F238E27FC236}">
              <a16:creationId xmlns:a16="http://schemas.microsoft.com/office/drawing/2014/main" xmlns="" id="{91260945-ACC5-4647-86E7-8F3327DB0D99}"/>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95" name="直線コネクタ 394">
          <a:extLst>
            <a:ext uri="{FF2B5EF4-FFF2-40B4-BE49-F238E27FC236}">
              <a16:creationId xmlns:a16="http://schemas.microsoft.com/office/drawing/2014/main" xmlns="" id="{CD7438A4-6CF8-4696-A53A-859C29192E28}"/>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145341</xdr:rowOff>
    </xdr:from>
    <xdr:ext cx="405111" cy="259045"/>
    <xdr:sp macro="" textlink="">
      <xdr:nvSpPr>
        <xdr:cNvPr id="396" name="【認定こども園・幼稚園・保育所】&#10;有形固定資産減価償却率最大値テキスト">
          <a:extLst>
            <a:ext uri="{FF2B5EF4-FFF2-40B4-BE49-F238E27FC236}">
              <a16:creationId xmlns:a16="http://schemas.microsoft.com/office/drawing/2014/main" xmlns="" id="{EB308BCD-65C4-48E9-8A44-793406CE1AA8}"/>
            </a:ext>
          </a:extLst>
        </xdr:cNvPr>
        <xdr:cNvSpPr txBox="1"/>
      </xdr:nvSpPr>
      <xdr:spPr>
        <a:xfrm>
          <a:off x="16357600" y="563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27214</xdr:rowOff>
    </xdr:from>
    <xdr:to>
      <xdr:col>86</xdr:col>
      <xdr:colOff>25400</xdr:colOff>
      <xdr:row>34</xdr:row>
      <xdr:rowOff>27214</xdr:rowOff>
    </xdr:to>
    <xdr:cxnSp macro="">
      <xdr:nvCxnSpPr>
        <xdr:cNvPr id="397" name="直線コネクタ 396">
          <a:extLst>
            <a:ext uri="{FF2B5EF4-FFF2-40B4-BE49-F238E27FC236}">
              <a16:creationId xmlns:a16="http://schemas.microsoft.com/office/drawing/2014/main" xmlns="" id="{D3D555E8-2905-42DC-99AD-6CB92B19CE5E}"/>
            </a:ext>
          </a:extLst>
        </xdr:cNvPr>
        <xdr:cNvCxnSpPr/>
      </xdr:nvCxnSpPr>
      <xdr:spPr>
        <a:xfrm>
          <a:off x="16230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11992</xdr:rowOff>
    </xdr:from>
    <xdr:ext cx="405111" cy="259045"/>
    <xdr:sp macro="" textlink="">
      <xdr:nvSpPr>
        <xdr:cNvPr id="398" name="【認定こども園・幼稚園・保育所】&#10;有形固定資産減価償却率平均値テキスト">
          <a:extLst>
            <a:ext uri="{FF2B5EF4-FFF2-40B4-BE49-F238E27FC236}">
              <a16:creationId xmlns:a16="http://schemas.microsoft.com/office/drawing/2014/main" xmlns="" id="{5A2821FF-2D17-4CC5-B441-D11F9822818E}"/>
            </a:ext>
          </a:extLst>
        </xdr:cNvPr>
        <xdr:cNvSpPr txBox="1"/>
      </xdr:nvSpPr>
      <xdr:spPr>
        <a:xfrm>
          <a:off x="16357600" y="6527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33565</xdr:rowOff>
    </xdr:from>
    <xdr:to>
      <xdr:col>85</xdr:col>
      <xdr:colOff>177800</xdr:colOff>
      <xdr:row>38</xdr:row>
      <xdr:rowOff>135165</xdr:rowOff>
    </xdr:to>
    <xdr:sp macro="" textlink="">
      <xdr:nvSpPr>
        <xdr:cNvPr id="399" name="フローチャート: 判断 398">
          <a:extLst>
            <a:ext uri="{FF2B5EF4-FFF2-40B4-BE49-F238E27FC236}">
              <a16:creationId xmlns:a16="http://schemas.microsoft.com/office/drawing/2014/main" xmlns="" id="{A2FFBF9E-90E0-4CD0-99F8-12DFF786D175}"/>
            </a:ext>
          </a:extLst>
        </xdr:cNvPr>
        <xdr:cNvSpPr/>
      </xdr:nvSpPr>
      <xdr:spPr>
        <a:xfrm>
          <a:off x="16268700" y="654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89081</xdr:rowOff>
    </xdr:from>
    <xdr:to>
      <xdr:col>81</xdr:col>
      <xdr:colOff>101600</xdr:colOff>
      <xdr:row>39</xdr:row>
      <xdr:rowOff>19231</xdr:rowOff>
    </xdr:to>
    <xdr:sp macro="" textlink="">
      <xdr:nvSpPr>
        <xdr:cNvPr id="400" name="フローチャート: 判断 399">
          <a:extLst>
            <a:ext uri="{FF2B5EF4-FFF2-40B4-BE49-F238E27FC236}">
              <a16:creationId xmlns:a16="http://schemas.microsoft.com/office/drawing/2014/main" xmlns="" id="{67F4F53F-1891-4A80-8644-6C74EF284F8C}"/>
            </a:ext>
          </a:extLst>
        </xdr:cNvPr>
        <xdr:cNvSpPr/>
      </xdr:nvSpPr>
      <xdr:spPr>
        <a:xfrm>
          <a:off x="154305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23767</xdr:rowOff>
    </xdr:from>
    <xdr:to>
      <xdr:col>76</xdr:col>
      <xdr:colOff>165100</xdr:colOff>
      <xdr:row>38</xdr:row>
      <xdr:rowOff>125367</xdr:rowOff>
    </xdr:to>
    <xdr:sp macro="" textlink="">
      <xdr:nvSpPr>
        <xdr:cNvPr id="401" name="フローチャート: 判断 400">
          <a:extLst>
            <a:ext uri="{FF2B5EF4-FFF2-40B4-BE49-F238E27FC236}">
              <a16:creationId xmlns:a16="http://schemas.microsoft.com/office/drawing/2014/main" xmlns="" id="{BBBCA0B7-748A-4FAD-8C36-2577F3FE309B}"/>
            </a:ext>
          </a:extLst>
        </xdr:cNvPr>
        <xdr:cNvSpPr/>
      </xdr:nvSpPr>
      <xdr:spPr>
        <a:xfrm>
          <a:off x="14541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54791</xdr:rowOff>
    </xdr:from>
    <xdr:to>
      <xdr:col>72</xdr:col>
      <xdr:colOff>38100</xdr:colOff>
      <xdr:row>38</xdr:row>
      <xdr:rowOff>156391</xdr:rowOff>
    </xdr:to>
    <xdr:sp macro="" textlink="">
      <xdr:nvSpPr>
        <xdr:cNvPr id="402" name="フローチャート: 判断 401">
          <a:extLst>
            <a:ext uri="{FF2B5EF4-FFF2-40B4-BE49-F238E27FC236}">
              <a16:creationId xmlns:a16="http://schemas.microsoft.com/office/drawing/2014/main" xmlns="" id="{2D0B93CB-8E7D-4AE4-A3B9-182432B938B1}"/>
            </a:ext>
          </a:extLst>
        </xdr:cNvPr>
        <xdr:cNvSpPr/>
      </xdr:nvSpPr>
      <xdr:spPr>
        <a:xfrm>
          <a:off x="13652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69487</xdr:rowOff>
    </xdr:from>
    <xdr:to>
      <xdr:col>67</xdr:col>
      <xdr:colOff>101600</xdr:colOff>
      <xdr:row>38</xdr:row>
      <xdr:rowOff>171087</xdr:rowOff>
    </xdr:to>
    <xdr:sp macro="" textlink="">
      <xdr:nvSpPr>
        <xdr:cNvPr id="403" name="フローチャート: 判断 402">
          <a:extLst>
            <a:ext uri="{FF2B5EF4-FFF2-40B4-BE49-F238E27FC236}">
              <a16:creationId xmlns:a16="http://schemas.microsoft.com/office/drawing/2014/main" xmlns="" id="{9247E08A-85FC-4E22-A673-8606520E8DBC}"/>
            </a:ext>
          </a:extLst>
        </xdr:cNvPr>
        <xdr:cNvSpPr/>
      </xdr:nvSpPr>
      <xdr:spPr>
        <a:xfrm>
          <a:off x="12763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xmlns="" id="{B765E362-51D1-4AF7-A80E-3DADDDED248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5" name="テキスト ボックス 404">
          <a:extLst>
            <a:ext uri="{FF2B5EF4-FFF2-40B4-BE49-F238E27FC236}">
              <a16:creationId xmlns:a16="http://schemas.microsoft.com/office/drawing/2014/main" xmlns="" id="{1FA8F4CA-100D-4541-84AC-9145A8B1E91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6" name="テキスト ボックス 405">
          <a:extLst>
            <a:ext uri="{FF2B5EF4-FFF2-40B4-BE49-F238E27FC236}">
              <a16:creationId xmlns:a16="http://schemas.microsoft.com/office/drawing/2014/main" xmlns="" id="{868C1269-48C6-4239-8074-F2F60A776F3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7" name="テキスト ボックス 406">
          <a:extLst>
            <a:ext uri="{FF2B5EF4-FFF2-40B4-BE49-F238E27FC236}">
              <a16:creationId xmlns:a16="http://schemas.microsoft.com/office/drawing/2014/main" xmlns="" id="{0854FA90-4BCB-4342-B9B4-A39E1FA647B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xmlns="" id="{715189B3-9478-4998-A0B6-D7129595CC9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409" name="楕円 408">
          <a:extLst>
            <a:ext uri="{FF2B5EF4-FFF2-40B4-BE49-F238E27FC236}">
              <a16:creationId xmlns:a16="http://schemas.microsoft.com/office/drawing/2014/main" xmlns="" id="{F32A91DF-FB2F-40B9-970E-8201AFAEFCD2}"/>
            </a:ext>
          </a:extLst>
        </xdr:cNvPr>
        <xdr:cNvSpPr/>
      </xdr:nvSpPr>
      <xdr:spPr>
        <a:xfrm>
          <a:off x="162687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93997</xdr:rowOff>
    </xdr:from>
    <xdr:ext cx="405111" cy="259045"/>
    <xdr:sp macro="" textlink="">
      <xdr:nvSpPr>
        <xdr:cNvPr id="410" name="【認定こども園・幼稚園・保育所】&#10;有形固定資産減価償却率該当値テキスト">
          <a:extLst>
            <a:ext uri="{FF2B5EF4-FFF2-40B4-BE49-F238E27FC236}">
              <a16:creationId xmlns:a16="http://schemas.microsoft.com/office/drawing/2014/main" xmlns="" id="{73EED486-53BD-478D-B833-DEEAC9DC4F77}"/>
            </a:ext>
          </a:extLst>
        </xdr:cNvPr>
        <xdr:cNvSpPr txBox="1"/>
      </xdr:nvSpPr>
      <xdr:spPr>
        <a:xfrm>
          <a:off x="16357600"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12337</xdr:rowOff>
    </xdr:from>
    <xdr:to>
      <xdr:col>81</xdr:col>
      <xdr:colOff>101600</xdr:colOff>
      <xdr:row>37</xdr:row>
      <xdr:rowOff>113937</xdr:rowOff>
    </xdr:to>
    <xdr:sp macro="" textlink="">
      <xdr:nvSpPr>
        <xdr:cNvPr id="411" name="楕円 410">
          <a:extLst>
            <a:ext uri="{FF2B5EF4-FFF2-40B4-BE49-F238E27FC236}">
              <a16:creationId xmlns:a16="http://schemas.microsoft.com/office/drawing/2014/main" xmlns="" id="{5A66D3C5-86C1-41D9-9785-1464E79EC9A2}"/>
            </a:ext>
          </a:extLst>
        </xdr:cNvPr>
        <xdr:cNvSpPr/>
      </xdr:nvSpPr>
      <xdr:spPr>
        <a:xfrm>
          <a:off x="15430500" y="63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63137</xdr:rowOff>
    </xdr:from>
    <xdr:to>
      <xdr:col>85</xdr:col>
      <xdr:colOff>127000</xdr:colOff>
      <xdr:row>37</xdr:row>
      <xdr:rowOff>121920</xdr:rowOff>
    </xdr:to>
    <xdr:cxnSp macro="">
      <xdr:nvCxnSpPr>
        <xdr:cNvPr id="412" name="直線コネクタ 411">
          <a:extLst>
            <a:ext uri="{FF2B5EF4-FFF2-40B4-BE49-F238E27FC236}">
              <a16:creationId xmlns:a16="http://schemas.microsoft.com/office/drawing/2014/main" xmlns="" id="{E1669E84-8F5E-485B-85F3-7A3B8177DADB}"/>
            </a:ext>
          </a:extLst>
        </xdr:cNvPr>
        <xdr:cNvCxnSpPr/>
      </xdr:nvCxnSpPr>
      <xdr:spPr>
        <a:xfrm>
          <a:off x="15481300" y="6406787"/>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123372</xdr:rowOff>
    </xdr:from>
    <xdr:to>
      <xdr:col>76</xdr:col>
      <xdr:colOff>165100</xdr:colOff>
      <xdr:row>37</xdr:row>
      <xdr:rowOff>53522</xdr:rowOff>
    </xdr:to>
    <xdr:sp macro="" textlink="">
      <xdr:nvSpPr>
        <xdr:cNvPr id="413" name="楕円 412">
          <a:extLst>
            <a:ext uri="{FF2B5EF4-FFF2-40B4-BE49-F238E27FC236}">
              <a16:creationId xmlns:a16="http://schemas.microsoft.com/office/drawing/2014/main" xmlns="" id="{D9F2ED85-3765-4776-A090-EFB520682D6B}"/>
            </a:ext>
          </a:extLst>
        </xdr:cNvPr>
        <xdr:cNvSpPr/>
      </xdr:nvSpPr>
      <xdr:spPr>
        <a:xfrm>
          <a:off x="14541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2722</xdr:rowOff>
    </xdr:from>
    <xdr:to>
      <xdr:col>81</xdr:col>
      <xdr:colOff>50800</xdr:colOff>
      <xdr:row>37</xdr:row>
      <xdr:rowOff>63137</xdr:rowOff>
    </xdr:to>
    <xdr:cxnSp macro="">
      <xdr:nvCxnSpPr>
        <xdr:cNvPr id="414" name="直線コネクタ 413">
          <a:extLst>
            <a:ext uri="{FF2B5EF4-FFF2-40B4-BE49-F238E27FC236}">
              <a16:creationId xmlns:a16="http://schemas.microsoft.com/office/drawing/2014/main" xmlns="" id="{CEF66E22-0674-42C5-8E19-A5E188FD9889}"/>
            </a:ext>
          </a:extLst>
        </xdr:cNvPr>
        <xdr:cNvCxnSpPr/>
      </xdr:nvCxnSpPr>
      <xdr:spPr>
        <a:xfrm>
          <a:off x="14592300" y="6346372"/>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12337</xdr:rowOff>
    </xdr:from>
    <xdr:to>
      <xdr:col>67</xdr:col>
      <xdr:colOff>101600</xdr:colOff>
      <xdr:row>36</xdr:row>
      <xdr:rowOff>113937</xdr:rowOff>
    </xdr:to>
    <xdr:sp macro="" textlink="">
      <xdr:nvSpPr>
        <xdr:cNvPr id="415" name="楕円 414">
          <a:extLst>
            <a:ext uri="{FF2B5EF4-FFF2-40B4-BE49-F238E27FC236}">
              <a16:creationId xmlns:a16="http://schemas.microsoft.com/office/drawing/2014/main" xmlns="" id="{8F14C8F9-C062-4E96-BE93-E12DFED42A30}"/>
            </a:ext>
          </a:extLst>
        </xdr:cNvPr>
        <xdr:cNvSpPr/>
      </xdr:nvSpPr>
      <xdr:spPr>
        <a:xfrm>
          <a:off x="12763500" y="61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39</xdr:row>
      <xdr:rowOff>10358</xdr:rowOff>
    </xdr:from>
    <xdr:ext cx="405111" cy="259045"/>
    <xdr:sp macro="" textlink="">
      <xdr:nvSpPr>
        <xdr:cNvPr id="416" name="n_1aveValue【認定こども園・幼稚園・保育所】&#10;有形固定資産減価償却率">
          <a:extLst>
            <a:ext uri="{FF2B5EF4-FFF2-40B4-BE49-F238E27FC236}">
              <a16:creationId xmlns:a16="http://schemas.microsoft.com/office/drawing/2014/main" xmlns="" id="{9F3F17BE-216F-445D-A95B-1C1CCE389B0C}"/>
            </a:ext>
          </a:extLst>
        </xdr:cNvPr>
        <xdr:cNvSpPr txBox="1"/>
      </xdr:nvSpPr>
      <xdr:spPr>
        <a:xfrm>
          <a:off x="15266044" y="669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116494</xdr:rowOff>
    </xdr:from>
    <xdr:ext cx="405111" cy="259045"/>
    <xdr:sp macro="" textlink="">
      <xdr:nvSpPr>
        <xdr:cNvPr id="417" name="n_2aveValue【認定こども園・幼稚園・保育所】&#10;有形固定資産減価償却率">
          <a:extLst>
            <a:ext uri="{FF2B5EF4-FFF2-40B4-BE49-F238E27FC236}">
              <a16:creationId xmlns:a16="http://schemas.microsoft.com/office/drawing/2014/main" xmlns="" id="{32E7279A-EB27-4279-8AA6-7D1DDBD17EF9}"/>
            </a:ext>
          </a:extLst>
        </xdr:cNvPr>
        <xdr:cNvSpPr txBox="1"/>
      </xdr:nvSpPr>
      <xdr:spPr>
        <a:xfrm>
          <a:off x="14389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1469</xdr:rowOff>
    </xdr:from>
    <xdr:ext cx="405111" cy="259045"/>
    <xdr:sp macro="" textlink="">
      <xdr:nvSpPr>
        <xdr:cNvPr id="418" name="n_3aveValue【認定こども園・幼稚園・保育所】&#10;有形固定資産減価償却率">
          <a:extLst>
            <a:ext uri="{FF2B5EF4-FFF2-40B4-BE49-F238E27FC236}">
              <a16:creationId xmlns:a16="http://schemas.microsoft.com/office/drawing/2014/main" xmlns="" id="{3F89FB70-8C0E-4414-949F-A0D381A671FE}"/>
            </a:ext>
          </a:extLst>
        </xdr:cNvPr>
        <xdr:cNvSpPr txBox="1"/>
      </xdr:nvSpPr>
      <xdr:spPr>
        <a:xfrm>
          <a:off x="13500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162214</xdr:rowOff>
    </xdr:from>
    <xdr:ext cx="405111" cy="259045"/>
    <xdr:sp macro="" textlink="">
      <xdr:nvSpPr>
        <xdr:cNvPr id="419" name="n_4aveValue【認定こども園・幼稚園・保育所】&#10;有形固定資産減価償却率">
          <a:extLst>
            <a:ext uri="{FF2B5EF4-FFF2-40B4-BE49-F238E27FC236}">
              <a16:creationId xmlns:a16="http://schemas.microsoft.com/office/drawing/2014/main" xmlns="" id="{2636246B-33AB-4C68-BB84-F8BE8446F0E4}"/>
            </a:ext>
          </a:extLst>
        </xdr:cNvPr>
        <xdr:cNvSpPr txBox="1"/>
      </xdr:nvSpPr>
      <xdr:spPr>
        <a:xfrm>
          <a:off x="12611744" y="667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130464</xdr:rowOff>
    </xdr:from>
    <xdr:ext cx="405111" cy="259045"/>
    <xdr:sp macro="" textlink="">
      <xdr:nvSpPr>
        <xdr:cNvPr id="420" name="n_1mainValue【認定こども園・幼稚園・保育所】&#10;有形固定資産減価償却率">
          <a:extLst>
            <a:ext uri="{FF2B5EF4-FFF2-40B4-BE49-F238E27FC236}">
              <a16:creationId xmlns:a16="http://schemas.microsoft.com/office/drawing/2014/main" xmlns="" id="{E3BBABC4-2115-4253-B13E-CBF24EC7B51A}"/>
            </a:ext>
          </a:extLst>
        </xdr:cNvPr>
        <xdr:cNvSpPr txBox="1"/>
      </xdr:nvSpPr>
      <xdr:spPr>
        <a:xfrm>
          <a:off x="152660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70049</xdr:rowOff>
    </xdr:from>
    <xdr:ext cx="405111" cy="259045"/>
    <xdr:sp macro="" textlink="">
      <xdr:nvSpPr>
        <xdr:cNvPr id="421" name="n_2mainValue【認定こども園・幼稚園・保育所】&#10;有形固定資産減価償却率">
          <a:extLst>
            <a:ext uri="{FF2B5EF4-FFF2-40B4-BE49-F238E27FC236}">
              <a16:creationId xmlns:a16="http://schemas.microsoft.com/office/drawing/2014/main" xmlns="" id="{CA8F8A15-89FF-40E6-8D14-7771A174CD4A}"/>
            </a:ext>
          </a:extLst>
        </xdr:cNvPr>
        <xdr:cNvSpPr txBox="1"/>
      </xdr:nvSpPr>
      <xdr:spPr>
        <a:xfrm>
          <a:off x="14389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130464</xdr:rowOff>
    </xdr:from>
    <xdr:ext cx="405111" cy="259045"/>
    <xdr:sp macro="" textlink="">
      <xdr:nvSpPr>
        <xdr:cNvPr id="422" name="n_4mainValue【認定こども園・幼稚園・保育所】&#10;有形固定資産減価償却率">
          <a:extLst>
            <a:ext uri="{FF2B5EF4-FFF2-40B4-BE49-F238E27FC236}">
              <a16:creationId xmlns:a16="http://schemas.microsoft.com/office/drawing/2014/main" xmlns="" id="{D9FFFCB5-5F7A-458A-A945-8194847EFECC}"/>
            </a:ext>
          </a:extLst>
        </xdr:cNvPr>
        <xdr:cNvSpPr txBox="1"/>
      </xdr:nvSpPr>
      <xdr:spPr>
        <a:xfrm>
          <a:off x="12611744" y="595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3" name="正方形/長方形 422">
          <a:extLst>
            <a:ext uri="{FF2B5EF4-FFF2-40B4-BE49-F238E27FC236}">
              <a16:creationId xmlns:a16="http://schemas.microsoft.com/office/drawing/2014/main" xmlns="" id="{CE938506-BC97-4D9E-B883-CFFE780F256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4" name="正方形/長方形 423">
          <a:extLst>
            <a:ext uri="{FF2B5EF4-FFF2-40B4-BE49-F238E27FC236}">
              <a16:creationId xmlns:a16="http://schemas.microsoft.com/office/drawing/2014/main" xmlns="" id="{C9186BFD-86B4-4506-9C06-BF9C8ADD387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5" name="正方形/長方形 424">
          <a:extLst>
            <a:ext uri="{FF2B5EF4-FFF2-40B4-BE49-F238E27FC236}">
              <a16:creationId xmlns:a16="http://schemas.microsoft.com/office/drawing/2014/main" xmlns="" id="{A0AD57D1-D6E6-4452-A410-E53937FECB0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6" name="正方形/長方形 425">
          <a:extLst>
            <a:ext uri="{FF2B5EF4-FFF2-40B4-BE49-F238E27FC236}">
              <a16:creationId xmlns:a16="http://schemas.microsoft.com/office/drawing/2014/main" xmlns="" id="{64BAAED8-332C-4684-899A-8F4B4015322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7" name="正方形/長方形 426">
          <a:extLst>
            <a:ext uri="{FF2B5EF4-FFF2-40B4-BE49-F238E27FC236}">
              <a16:creationId xmlns:a16="http://schemas.microsoft.com/office/drawing/2014/main" xmlns="" id="{A35B36D2-B662-48FD-831D-BC627189B5D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8" name="正方形/長方形 427">
          <a:extLst>
            <a:ext uri="{FF2B5EF4-FFF2-40B4-BE49-F238E27FC236}">
              <a16:creationId xmlns:a16="http://schemas.microsoft.com/office/drawing/2014/main" xmlns="" id="{147DD5CE-B296-4E7A-9BF2-0D7FF2AC287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9" name="正方形/長方形 428">
          <a:extLst>
            <a:ext uri="{FF2B5EF4-FFF2-40B4-BE49-F238E27FC236}">
              <a16:creationId xmlns:a16="http://schemas.microsoft.com/office/drawing/2014/main" xmlns="" id="{61605203-71BC-4C84-818B-ED3DD372EFC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0" name="正方形/長方形 429">
          <a:extLst>
            <a:ext uri="{FF2B5EF4-FFF2-40B4-BE49-F238E27FC236}">
              <a16:creationId xmlns:a16="http://schemas.microsoft.com/office/drawing/2014/main" xmlns="" id="{7BEED797-B3D9-4847-881D-BAA704CE18B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1" name="テキスト ボックス 430">
          <a:extLst>
            <a:ext uri="{FF2B5EF4-FFF2-40B4-BE49-F238E27FC236}">
              <a16:creationId xmlns:a16="http://schemas.microsoft.com/office/drawing/2014/main" xmlns="" id="{07753054-02BB-40C4-8BE9-C4C8CDB3752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2" name="直線コネクタ 431">
          <a:extLst>
            <a:ext uri="{FF2B5EF4-FFF2-40B4-BE49-F238E27FC236}">
              <a16:creationId xmlns:a16="http://schemas.microsoft.com/office/drawing/2014/main" xmlns="" id="{E0CFFAFB-607F-417B-A2FD-D77865676E5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33" name="直線コネクタ 432">
          <a:extLst>
            <a:ext uri="{FF2B5EF4-FFF2-40B4-BE49-F238E27FC236}">
              <a16:creationId xmlns:a16="http://schemas.microsoft.com/office/drawing/2014/main" xmlns="" id="{47193775-4762-4E26-8EB5-56F4039D0F62}"/>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34" name="テキスト ボックス 433">
          <a:extLst>
            <a:ext uri="{FF2B5EF4-FFF2-40B4-BE49-F238E27FC236}">
              <a16:creationId xmlns:a16="http://schemas.microsoft.com/office/drawing/2014/main" xmlns="" id="{E9F2A0D9-F3E9-44BC-B508-F678E1D7DED1}"/>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35" name="直線コネクタ 434">
          <a:extLst>
            <a:ext uri="{FF2B5EF4-FFF2-40B4-BE49-F238E27FC236}">
              <a16:creationId xmlns:a16="http://schemas.microsoft.com/office/drawing/2014/main" xmlns="" id="{F65FABAD-A821-4E26-B473-59A1C1123C79}"/>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36" name="テキスト ボックス 435">
          <a:extLst>
            <a:ext uri="{FF2B5EF4-FFF2-40B4-BE49-F238E27FC236}">
              <a16:creationId xmlns:a16="http://schemas.microsoft.com/office/drawing/2014/main" xmlns="" id="{9055F5C3-B699-4A0B-9188-3F61D331EB7B}"/>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37" name="直線コネクタ 436">
          <a:extLst>
            <a:ext uri="{FF2B5EF4-FFF2-40B4-BE49-F238E27FC236}">
              <a16:creationId xmlns:a16="http://schemas.microsoft.com/office/drawing/2014/main" xmlns="" id="{ACBF098C-EB84-4BAF-9182-32A121A23434}"/>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38" name="テキスト ボックス 437">
          <a:extLst>
            <a:ext uri="{FF2B5EF4-FFF2-40B4-BE49-F238E27FC236}">
              <a16:creationId xmlns:a16="http://schemas.microsoft.com/office/drawing/2014/main" xmlns="" id="{BAECBEC6-5FB5-4404-B438-A4CE268A292A}"/>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9" name="直線コネクタ 438">
          <a:extLst>
            <a:ext uri="{FF2B5EF4-FFF2-40B4-BE49-F238E27FC236}">
              <a16:creationId xmlns:a16="http://schemas.microsoft.com/office/drawing/2014/main" xmlns="" id="{D06B9B3A-E002-4E9F-9344-2337224B4974}"/>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40" name="テキスト ボックス 439">
          <a:extLst>
            <a:ext uri="{FF2B5EF4-FFF2-40B4-BE49-F238E27FC236}">
              <a16:creationId xmlns:a16="http://schemas.microsoft.com/office/drawing/2014/main" xmlns="" id="{47088D1A-53E2-40E6-A0D8-F36A34BD8158}"/>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41" name="直線コネクタ 440">
          <a:extLst>
            <a:ext uri="{FF2B5EF4-FFF2-40B4-BE49-F238E27FC236}">
              <a16:creationId xmlns:a16="http://schemas.microsoft.com/office/drawing/2014/main" xmlns="" id="{37BF6985-C053-4460-84C5-F545D45D9522}"/>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42" name="テキスト ボックス 441">
          <a:extLst>
            <a:ext uri="{FF2B5EF4-FFF2-40B4-BE49-F238E27FC236}">
              <a16:creationId xmlns:a16="http://schemas.microsoft.com/office/drawing/2014/main" xmlns="" id="{E290A72A-9B76-4E23-AA13-5658F0A09F62}"/>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43" name="直線コネクタ 442">
          <a:extLst>
            <a:ext uri="{FF2B5EF4-FFF2-40B4-BE49-F238E27FC236}">
              <a16:creationId xmlns:a16="http://schemas.microsoft.com/office/drawing/2014/main" xmlns="" id="{597B111B-790E-4C99-832F-8E933A6FB46C}"/>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44" name="テキスト ボックス 443">
          <a:extLst>
            <a:ext uri="{FF2B5EF4-FFF2-40B4-BE49-F238E27FC236}">
              <a16:creationId xmlns:a16="http://schemas.microsoft.com/office/drawing/2014/main" xmlns="" id="{CA12B376-7E68-4611-8CF3-90DBACE9BFF8}"/>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5" name="直線コネクタ 444">
          <a:extLst>
            <a:ext uri="{FF2B5EF4-FFF2-40B4-BE49-F238E27FC236}">
              <a16:creationId xmlns:a16="http://schemas.microsoft.com/office/drawing/2014/main" xmlns="" id="{2159F3A3-EEF4-4A8F-9DFF-ABF50A131E3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6" name="テキスト ボックス 445">
          <a:extLst>
            <a:ext uri="{FF2B5EF4-FFF2-40B4-BE49-F238E27FC236}">
              <a16:creationId xmlns:a16="http://schemas.microsoft.com/office/drawing/2014/main" xmlns="" id="{1F742E55-6528-4F73-B6CC-047DC35DFFD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7" name="【認定こども園・幼稚園・保育所】&#10;一人当たり面積グラフ枠">
          <a:extLst>
            <a:ext uri="{FF2B5EF4-FFF2-40B4-BE49-F238E27FC236}">
              <a16:creationId xmlns:a16="http://schemas.microsoft.com/office/drawing/2014/main" xmlns="" id="{C7E513DB-13FE-470F-A22F-60D918486C5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120287</xdr:rowOff>
    </xdr:from>
    <xdr:to>
      <xdr:col>116</xdr:col>
      <xdr:colOff>62864</xdr:colOff>
      <xdr:row>41</xdr:row>
      <xdr:rowOff>146413</xdr:rowOff>
    </xdr:to>
    <xdr:cxnSp macro="">
      <xdr:nvCxnSpPr>
        <xdr:cNvPr id="448" name="直線コネクタ 447">
          <a:extLst>
            <a:ext uri="{FF2B5EF4-FFF2-40B4-BE49-F238E27FC236}">
              <a16:creationId xmlns:a16="http://schemas.microsoft.com/office/drawing/2014/main" xmlns="" id="{86245424-51B4-4D22-A0E0-87FCB6A7DA93}"/>
            </a:ext>
          </a:extLst>
        </xdr:cNvPr>
        <xdr:cNvCxnSpPr/>
      </xdr:nvCxnSpPr>
      <xdr:spPr>
        <a:xfrm flipV="1">
          <a:off x="22160864" y="5778137"/>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150240</xdr:rowOff>
    </xdr:from>
    <xdr:ext cx="469744" cy="259045"/>
    <xdr:sp macro="" textlink="">
      <xdr:nvSpPr>
        <xdr:cNvPr id="449" name="【認定こども園・幼稚園・保育所】&#10;一人当たり面積最小値テキスト">
          <a:extLst>
            <a:ext uri="{FF2B5EF4-FFF2-40B4-BE49-F238E27FC236}">
              <a16:creationId xmlns:a16="http://schemas.microsoft.com/office/drawing/2014/main" xmlns="" id="{740D22BA-FDFB-477D-BF5E-BF0E387750C0}"/>
            </a:ext>
          </a:extLst>
        </xdr:cNvPr>
        <xdr:cNvSpPr txBox="1"/>
      </xdr:nvSpPr>
      <xdr:spPr>
        <a:xfrm>
          <a:off x="22199600" y="71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146413</xdr:rowOff>
    </xdr:from>
    <xdr:to>
      <xdr:col>116</xdr:col>
      <xdr:colOff>152400</xdr:colOff>
      <xdr:row>41</xdr:row>
      <xdr:rowOff>146413</xdr:rowOff>
    </xdr:to>
    <xdr:cxnSp macro="">
      <xdr:nvCxnSpPr>
        <xdr:cNvPr id="450" name="直線コネクタ 449">
          <a:extLst>
            <a:ext uri="{FF2B5EF4-FFF2-40B4-BE49-F238E27FC236}">
              <a16:creationId xmlns:a16="http://schemas.microsoft.com/office/drawing/2014/main" xmlns="" id="{507DA8A2-17B7-4D8E-B392-882B5A92860F}"/>
            </a:ext>
          </a:extLst>
        </xdr:cNvPr>
        <xdr:cNvCxnSpPr/>
      </xdr:nvCxnSpPr>
      <xdr:spPr>
        <a:xfrm>
          <a:off x="22072600" y="71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66964</xdr:rowOff>
    </xdr:from>
    <xdr:ext cx="469744" cy="259045"/>
    <xdr:sp macro="" textlink="">
      <xdr:nvSpPr>
        <xdr:cNvPr id="451" name="【認定こども園・幼稚園・保育所】&#10;一人当たり面積最大値テキスト">
          <a:extLst>
            <a:ext uri="{FF2B5EF4-FFF2-40B4-BE49-F238E27FC236}">
              <a16:creationId xmlns:a16="http://schemas.microsoft.com/office/drawing/2014/main" xmlns="" id="{A8AC0A75-8942-46BE-8308-13F94BF47BD1}"/>
            </a:ext>
          </a:extLst>
        </xdr:cNvPr>
        <xdr:cNvSpPr txBox="1"/>
      </xdr:nvSpPr>
      <xdr:spPr>
        <a:xfrm>
          <a:off x="22199600" y="555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120287</xdr:rowOff>
    </xdr:from>
    <xdr:to>
      <xdr:col>116</xdr:col>
      <xdr:colOff>152400</xdr:colOff>
      <xdr:row>33</xdr:row>
      <xdr:rowOff>120287</xdr:rowOff>
    </xdr:to>
    <xdr:cxnSp macro="">
      <xdr:nvCxnSpPr>
        <xdr:cNvPr id="452" name="直線コネクタ 451">
          <a:extLst>
            <a:ext uri="{FF2B5EF4-FFF2-40B4-BE49-F238E27FC236}">
              <a16:creationId xmlns:a16="http://schemas.microsoft.com/office/drawing/2014/main" xmlns="" id="{B439A81B-F323-43BC-B8AF-871CC6D90F0B}"/>
            </a:ext>
          </a:extLst>
        </xdr:cNvPr>
        <xdr:cNvCxnSpPr/>
      </xdr:nvCxnSpPr>
      <xdr:spPr>
        <a:xfrm>
          <a:off x="22072600" y="577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27050</xdr:rowOff>
    </xdr:from>
    <xdr:ext cx="469744" cy="259045"/>
    <xdr:sp macro="" textlink="">
      <xdr:nvSpPr>
        <xdr:cNvPr id="453" name="【認定こども園・幼稚園・保育所】&#10;一人当たり面積平均値テキスト">
          <a:extLst>
            <a:ext uri="{FF2B5EF4-FFF2-40B4-BE49-F238E27FC236}">
              <a16:creationId xmlns:a16="http://schemas.microsoft.com/office/drawing/2014/main" xmlns="" id="{C88DCE37-8B4C-4FDE-9472-E651B5129ACD}"/>
            </a:ext>
          </a:extLst>
        </xdr:cNvPr>
        <xdr:cNvSpPr txBox="1"/>
      </xdr:nvSpPr>
      <xdr:spPr>
        <a:xfrm>
          <a:off x="22199600" y="6542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4173</xdr:rowOff>
    </xdr:from>
    <xdr:to>
      <xdr:col>116</xdr:col>
      <xdr:colOff>114300</xdr:colOff>
      <xdr:row>39</xdr:row>
      <xdr:rowOff>105773</xdr:rowOff>
    </xdr:to>
    <xdr:sp macro="" textlink="">
      <xdr:nvSpPr>
        <xdr:cNvPr id="454" name="フローチャート: 判断 453">
          <a:extLst>
            <a:ext uri="{FF2B5EF4-FFF2-40B4-BE49-F238E27FC236}">
              <a16:creationId xmlns:a16="http://schemas.microsoft.com/office/drawing/2014/main" xmlns="" id="{FD4132C7-3C12-4062-8193-EDDD9E919141}"/>
            </a:ext>
          </a:extLst>
        </xdr:cNvPr>
        <xdr:cNvSpPr/>
      </xdr:nvSpPr>
      <xdr:spPr>
        <a:xfrm>
          <a:off x="221107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133169</xdr:rowOff>
    </xdr:from>
    <xdr:to>
      <xdr:col>112</xdr:col>
      <xdr:colOff>38100</xdr:colOff>
      <xdr:row>39</xdr:row>
      <xdr:rowOff>63319</xdr:rowOff>
    </xdr:to>
    <xdr:sp macro="" textlink="">
      <xdr:nvSpPr>
        <xdr:cNvPr id="455" name="フローチャート: 判断 454">
          <a:extLst>
            <a:ext uri="{FF2B5EF4-FFF2-40B4-BE49-F238E27FC236}">
              <a16:creationId xmlns:a16="http://schemas.microsoft.com/office/drawing/2014/main" xmlns="" id="{D3BDF8BD-5036-42CC-A038-4367B32D4CFD}"/>
            </a:ext>
          </a:extLst>
        </xdr:cNvPr>
        <xdr:cNvSpPr/>
      </xdr:nvSpPr>
      <xdr:spPr>
        <a:xfrm>
          <a:off x="21272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120106</xdr:rowOff>
    </xdr:from>
    <xdr:to>
      <xdr:col>107</xdr:col>
      <xdr:colOff>101600</xdr:colOff>
      <xdr:row>39</xdr:row>
      <xdr:rowOff>50256</xdr:rowOff>
    </xdr:to>
    <xdr:sp macro="" textlink="">
      <xdr:nvSpPr>
        <xdr:cNvPr id="456" name="フローチャート: 判断 455">
          <a:extLst>
            <a:ext uri="{FF2B5EF4-FFF2-40B4-BE49-F238E27FC236}">
              <a16:creationId xmlns:a16="http://schemas.microsoft.com/office/drawing/2014/main" xmlns="" id="{4CF6E697-F45F-41A5-A8F2-0A6C90A497E8}"/>
            </a:ext>
          </a:extLst>
        </xdr:cNvPr>
        <xdr:cNvSpPr/>
      </xdr:nvSpPr>
      <xdr:spPr>
        <a:xfrm>
          <a:off x="20383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110309</xdr:rowOff>
    </xdr:from>
    <xdr:to>
      <xdr:col>102</xdr:col>
      <xdr:colOff>165100</xdr:colOff>
      <xdr:row>39</xdr:row>
      <xdr:rowOff>40459</xdr:rowOff>
    </xdr:to>
    <xdr:sp macro="" textlink="">
      <xdr:nvSpPr>
        <xdr:cNvPr id="457" name="フローチャート: 判断 456">
          <a:extLst>
            <a:ext uri="{FF2B5EF4-FFF2-40B4-BE49-F238E27FC236}">
              <a16:creationId xmlns:a16="http://schemas.microsoft.com/office/drawing/2014/main" xmlns="" id="{E4276129-40D0-48A4-9800-0E9D78FD7142}"/>
            </a:ext>
          </a:extLst>
        </xdr:cNvPr>
        <xdr:cNvSpPr/>
      </xdr:nvSpPr>
      <xdr:spPr>
        <a:xfrm>
          <a:off x="194945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116840</xdr:rowOff>
    </xdr:from>
    <xdr:to>
      <xdr:col>98</xdr:col>
      <xdr:colOff>38100</xdr:colOff>
      <xdr:row>39</xdr:row>
      <xdr:rowOff>46990</xdr:rowOff>
    </xdr:to>
    <xdr:sp macro="" textlink="">
      <xdr:nvSpPr>
        <xdr:cNvPr id="458" name="フローチャート: 判断 457">
          <a:extLst>
            <a:ext uri="{FF2B5EF4-FFF2-40B4-BE49-F238E27FC236}">
              <a16:creationId xmlns:a16="http://schemas.microsoft.com/office/drawing/2014/main" xmlns="" id="{B5CFDE6F-B973-4319-B765-FC08BF6F36B7}"/>
            </a:ext>
          </a:extLst>
        </xdr:cNvPr>
        <xdr:cNvSpPr/>
      </xdr:nvSpPr>
      <xdr:spPr>
        <a:xfrm>
          <a:off x="18605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xmlns="" id="{24077E9F-ACEC-4DAD-81FA-AEAFE18DF9D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xmlns="" id="{FAAE857D-6A8B-43BB-9315-DA30A8CB866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xmlns="" id="{F02D0963-3CD9-4B23-8531-D326D276011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xmlns="" id="{829357DF-750B-40C4-A3B5-6B1F1F3A7BC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xmlns="" id="{B6A2C0B1-BB7D-47FE-879D-390931D0029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131535</xdr:rowOff>
    </xdr:from>
    <xdr:to>
      <xdr:col>116</xdr:col>
      <xdr:colOff>114300</xdr:colOff>
      <xdr:row>40</xdr:row>
      <xdr:rowOff>61685</xdr:rowOff>
    </xdr:to>
    <xdr:sp macro="" textlink="">
      <xdr:nvSpPr>
        <xdr:cNvPr id="464" name="楕円 463">
          <a:extLst>
            <a:ext uri="{FF2B5EF4-FFF2-40B4-BE49-F238E27FC236}">
              <a16:creationId xmlns:a16="http://schemas.microsoft.com/office/drawing/2014/main" xmlns="" id="{1955F0BF-F800-4361-AB1E-1242D25749A6}"/>
            </a:ext>
          </a:extLst>
        </xdr:cNvPr>
        <xdr:cNvSpPr/>
      </xdr:nvSpPr>
      <xdr:spPr>
        <a:xfrm>
          <a:off x="221107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109962</xdr:rowOff>
    </xdr:from>
    <xdr:ext cx="469744" cy="259045"/>
    <xdr:sp macro="" textlink="">
      <xdr:nvSpPr>
        <xdr:cNvPr id="465" name="【認定こども園・幼稚園・保育所】&#10;一人当たり面積該当値テキスト">
          <a:extLst>
            <a:ext uri="{FF2B5EF4-FFF2-40B4-BE49-F238E27FC236}">
              <a16:creationId xmlns:a16="http://schemas.microsoft.com/office/drawing/2014/main" xmlns="" id="{3DF04937-58B2-4191-9946-7D2ECAADC7FE}"/>
            </a:ext>
          </a:extLst>
        </xdr:cNvPr>
        <xdr:cNvSpPr txBox="1"/>
      </xdr:nvSpPr>
      <xdr:spPr>
        <a:xfrm>
          <a:off x="22199600" y="679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138067</xdr:rowOff>
    </xdr:from>
    <xdr:to>
      <xdr:col>112</xdr:col>
      <xdr:colOff>38100</xdr:colOff>
      <xdr:row>40</xdr:row>
      <xdr:rowOff>68217</xdr:rowOff>
    </xdr:to>
    <xdr:sp macro="" textlink="">
      <xdr:nvSpPr>
        <xdr:cNvPr id="466" name="楕円 465">
          <a:extLst>
            <a:ext uri="{FF2B5EF4-FFF2-40B4-BE49-F238E27FC236}">
              <a16:creationId xmlns:a16="http://schemas.microsoft.com/office/drawing/2014/main" xmlns="" id="{5ED71A62-7A61-4770-9A3D-8466D8D77A47}"/>
            </a:ext>
          </a:extLst>
        </xdr:cNvPr>
        <xdr:cNvSpPr/>
      </xdr:nvSpPr>
      <xdr:spPr>
        <a:xfrm>
          <a:off x="21272500" y="68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10885</xdr:rowOff>
    </xdr:from>
    <xdr:to>
      <xdr:col>116</xdr:col>
      <xdr:colOff>63500</xdr:colOff>
      <xdr:row>40</xdr:row>
      <xdr:rowOff>17417</xdr:rowOff>
    </xdr:to>
    <xdr:cxnSp macro="">
      <xdr:nvCxnSpPr>
        <xdr:cNvPr id="467" name="直線コネクタ 466">
          <a:extLst>
            <a:ext uri="{FF2B5EF4-FFF2-40B4-BE49-F238E27FC236}">
              <a16:creationId xmlns:a16="http://schemas.microsoft.com/office/drawing/2014/main" xmlns="" id="{35F54C33-374F-4669-9F63-C716CA4AEA9F}"/>
            </a:ext>
          </a:extLst>
        </xdr:cNvPr>
        <xdr:cNvCxnSpPr/>
      </xdr:nvCxnSpPr>
      <xdr:spPr>
        <a:xfrm flipV="1">
          <a:off x="21323300" y="6868885"/>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144599</xdr:rowOff>
    </xdr:from>
    <xdr:to>
      <xdr:col>107</xdr:col>
      <xdr:colOff>101600</xdr:colOff>
      <xdr:row>40</xdr:row>
      <xdr:rowOff>74749</xdr:rowOff>
    </xdr:to>
    <xdr:sp macro="" textlink="">
      <xdr:nvSpPr>
        <xdr:cNvPr id="468" name="楕円 467">
          <a:extLst>
            <a:ext uri="{FF2B5EF4-FFF2-40B4-BE49-F238E27FC236}">
              <a16:creationId xmlns:a16="http://schemas.microsoft.com/office/drawing/2014/main" xmlns="" id="{B9C44A90-F6E1-4DB1-B08E-18F31E8565C4}"/>
            </a:ext>
          </a:extLst>
        </xdr:cNvPr>
        <xdr:cNvSpPr/>
      </xdr:nvSpPr>
      <xdr:spPr>
        <a:xfrm>
          <a:off x="20383500" y="683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17417</xdr:rowOff>
    </xdr:from>
    <xdr:to>
      <xdr:col>111</xdr:col>
      <xdr:colOff>177800</xdr:colOff>
      <xdr:row>40</xdr:row>
      <xdr:rowOff>23949</xdr:rowOff>
    </xdr:to>
    <xdr:cxnSp macro="">
      <xdr:nvCxnSpPr>
        <xdr:cNvPr id="469" name="直線コネクタ 468">
          <a:extLst>
            <a:ext uri="{FF2B5EF4-FFF2-40B4-BE49-F238E27FC236}">
              <a16:creationId xmlns:a16="http://schemas.microsoft.com/office/drawing/2014/main" xmlns="" id="{1936EA2C-EE7F-4F1C-8FBA-FA22F0F20A5B}"/>
            </a:ext>
          </a:extLst>
        </xdr:cNvPr>
        <xdr:cNvCxnSpPr/>
      </xdr:nvCxnSpPr>
      <xdr:spPr>
        <a:xfrm flipV="1">
          <a:off x="20434300" y="687541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160927</xdr:rowOff>
    </xdr:from>
    <xdr:to>
      <xdr:col>98</xdr:col>
      <xdr:colOff>38100</xdr:colOff>
      <xdr:row>40</xdr:row>
      <xdr:rowOff>91077</xdr:rowOff>
    </xdr:to>
    <xdr:sp macro="" textlink="">
      <xdr:nvSpPr>
        <xdr:cNvPr id="470" name="楕円 469">
          <a:extLst>
            <a:ext uri="{FF2B5EF4-FFF2-40B4-BE49-F238E27FC236}">
              <a16:creationId xmlns:a16="http://schemas.microsoft.com/office/drawing/2014/main" xmlns="" id="{24DBBDF7-CA1F-4CFA-AC0E-089285780C4C}"/>
            </a:ext>
          </a:extLst>
        </xdr:cNvPr>
        <xdr:cNvSpPr/>
      </xdr:nvSpPr>
      <xdr:spPr>
        <a:xfrm>
          <a:off x="186055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79846</xdr:rowOff>
    </xdr:from>
    <xdr:ext cx="469744" cy="259045"/>
    <xdr:sp macro="" textlink="">
      <xdr:nvSpPr>
        <xdr:cNvPr id="471" name="n_1aveValue【認定こども園・幼稚園・保育所】&#10;一人当たり面積">
          <a:extLst>
            <a:ext uri="{FF2B5EF4-FFF2-40B4-BE49-F238E27FC236}">
              <a16:creationId xmlns:a16="http://schemas.microsoft.com/office/drawing/2014/main" xmlns="" id="{DCFEC016-2853-4426-8853-A7D4E827FF80}"/>
            </a:ext>
          </a:extLst>
        </xdr:cNvPr>
        <xdr:cNvSpPr txBox="1"/>
      </xdr:nvSpPr>
      <xdr:spPr>
        <a:xfrm>
          <a:off x="21075727" y="64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66783</xdr:rowOff>
    </xdr:from>
    <xdr:ext cx="469744" cy="259045"/>
    <xdr:sp macro="" textlink="">
      <xdr:nvSpPr>
        <xdr:cNvPr id="472" name="n_2aveValue【認定こども園・幼稚園・保育所】&#10;一人当たり面積">
          <a:extLst>
            <a:ext uri="{FF2B5EF4-FFF2-40B4-BE49-F238E27FC236}">
              <a16:creationId xmlns:a16="http://schemas.microsoft.com/office/drawing/2014/main" xmlns="" id="{CA4E1CB6-1BFD-43A2-8EF2-D3D29E9F24A6}"/>
            </a:ext>
          </a:extLst>
        </xdr:cNvPr>
        <xdr:cNvSpPr txBox="1"/>
      </xdr:nvSpPr>
      <xdr:spPr>
        <a:xfrm>
          <a:off x="20199427" y="641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56985</xdr:rowOff>
    </xdr:from>
    <xdr:ext cx="469744" cy="259045"/>
    <xdr:sp macro="" textlink="">
      <xdr:nvSpPr>
        <xdr:cNvPr id="473" name="n_3aveValue【認定こども園・幼稚園・保育所】&#10;一人当たり面積">
          <a:extLst>
            <a:ext uri="{FF2B5EF4-FFF2-40B4-BE49-F238E27FC236}">
              <a16:creationId xmlns:a16="http://schemas.microsoft.com/office/drawing/2014/main" xmlns="" id="{1A5BD8BE-2DC2-4838-A502-32EA0FBE143F}"/>
            </a:ext>
          </a:extLst>
        </xdr:cNvPr>
        <xdr:cNvSpPr txBox="1"/>
      </xdr:nvSpPr>
      <xdr:spPr>
        <a:xfrm>
          <a:off x="19310427" y="640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63517</xdr:rowOff>
    </xdr:from>
    <xdr:ext cx="469744" cy="259045"/>
    <xdr:sp macro="" textlink="">
      <xdr:nvSpPr>
        <xdr:cNvPr id="474" name="n_4aveValue【認定こども園・幼稚園・保育所】&#10;一人当たり面積">
          <a:extLst>
            <a:ext uri="{FF2B5EF4-FFF2-40B4-BE49-F238E27FC236}">
              <a16:creationId xmlns:a16="http://schemas.microsoft.com/office/drawing/2014/main" xmlns="" id="{D1F084AA-DB90-4D5A-A97C-40BADE655040}"/>
            </a:ext>
          </a:extLst>
        </xdr:cNvPr>
        <xdr:cNvSpPr txBox="1"/>
      </xdr:nvSpPr>
      <xdr:spPr>
        <a:xfrm>
          <a:off x="18421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59344</xdr:rowOff>
    </xdr:from>
    <xdr:ext cx="469744" cy="259045"/>
    <xdr:sp macro="" textlink="">
      <xdr:nvSpPr>
        <xdr:cNvPr id="475" name="n_1mainValue【認定こども園・幼稚園・保育所】&#10;一人当たり面積">
          <a:extLst>
            <a:ext uri="{FF2B5EF4-FFF2-40B4-BE49-F238E27FC236}">
              <a16:creationId xmlns:a16="http://schemas.microsoft.com/office/drawing/2014/main" xmlns="" id="{EA3782F8-9F1A-47F7-AA72-59E009B69D0A}"/>
            </a:ext>
          </a:extLst>
        </xdr:cNvPr>
        <xdr:cNvSpPr txBox="1"/>
      </xdr:nvSpPr>
      <xdr:spPr>
        <a:xfrm>
          <a:off x="21075727" y="691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65876</xdr:rowOff>
    </xdr:from>
    <xdr:ext cx="469744" cy="259045"/>
    <xdr:sp macro="" textlink="">
      <xdr:nvSpPr>
        <xdr:cNvPr id="476" name="n_2mainValue【認定こども園・幼稚園・保育所】&#10;一人当たり面積">
          <a:extLst>
            <a:ext uri="{FF2B5EF4-FFF2-40B4-BE49-F238E27FC236}">
              <a16:creationId xmlns:a16="http://schemas.microsoft.com/office/drawing/2014/main" xmlns="" id="{A1505CAB-67D5-4666-B1D7-A9B5DBD22D43}"/>
            </a:ext>
          </a:extLst>
        </xdr:cNvPr>
        <xdr:cNvSpPr txBox="1"/>
      </xdr:nvSpPr>
      <xdr:spPr>
        <a:xfrm>
          <a:off x="20199427" y="692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82204</xdr:rowOff>
    </xdr:from>
    <xdr:ext cx="469744" cy="259045"/>
    <xdr:sp macro="" textlink="">
      <xdr:nvSpPr>
        <xdr:cNvPr id="477" name="n_4mainValue【認定こども園・幼稚園・保育所】&#10;一人当たり面積">
          <a:extLst>
            <a:ext uri="{FF2B5EF4-FFF2-40B4-BE49-F238E27FC236}">
              <a16:creationId xmlns:a16="http://schemas.microsoft.com/office/drawing/2014/main" xmlns="" id="{CA8E5699-3231-4376-BC1C-7CBCF638AFFB}"/>
            </a:ext>
          </a:extLst>
        </xdr:cNvPr>
        <xdr:cNvSpPr txBox="1"/>
      </xdr:nvSpPr>
      <xdr:spPr>
        <a:xfrm>
          <a:off x="18421427" y="694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8" name="正方形/長方形 477">
          <a:extLst>
            <a:ext uri="{FF2B5EF4-FFF2-40B4-BE49-F238E27FC236}">
              <a16:creationId xmlns:a16="http://schemas.microsoft.com/office/drawing/2014/main" xmlns="" id="{20800D00-14E0-4F36-8FC0-7AFCA0E4054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9" name="正方形/長方形 478">
          <a:extLst>
            <a:ext uri="{FF2B5EF4-FFF2-40B4-BE49-F238E27FC236}">
              <a16:creationId xmlns:a16="http://schemas.microsoft.com/office/drawing/2014/main" xmlns="" id="{7D7BB9B9-B985-4C36-BF7F-CDF592F329D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0" name="正方形/長方形 479">
          <a:extLst>
            <a:ext uri="{FF2B5EF4-FFF2-40B4-BE49-F238E27FC236}">
              <a16:creationId xmlns:a16="http://schemas.microsoft.com/office/drawing/2014/main" xmlns="" id="{700A52F0-98A2-40BC-AFA0-447E035A886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1" name="正方形/長方形 480">
          <a:extLst>
            <a:ext uri="{FF2B5EF4-FFF2-40B4-BE49-F238E27FC236}">
              <a16:creationId xmlns:a16="http://schemas.microsoft.com/office/drawing/2014/main" xmlns="" id="{EE53B3C9-2142-4001-8DED-8FF21ED05A5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2" name="正方形/長方形 481">
          <a:extLst>
            <a:ext uri="{FF2B5EF4-FFF2-40B4-BE49-F238E27FC236}">
              <a16:creationId xmlns:a16="http://schemas.microsoft.com/office/drawing/2014/main" xmlns="" id="{CFF922B3-E6C6-44F7-8E7D-684F8410CDF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3" name="正方形/長方形 482">
          <a:extLst>
            <a:ext uri="{FF2B5EF4-FFF2-40B4-BE49-F238E27FC236}">
              <a16:creationId xmlns:a16="http://schemas.microsoft.com/office/drawing/2014/main" xmlns="" id="{C42E73E6-1FFC-4697-87F6-6475D114CF1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4" name="正方形/長方形 483">
          <a:extLst>
            <a:ext uri="{FF2B5EF4-FFF2-40B4-BE49-F238E27FC236}">
              <a16:creationId xmlns:a16="http://schemas.microsoft.com/office/drawing/2014/main" xmlns="" id="{6E8E8E3A-000E-4CF3-965C-FA5DB3F1F21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5" name="正方形/長方形 484">
          <a:extLst>
            <a:ext uri="{FF2B5EF4-FFF2-40B4-BE49-F238E27FC236}">
              <a16:creationId xmlns:a16="http://schemas.microsoft.com/office/drawing/2014/main" xmlns="" id="{C222B2E9-DDDC-4F40-AD77-A378B2FB3B6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6" name="テキスト ボックス 485">
          <a:extLst>
            <a:ext uri="{FF2B5EF4-FFF2-40B4-BE49-F238E27FC236}">
              <a16:creationId xmlns:a16="http://schemas.microsoft.com/office/drawing/2014/main" xmlns="" id="{0A8E21A0-2893-424D-9B55-2DE0CCEB599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7" name="直線コネクタ 486">
          <a:extLst>
            <a:ext uri="{FF2B5EF4-FFF2-40B4-BE49-F238E27FC236}">
              <a16:creationId xmlns:a16="http://schemas.microsoft.com/office/drawing/2014/main" xmlns="" id="{8ABEBEE7-EB12-4B40-8722-2B12CBB867A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8" name="テキスト ボックス 487">
          <a:extLst>
            <a:ext uri="{FF2B5EF4-FFF2-40B4-BE49-F238E27FC236}">
              <a16:creationId xmlns:a16="http://schemas.microsoft.com/office/drawing/2014/main" xmlns="" id="{6488A42A-73F9-4181-BFD2-340A4011140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89" name="直線コネクタ 488">
          <a:extLst>
            <a:ext uri="{FF2B5EF4-FFF2-40B4-BE49-F238E27FC236}">
              <a16:creationId xmlns:a16="http://schemas.microsoft.com/office/drawing/2014/main" xmlns="" id="{631E5A81-3FAF-4138-BFEB-A459E419E1D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90" name="テキスト ボックス 489">
          <a:extLst>
            <a:ext uri="{FF2B5EF4-FFF2-40B4-BE49-F238E27FC236}">
              <a16:creationId xmlns:a16="http://schemas.microsoft.com/office/drawing/2014/main" xmlns="" id="{676B6B2E-3F15-47DC-9D5C-B77C5A093CE5}"/>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91" name="直線コネクタ 490">
          <a:extLst>
            <a:ext uri="{FF2B5EF4-FFF2-40B4-BE49-F238E27FC236}">
              <a16:creationId xmlns:a16="http://schemas.microsoft.com/office/drawing/2014/main" xmlns="" id="{BACA4F6A-FCF2-426A-A4A9-FAB6789F3792}"/>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92" name="テキスト ボックス 491">
          <a:extLst>
            <a:ext uri="{FF2B5EF4-FFF2-40B4-BE49-F238E27FC236}">
              <a16:creationId xmlns:a16="http://schemas.microsoft.com/office/drawing/2014/main" xmlns="" id="{3B27FA20-DEE0-42F0-A229-C756700903E3}"/>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93" name="直線コネクタ 492">
          <a:extLst>
            <a:ext uri="{FF2B5EF4-FFF2-40B4-BE49-F238E27FC236}">
              <a16:creationId xmlns:a16="http://schemas.microsoft.com/office/drawing/2014/main" xmlns="" id="{99292B96-F86D-45F0-BC3C-ED3334E7810C}"/>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94" name="テキスト ボックス 493">
          <a:extLst>
            <a:ext uri="{FF2B5EF4-FFF2-40B4-BE49-F238E27FC236}">
              <a16:creationId xmlns:a16="http://schemas.microsoft.com/office/drawing/2014/main" xmlns="" id="{58FFF2CB-BE44-48AA-9EC8-5127BE14494D}"/>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95" name="直線コネクタ 494">
          <a:extLst>
            <a:ext uri="{FF2B5EF4-FFF2-40B4-BE49-F238E27FC236}">
              <a16:creationId xmlns:a16="http://schemas.microsoft.com/office/drawing/2014/main" xmlns="" id="{6006A6C5-2C45-46A5-ACD4-8716C71A90D4}"/>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96" name="テキスト ボックス 495">
          <a:extLst>
            <a:ext uri="{FF2B5EF4-FFF2-40B4-BE49-F238E27FC236}">
              <a16:creationId xmlns:a16="http://schemas.microsoft.com/office/drawing/2014/main" xmlns="" id="{9AA4BE30-61EA-4646-AC9E-48C99535D3F2}"/>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7" name="直線コネクタ 496">
          <a:extLst>
            <a:ext uri="{FF2B5EF4-FFF2-40B4-BE49-F238E27FC236}">
              <a16:creationId xmlns:a16="http://schemas.microsoft.com/office/drawing/2014/main" xmlns="" id="{10FED013-B3AC-4A93-8B5C-A143F776538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8" name="テキスト ボックス 497">
          <a:extLst>
            <a:ext uri="{FF2B5EF4-FFF2-40B4-BE49-F238E27FC236}">
              <a16:creationId xmlns:a16="http://schemas.microsoft.com/office/drawing/2014/main" xmlns="" id="{DC5A69DA-D07E-41F7-8BDB-08CB3DC66341}"/>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9" name="【学校施設】&#10;有形固定資産減価償却率グラフ枠">
          <a:extLst>
            <a:ext uri="{FF2B5EF4-FFF2-40B4-BE49-F238E27FC236}">
              <a16:creationId xmlns:a16="http://schemas.microsoft.com/office/drawing/2014/main" xmlns="" id="{69D30C56-1FA3-4224-A2F9-83DD18FD9E8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86868</xdr:rowOff>
    </xdr:to>
    <xdr:cxnSp macro="">
      <xdr:nvCxnSpPr>
        <xdr:cNvPr id="500" name="直線コネクタ 499">
          <a:extLst>
            <a:ext uri="{FF2B5EF4-FFF2-40B4-BE49-F238E27FC236}">
              <a16:creationId xmlns:a16="http://schemas.microsoft.com/office/drawing/2014/main" xmlns="" id="{C45AE06D-61E5-4A14-9207-FD7FA6F7DDF2}"/>
            </a:ext>
          </a:extLst>
        </xdr:cNvPr>
        <xdr:cNvCxnSpPr/>
      </xdr:nvCxnSpPr>
      <xdr:spPr>
        <a:xfrm flipV="1">
          <a:off x="16318864" y="9502902"/>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90695</xdr:rowOff>
    </xdr:from>
    <xdr:ext cx="405111" cy="259045"/>
    <xdr:sp macro="" textlink="">
      <xdr:nvSpPr>
        <xdr:cNvPr id="501" name="【学校施設】&#10;有形固定資産減価償却率最小値テキスト">
          <a:extLst>
            <a:ext uri="{FF2B5EF4-FFF2-40B4-BE49-F238E27FC236}">
              <a16:creationId xmlns:a16="http://schemas.microsoft.com/office/drawing/2014/main" xmlns="" id="{0A990084-4EFD-4305-BF48-7247765427E6}"/>
            </a:ext>
          </a:extLst>
        </xdr:cNvPr>
        <xdr:cNvSpPr txBox="1"/>
      </xdr:nvSpPr>
      <xdr:spPr>
        <a:xfrm>
          <a:off x="16357600" y="10720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86868</xdr:rowOff>
    </xdr:from>
    <xdr:to>
      <xdr:col>86</xdr:col>
      <xdr:colOff>25400</xdr:colOff>
      <xdr:row>62</xdr:row>
      <xdr:rowOff>86868</xdr:rowOff>
    </xdr:to>
    <xdr:cxnSp macro="">
      <xdr:nvCxnSpPr>
        <xdr:cNvPr id="502" name="直線コネクタ 501">
          <a:extLst>
            <a:ext uri="{FF2B5EF4-FFF2-40B4-BE49-F238E27FC236}">
              <a16:creationId xmlns:a16="http://schemas.microsoft.com/office/drawing/2014/main" xmlns="" id="{7373DC44-9B00-45FE-A082-05FC8AF66F5C}"/>
            </a:ext>
          </a:extLst>
        </xdr:cNvPr>
        <xdr:cNvCxnSpPr/>
      </xdr:nvCxnSpPr>
      <xdr:spPr>
        <a:xfrm>
          <a:off x="16230600" y="1071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503" name="【学校施設】&#10;有形固定資産減価償却率最大値テキスト">
          <a:extLst>
            <a:ext uri="{FF2B5EF4-FFF2-40B4-BE49-F238E27FC236}">
              <a16:creationId xmlns:a16="http://schemas.microsoft.com/office/drawing/2014/main" xmlns="" id="{7733E357-19BE-469F-87D0-9EF425BEABF8}"/>
            </a:ext>
          </a:extLst>
        </xdr:cNvPr>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504" name="直線コネクタ 503">
          <a:extLst>
            <a:ext uri="{FF2B5EF4-FFF2-40B4-BE49-F238E27FC236}">
              <a16:creationId xmlns:a16="http://schemas.microsoft.com/office/drawing/2014/main" xmlns="" id="{7D4D32AA-5F97-4257-8D3D-DFD7D87C1FAD}"/>
            </a:ext>
          </a:extLst>
        </xdr:cNvPr>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119651</xdr:rowOff>
    </xdr:from>
    <xdr:ext cx="405111" cy="259045"/>
    <xdr:sp macro="" textlink="">
      <xdr:nvSpPr>
        <xdr:cNvPr id="505" name="【学校施設】&#10;有形固定資産減価償却率平均値テキスト">
          <a:extLst>
            <a:ext uri="{FF2B5EF4-FFF2-40B4-BE49-F238E27FC236}">
              <a16:creationId xmlns:a16="http://schemas.microsoft.com/office/drawing/2014/main" xmlns="" id="{560AD23B-851B-408D-82AF-D991B23B9CF4}"/>
            </a:ext>
          </a:extLst>
        </xdr:cNvPr>
        <xdr:cNvSpPr txBox="1"/>
      </xdr:nvSpPr>
      <xdr:spPr>
        <a:xfrm>
          <a:off x="16357600" y="10063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141224</xdr:rowOff>
    </xdr:from>
    <xdr:to>
      <xdr:col>85</xdr:col>
      <xdr:colOff>177800</xdr:colOff>
      <xdr:row>59</xdr:row>
      <xdr:rowOff>71374</xdr:rowOff>
    </xdr:to>
    <xdr:sp macro="" textlink="">
      <xdr:nvSpPr>
        <xdr:cNvPr id="506" name="フローチャート: 判断 505">
          <a:extLst>
            <a:ext uri="{FF2B5EF4-FFF2-40B4-BE49-F238E27FC236}">
              <a16:creationId xmlns:a16="http://schemas.microsoft.com/office/drawing/2014/main" xmlns="" id="{1099C835-EE74-4044-8321-AAF99F9CE63D}"/>
            </a:ext>
          </a:extLst>
        </xdr:cNvPr>
        <xdr:cNvSpPr/>
      </xdr:nvSpPr>
      <xdr:spPr>
        <a:xfrm>
          <a:off x="162687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106934</xdr:rowOff>
    </xdr:from>
    <xdr:to>
      <xdr:col>81</xdr:col>
      <xdr:colOff>101600</xdr:colOff>
      <xdr:row>59</xdr:row>
      <xdr:rowOff>37084</xdr:rowOff>
    </xdr:to>
    <xdr:sp macro="" textlink="">
      <xdr:nvSpPr>
        <xdr:cNvPr id="507" name="フローチャート: 判断 506">
          <a:extLst>
            <a:ext uri="{FF2B5EF4-FFF2-40B4-BE49-F238E27FC236}">
              <a16:creationId xmlns:a16="http://schemas.microsoft.com/office/drawing/2014/main" xmlns="" id="{B70E9253-DA19-49D5-A8F6-1AD2F3E053B1}"/>
            </a:ext>
          </a:extLst>
        </xdr:cNvPr>
        <xdr:cNvSpPr/>
      </xdr:nvSpPr>
      <xdr:spPr>
        <a:xfrm>
          <a:off x="15430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106934</xdr:rowOff>
    </xdr:from>
    <xdr:to>
      <xdr:col>76</xdr:col>
      <xdr:colOff>165100</xdr:colOff>
      <xdr:row>59</xdr:row>
      <xdr:rowOff>37084</xdr:rowOff>
    </xdr:to>
    <xdr:sp macro="" textlink="">
      <xdr:nvSpPr>
        <xdr:cNvPr id="508" name="フローチャート: 判断 507">
          <a:extLst>
            <a:ext uri="{FF2B5EF4-FFF2-40B4-BE49-F238E27FC236}">
              <a16:creationId xmlns:a16="http://schemas.microsoft.com/office/drawing/2014/main" xmlns="" id="{59B37B12-8B54-4CC6-BE16-F0018F43FD50}"/>
            </a:ext>
          </a:extLst>
        </xdr:cNvPr>
        <xdr:cNvSpPr/>
      </xdr:nvSpPr>
      <xdr:spPr>
        <a:xfrm>
          <a:off x="14541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138938</xdr:rowOff>
    </xdr:from>
    <xdr:to>
      <xdr:col>72</xdr:col>
      <xdr:colOff>38100</xdr:colOff>
      <xdr:row>59</xdr:row>
      <xdr:rowOff>69088</xdr:rowOff>
    </xdr:to>
    <xdr:sp macro="" textlink="">
      <xdr:nvSpPr>
        <xdr:cNvPr id="509" name="フローチャート: 判断 508">
          <a:extLst>
            <a:ext uri="{FF2B5EF4-FFF2-40B4-BE49-F238E27FC236}">
              <a16:creationId xmlns:a16="http://schemas.microsoft.com/office/drawing/2014/main" xmlns="" id="{37ECDB4D-B73A-45DB-A432-6A9CE0D05283}"/>
            </a:ext>
          </a:extLst>
        </xdr:cNvPr>
        <xdr:cNvSpPr/>
      </xdr:nvSpPr>
      <xdr:spPr>
        <a:xfrm>
          <a:off x="13652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136652</xdr:rowOff>
    </xdr:from>
    <xdr:to>
      <xdr:col>67</xdr:col>
      <xdr:colOff>101600</xdr:colOff>
      <xdr:row>59</xdr:row>
      <xdr:rowOff>66802</xdr:rowOff>
    </xdr:to>
    <xdr:sp macro="" textlink="">
      <xdr:nvSpPr>
        <xdr:cNvPr id="510" name="フローチャート: 判断 509">
          <a:extLst>
            <a:ext uri="{FF2B5EF4-FFF2-40B4-BE49-F238E27FC236}">
              <a16:creationId xmlns:a16="http://schemas.microsoft.com/office/drawing/2014/main" xmlns="" id="{4ABFEBB3-1FA0-4EAA-BC7F-5390D5D842D1}"/>
            </a:ext>
          </a:extLst>
        </xdr:cNvPr>
        <xdr:cNvSpPr/>
      </xdr:nvSpPr>
      <xdr:spPr>
        <a:xfrm>
          <a:off x="12763500" y="1008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xmlns="" id="{4CF65B72-FB4B-4A13-BD69-B2BD0165F82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xmlns="" id="{CFEBB5B2-372D-4219-95DD-1FC5A874D6E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3" name="テキスト ボックス 512">
          <a:extLst>
            <a:ext uri="{FF2B5EF4-FFF2-40B4-BE49-F238E27FC236}">
              <a16:creationId xmlns:a16="http://schemas.microsoft.com/office/drawing/2014/main" xmlns="" id="{A8FEC43A-3A9B-406F-BDA6-CF87C3A5F8E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xmlns="" id="{AD4A5A57-009E-4E4C-ACA3-BE909465A04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xmlns="" id="{4DE874AF-EA04-45CF-AE55-04DC3E8182B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129794</xdr:rowOff>
    </xdr:from>
    <xdr:to>
      <xdr:col>85</xdr:col>
      <xdr:colOff>177800</xdr:colOff>
      <xdr:row>58</xdr:row>
      <xdr:rowOff>59944</xdr:rowOff>
    </xdr:to>
    <xdr:sp macro="" textlink="">
      <xdr:nvSpPr>
        <xdr:cNvPr id="516" name="楕円 515">
          <a:extLst>
            <a:ext uri="{FF2B5EF4-FFF2-40B4-BE49-F238E27FC236}">
              <a16:creationId xmlns:a16="http://schemas.microsoft.com/office/drawing/2014/main" xmlns="" id="{61B7247B-4951-44B5-A516-F16BF320C2FF}"/>
            </a:ext>
          </a:extLst>
        </xdr:cNvPr>
        <xdr:cNvSpPr/>
      </xdr:nvSpPr>
      <xdr:spPr>
        <a:xfrm>
          <a:off x="16268700" y="990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152671</xdr:rowOff>
    </xdr:from>
    <xdr:ext cx="405111" cy="259045"/>
    <xdr:sp macro="" textlink="">
      <xdr:nvSpPr>
        <xdr:cNvPr id="517" name="【学校施設】&#10;有形固定資産減価償却率該当値テキスト">
          <a:extLst>
            <a:ext uri="{FF2B5EF4-FFF2-40B4-BE49-F238E27FC236}">
              <a16:creationId xmlns:a16="http://schemas.microsoft.com/office/drawing/2014/main" xmlns="" id="{3ADCBEC4-C91A-45B2-B6A6-C31E042B841B}"/>
            </a:ext>
          </a:extLst>
        </xdr:cNvPr>
        <xdr:cNvSpPr txBox="1"/>
      </xdr:nvSpPr>
      <xdr:spPr>
        <a:xfrm>
          <a:off x="16357600" y="975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74930</xdr:rowOff>
    </xdr:from>
    <xdr:to>
      <xdr:col>81</xdr:col>
      <xdr:colOff>101600</xdr:colOff>
      <xdr:row>58</xdr:row>
      <xdr:rowOff>5080</xdr:rowOff>
    </xdr:to>
    <xdr:sp macro="" textlink="">
      <xdr:nvSpPr>
        <xdr:cNvPr id="518" name="楕円 517">
          <a:extLst>
            <a:ext uri="{FF2B5EF4-FFF2-40B4-BE49-F238E27FC236}">
              <a16:creationId xmlns:a16="http://schemas.microsoft.com/office/drawing/2014/main" xmlns="" id="{D9058776-2D89-44C3-8A4B-88EA5605A61A}"/>
            </a:ext>
          </a:extLst>
        </xdr:cNvPr>
        <xdr:cNvSpPr/>
      </xdr:nvSpPr>
      <xdr:spPr>
        <a:xfrm>
          <a:off x="15430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125730</xdr:rowOff>
    </xdr:from>
    <xdr:to>
      <xdr:col>85</xdr:col>
      <xdr:colOff>127000</xdr:colOff>
      <xdr:row>58</xdr:row>
      <xdr:rowOff>9144</xdr:rowOff>
    </xdr:to>
    <xdr:cxnSp macro="">
      <xdr:nvCxnSpPr>
        <xdr:cNvPr id="519" name="直線コネクタ 518">
          <a:extLst>
            <a:ext uri="{FF2B5EF4-FFF2-40B4-BE49-F238E27FC236}">
              <a16:creationId xmlns:a16="http://schemas.microsoft.com/office/drawing/2014/main" xmlns="" id="{12AA412A-89FB-4611-9137-78AD5E50ACFE}"/>
            </a:ext>
          </a:extLst>
        </xdr:cNvPr>
        <xdr:cNvCxnSpPr/>
      </xdr:nvCxnSpPr>
      <xdr:spPr>
        <a:xfrm>
          <a:off x="15481300" y="989838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138938</xdr:rowOff>
    </xdr:from>
    <xdr:to>
      <xdr:col>76</xdr:col>
      <xdr:colOff>165100</xdr:colOff>
      <xdr:row>58</xdr:row>
      <xdr:rowOff>69088</xdr:rowOff>
    </xdr:to>
    <xdr:sp macro="" textlink="">
      <xdr:nvSpPr>
        <xdr:cNvPr id="520" name="楕円 519">
          <a:extLst>
            <a:ext uri="{FF2B5EF4-FFF2-40B4-BE49-F238E27FC236}">
              <a16:creationId xmlns:a16="http://schemas.microsoft.com/office/drawing/2014/main" xmlns="" id="{BD75FE26-E406-4328-A1A3-421D407DFE1B}"/>
            </a:ext>
          </a:extLst>
        </xdr:cNvPr>
        <xdr:cNvSpPr/>
      </xdr:nvSpPr>
      <xdr:spPr>
        <a:xfrm>
          <a:off x="14541500" y="991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125730</xdr:rowOff>
    </xdr:from>
    <xdr:to>
      <xdr:col>81</xdr:col>
      <xdr:colOff>50800</xdr:colOff>
      <xdr:row>58</xdr:row>
      <xdr:rowOff>18288</xdr:rowOff>
    </xdr:to>
    <xdr:cxnSp macro="">
      <xdr:nvCxnSpPr>
        <xdr:cNvPr id="521" name="直線コネクタ 520">
          <a:extLst>
            <a:ext uri="{FF2B5EF4-FFF2-40B4-BE49-F238E27FC236}">
              <a16:creationId xmlns:a16="http://schemas.microsoft.com/office/drawing/2014/main" xmlns="" id="{4433D544-402A-4F0F-A508-EDCB3D837AF4}"/>
            </a:ext>
          </a:extLst>
        </xdr:cNvPr>
        <xdr:cNvCxnSpPr/>
      </xdr:nvCxnSpPr>
      <xdr:spPr>
        <a:xfrm flipV="1">
          <a:off x="14592300" y="98983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52070</xdr:rowOff>
    </xdr:from>
    <xdr:to>
      <xdr:col>67</xdr:col>
      <xdr:colOff>101600</xdr:colOff>
      <xdr:row>59</xdr:row>
      <xdr:rowOff>153670</xdr:rowOff>
    </xdr:to>
    <xdr:sp macro="" textlink="">
      <xdr:nvSpPr>
        <xdr:cNvPr id="522" name="楕円 521">
          <a:extLst>
            <a:ext uri="{FF2B5EF4-FFF2-40B4-BE49-F238E27FC236}">
              <a16:creationId xmlns:a16="http://schemas.microsoft.com/office/drawing/2014/main" xmlns="" id="{FD23D66E-CFB1-4833-973D-7A99F434F21E}"/>
            </a:ext>
          </a:extLst>
        </xdr:cNvPr>
        <xdr:cNvSpPr/>
      </xdr:nvSpPr>
      <xdr:spPr>
        <a:xfrm>
          <a:off x="12763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28211</xdr:rowOff>
    </xdr:from>
    <xdr:ext cx="405111" cy="259045"/>
    <xdr:sp macro="" textlink="">
      <xdr:nvSpPr>
        <xdr:cNvPr id="523" name="n_1aveValue【学校施設】&#10;有形固定資産減価償却率">
          <a:extLst>
            <a:ext uri="{FF2B5EF4-FFF2-40B4-BE49-F238E27FC236}">
              <a16:creationId xmlns:a16="http://schemas.microsoft.com/office/drawing/2014/main" xmlns="" id="{F7FE7F22-B802-4E82-BA3C-9426BEC4D50E}"/>
            </a:ext>
          </a:extLst>
        </xdr:cNvPr>
        <xdr:cNvSpPr txBox="1"/>
      </xdr:nvSpPr>
      <xdr:spPr>
        <a:xfrm>
          <a:off x="15266044" y="1014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28211</xdr:rowOff>
    </xdr:from>
    <xdr:ext cx="405111" cy="259045"/>
    <xdr:sp macro="" textlink="">
      <xdr:nvSpPr>
        <xdr:cNvPr id="524" name="n_2aveValue【学校施設】&#10;有形固定資産減価償却率">
          <a:extLst>
            <a:ext uri="{FF2B5EF4-FFF2-40B4-BE49-F238E27FC236}">
              <a16:creationId xmlns:a16="http://schemas.microsoft.com/office/drawing/2014/main" xmlns="" id="{0FBB55F3-0938-4E3E-94CD-5855B3B92F90}"/>
            </a:ext>
          </a:extLst>
        </xdr:cNvPr>
        <xdr:cNvSpPr txBox="1"/>
      </xdr:nvSpPr>
      <xdr:spPr>
        <a:xfrm>
          <a:off x="14389744" y="1014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85615</xdr:rowOff>
    </xdr:from>
    <xdr:ext cx="405111" cy="259045"/>
    <xdr:sp macro="" textlink="">
      <xdr:nvSpPr>
        <xdr:cNvPr id="525" name="n_3aveValue【学校施設】&#10;有形固定資産減価償却率">
          <a:extLst>
            <a:ext uri="{FF2B5EF4-FFF2-40B4-BE49-F238E27FC236}">
              <a16:creationId xmlns:a16="http://schemas.microsoft.com/office/drawing/2014/main" xmlns="" id="{481A3C29-8FC5-4CE0-8D27-7C13BC23DB6C}"/>
            </a:ext>
          </a:extLst>
        </xdr:cNvPr>
        <xdr:cNvSpPr txBox="1"/>
      </xdr:nvSpPr>
      <xdr:spPr>
        <a:xfrm>
          <a:off x="13500744" y="98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83329</xdr:rowOff>
    </xdr:from>
    <xdr:ext cx="405111" cy="259045"/>
    <xdr:sp macro="" textlink="">
      <xdr:nvSpPr>
        <xdr:cNvPr id="526" name="n_4aveValue【学校施設】&#10;有形固定資産減価償却率">
          <a:extLst>
            <a:ext uri="{FF2B5EF4-FFF2-40B4-BE49-F238E27FC236}">
              <a16:creationId xmlns:a16="http://schemas.microsoft.com/office/drawing/2014/main" xmlns="" id="{02653219-C7D0-472B-8533-83ACDCFAB86A}"/>
            </a:ext>
          </a:extLst>
        </xdr:cNvPr>
        <xdr:cNvSpPr txBox="1"/>
      </xdr:nvSpPr>
      <xdr:spPr>
        <a:xfrm>
          <a:off x="12611744" y="985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21607</xdr:rowOff>
    </xdr:from>
    <xdr:ext cx="405111" cy="259045"/>
    <xdr:sp macro="" textlink="">
      <xdr:nvSpPr>
        <xdr:cNvPr id="527" name="n_1mainValue【学校施設】&#10;有形固定資産減価償却率">
          <a:extLst>
            <a:ext uri="{FF2B5EF4-FFF2-40B4-BE49-F238E27FC236}">
              <a16:creationId xmlns:a16="http://schemas.microsoft.com/office/drawing/2014/main" xmlns="" id="{E0BE131E-113B-42FD-8DE0-5146419275B7}"/>
            </a:ext>
          </a:extLst>
        </xdr:cNvPr>
        <xdr:cNvSpPr txBox="1"/>
      </xdr:nvSpPr>
      <xdr:spPr>
        <a:xfrm>
          <a:off x="152660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85615</xdr:rowOff>
    </xdr:from>
    <xdr:ext cx="405111" cy="259045"/>
    <xdr:sp macro="" textlink="">
      <xdr:nvSpPr>
        <xdr:cNvPr id="528" name="n_2mainValue【学校施設】&#10;有形固定資産減価償却率">
          <a:extLst>
            <a:ext uri="{FF2B5EF4-FFF2-40B4-BE49-F238E27FC236}">
              <a16:creationId xmlns:a16="http://schemas.microsoft.com/office/drawing/2014/main" xmlns="" id="{F9DC3AAE-0D83-4BF5-9065-E71FA4A928CD}"/>
            </a:ext>
          </a:extLst>
        </xdr:cNvPr>
        <xdr:cNvSpPr txBox="1"/>
      </xdr:nvSpPr>
      <xdr:spPr>
        <a:xfrm>
          <a:off x="14389744" y="968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144797</xdr:rowOff>
    </xdr:from>
    <xdr:ext cx="405111" cy="259045"/>
    <xdr:sp macro="" textlink="">
      <xdr:nvSpPr>
        <xdr:cNvPr id="529" name="n_4mainValue【学校施設】&#10;有形固定資産減価償却率">
          <a:extLst>
            <a:ext uri="{FF2B5EF4-FFF2-40B4-BE49-F238E27FC236}">
              <a16:creationId xmlns:a16="http://schemas.microsoft.com/office/drawing/2014/main" xmlns="" id="{FF327A7B-3E21-4E4C-9E17-461ACCDBDCAC}"/>
            </a:ext>
          </a:extLst>
        </xdr:cNvPr>
        <xdr:cNvSpPr txBox="1"/>
      </xdr:nvSpPr>
      <xdr:spPr>
        <a:xfrm>
          <a:off x="12611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0" name="正方形/長方形 529">
          <a:extLst>
            <a:ext uri="{FF2B5EF4-FFF2-40B4-BE49-F238E27FC236}">
              <a16:creationId xmlns:a16="http://schemas.microsoft.com/office/drawing/2014/main" xmlns="" id="{DF4EFA8E-1A23-45BB-928B-72181377F2A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1" name="正方形/長方形 530">
          <a:extLst>
            <a:ext uri="{FF2B5EF4-FFF2-40B4-BE49-F238E27FC236}">
              <a16:creationId xmlns:a16="http://schemas.microsoft.com/office/drawing/2014/main" xmlns="" id="{3E72692C-FDB5-4899-A0D3-13B41933CCE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2" name="正方形/長方形 531">
          <a:extLst>
            <a:ext uri="{FF2B5EF4-FFF2-40B4-BE49-F238E27FC236}">
              <a16:creationId xmlns:a16="http://schemas.microsoft.com/office/drawing/2014/main" xmlns="" id="{E6B853AA-2A29-456B-A4B3-2692642B120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3" name="正方形/長方形 532">
          <a:extLst>
            <a:ext uri="{FF2B5EF4-FFF2-40B4-BE49-F238E27FC236}">
              <a16:creationId xmlns:a16="http://schemas.microsoft.com/office/drawing/2014/main" xmlns="" id="{539C8AFA-F5E0-4123-84F1-A4AFDB32B1A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4" name="正方形/長方形 533">
          <a:extLst>
            <a:ext uri="{FF2B5EF4-FFF2-40B4-BE49-F238E27FC236}">
              <a16:creationId xmlns:a16="http://schemas.microsoft.com/office/drawing/2014/main" xmlns="" id="{346BFB24-2142-4C9E-A2FC-B42E29E6DBC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5" name="正方形/長方形 534">
          <a:extLst>
            <a:ext uri="{FF2B5EF4-FFF2-40B4-BE49-F238E27FC236}">
              <a16:creationId xmlns:a16="http://schemas.microsoft.com/office/drawing/2014/main" xmlns="" id="{2197A485-2C9C-485A-9CCD-BFFAA786738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6" name="正方形/長方形 535">
          <a:extLst>
            <a:ext uri="{FF2B5EF4-FFF2-40B4-BE49-F238E27FC236}">
              <a16:creationId xmlns:a16="http://schemas.microsoft.com/office/drawing/2014/main" xmlns="" id="{0B0CD147-4F82-4A58-8CC6-E6155845A1B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7" name="正方形/長方形 536">
          <a:extLst>
            <a:ext uri="{FF2B5EF4-FFF2-40B4-BE49-F238E27FC236}">
              <a16:creationId xmlns:a16="http://schemas.microsoft.com/office/drawing/2014/main" xmlns="" id="{8905D41E-A145-41C2-A065-3C1FC143AAC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8" name="テキスト ボックス 537">
          <a:extLst>
            <a:ext uri="{FF2B5EF4-FFF2-40B4-BE49-F238E27FC236}">
              <a16:creationId xmlns:a16="http://schemas.microsoft.com/office/drawing/2014/main" xmlns="" id="{CC233151-20C0-42F9-B342-8C12011815B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9" name="直線コネクタ 538">
          <a:extLst>
            <a:ext uri="{FF2B5EF4-FFF2-40B4-BE49-F238E27FC236}">
              <a16:creationId xmlns:a16="http://schemas.microsoft.com/office/drawing/2014/main" xmlns="" id="{9F5398D7-89C5-4960-9777-22C3D4114A7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0" name="テキスト ボックス 539">
          <a:extLst>
            <a:ext uri="{FF2B5EF4-FFF2-40B4-BE49-F238E27FC236}">
              <a16:creationId xmlns:a16="http://schemas.microsoft.com/office/drawing/2014/main" xmlns="" id="{928A517F-9C5B-444A-AC85-DB97C3491D5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41" name="直線コネクタ 540">
          <a:extLst>
            <a:ext uri="{FF2B5EF4-FFF2-40B4-BE49-F238E27FC236}">
              <a16:creationId xmlns:a16="http://schemas.microsoft.com/office/drawing/2014/main" xmlns="" id="{2FEB9370-501F-42B7-9A42-C299F7D3D019}"/>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42" name="テキスト ボックス 541">
          <a:extLst>
            <a:ext uri="{FF2B5EF4-FFF2-40B4-BE49-F238E27FC236}">
              <a16:creationId xmlns:a16="http://schemas.microsoft.com/office/drawing/2014/main" xmlns="" id="{3869A800-B67A-4F5E-B2DA-D6A013B267F5}"/>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43" name="直線コネクタ 542">
          <a:extLst>
            <a:ext uri="{FF2B5EF4-FFF2-40B4-BE49-F238E27FC236}">
              <a16:creationId xmlns:a16="http://schemas.microsoft.com/office/drawing/2014/main" xmlns="" id="{C961058B-8973-47D9-AB92-5CA71FF9ED6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4" name="テキスト ボックス 543">
          <a:extLst>
            <a:ext uri="{FF2B5EF4-FFF2-40B4-BE49-F238E27FC236}">
              <a16:creationId xmlns:a16="http://schemas.microsoft.com/office/drawing/2014/main" xmlns="" id="{A2AA5055-9FEF-4054-A53D-68FB70264EFE}"/>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5" name="直線コネクタ 544">
          <a:extLst>
            <a:ext uri="{FF2B5EF4-FFF2-40B4-BE49-F238E27FC236}">
              <a16:creationId xmlns:a16="http://schemas.microsoft.com/office/drawing/2014/main" xmlns="" id="{681DA82C-A518-4824-90C9-A1095E6E467A}"/>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6" name="テキスト ボックス 545">
          <a:extLst>
            <a:ext uri="{FF2B5EF4-FFF2-40B4-BE49-F238E27FC236}">
              <a16:creationId xmlns:a16="http://schemas.microsoft.com/office/drawing/2014/main" xmlns="" id="{107998D1-70BD-4D8E-BA38-C5C03173FC1B}"/>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7" name="直線コネクタ 546">
          <a:extLst>
            <a:ext uri="{FF2B5EF4-FFF2-40B4-BE49-F238E27FC236}">
              <a16:creationId xmlns:a16="http://schemas.microsoft.com/office/drawing/2014/main" xmlns="" id="{046BA93E-51C3-4405-87EC-5763A6D0BDB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8" name="テキスト ボックス 547">
          <a:extLst>
            <a:ext uri="{FF2B5EF4-FFF2-40B4-BE49-F238E27FC236}">
              <a16:creationId xmlns:a16="http://schemas.microsoft.com/office/drawing/2014/main" xmlns="" id="{07EB4E1F-D9C4-4229-9B78-B29316B07FEC}"/>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9" name="直線コネクタ 548">
          <a:extLst>
            <a:ext uri="{FF2B5EF4-FFF2-40B4-BE49-F238E27FC236}">
              <a16:creationId xmlns:a16="http://schemas.microsoft.com/office/drawing/2014/main" xmlns="" id="{96F085A4-FE9F-41DB-A689-310B284E5AC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0" name="テキスト ボックス 549">
          <a:extLst>
            <a:ext uri="{FF2B5EF4-FFF2-40B4-BE49-F238E27FC236}">
              <a16:creationId xmlns:a16="http://schemas.microsoft.com/office/drawing/2014/main" xmlns="" id="{7FE4E04E-038A-41D6-998E-E28A1FF58EB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1" name="【学校施設】&#10;一人当たり面積グラフ枠">
          <a:extLst>
            <a:ext uri="{FF2B5EF4-FFF2-40B4-BE49-F238E27FC236}">
              <a16:creationId xmlns:a16="http://schemas.microsoft.com/office/drawing/2014/main" xmlns="" id="{8998C5D8-1F83-4C7E-BFC1-D2BAEFC18C7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76809</xdr:rowOff>
    </xdr:from>
    <xdr:to>
      <xdr:col>116</xdr:col>
      <xdr:colOff>62864</xdr:colOff>
      <xdr:row>63</xdr:row>
      <xdr:rowOff>107442</xdr:rowOff>
    </xdr:to>
    <xdr:cxnSp macro="">
      <xdr:nvCxnSpPr>
        <xdr:cNvPr id="552" name="直線コネクタ 551">
          <a:extLst>
            <a:ext uri="{FF2B5EF4-FFF2-40B4-BE49-F238E27FC236}">
              <a16:creationId xmlns:a16="http://schemas.microsoft.com/office/drawing/2014/main" xmlns="" id="{1E010F2F-FCD9-474D-A4F2-D78DE441D41C}"/>
            </a:ext>
          </a:extLst>
        </xdr:cNvPr>
        <xdr:cNvCxnSpPr/>
      </xdr:nvCxnSpPr>
      <xdr:spPr>
        <a:xfrm flipV="1">
          <a:off x="22160864" y="9506559"/>
          <a:ext cx="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111269</xdr:rowOff>
    </xdr:from>
    <xdr:ext cx="469744" cy="259045"/>
    <xdr:sp macro="" textlink="">
      <xdr:nvSpPr>
        <xdr:cNvPr id="553" name="【学校施設】&#10;一人当たり面積最小値テキスト">
          <a:extLst>
            <a:ext uri="{FF2B5EF4-FFF2-40B4-BE49-F238E27FC236}">
              <a16:creationId xmlns:a16="http://schemas.microsoft.com/office/drawing/2014/main" xmlns="" id="{D73FA7F0-EFC5-4346-9216-2F65C8358CBA}"/>
            </a:ext>
          </a:extLst>
        </xdr:cNvPr>
        <xdr:cNvSpPr txBox="1"/>
      </xdr:nvSpPr>
      <xdr:spPr>
        <a:xfrm>
          <a:off x="22199600" y="1091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107442</xdr:rowOff>
    </xdr:from>
    <xdr:to>
      <xdr:col>116</xdr:col>
      <xdr:colOff>152400</xdr:colOff>
      <xdr:row>63</xdr:row>
      <xdr:rowOff>107442</xdr:rowOff>
    </xdr:to>
    <xdr:cxnSp macro="">
      <xdr:nvCxnSpPr>
        <xdr:cNvPr id="554" name="直線コネクタ 553">
          <a:extLst>
            <a:ext uri="{FF2B5EF4-FFF2-40B4-BE49-F238E27FC236}">
              <a16:creationId xmlns:a16="http://schemas.microsoft.com/office/drawing/2014/main" xmlns="" id="{104090AC-F63A-4A24-9635-3FF50311A964}"/>
            </a:ext>
          </a:extLst>
        </xdr:cNvPr>
        <xdr:cNvCxnSpPr/>
      </xdr:nvCxnSpPr>
      <xdr:spPr>
        <a:xfrm>
          <a:off x="22072600" y="109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23486</xdr:rowOff>
    </xdr:from>
    <xdr:ext cx="469744" cy="259045"/>
    <xdr:sp macro="" textlink="">
      <xdr:nvSpPr>
        <xdr:cNvPr id="555" name="【学校施設】&#10;一人当たり面積最大値テキスト">
          <a:extLst>
            <a:ext uri="{FF2B5EF4-FFF2-40B4-BE49-F238E27FC236}">
              <a16:creationId xmlns:a16="http://schemas.microsoft.com/office/drawing/2014/main" xmlns="" id="{D1344291-A8E9-4AF3-9FD2-C9826D93ECB5}"/>
            </a:ext>
          </a:extLst>
        </xdr:cNvPr>
        <xdr:cNvSpPr txBox="1"/>
      </xdr:nvSpPr>
      <xdr:spPr>
        <a:xfrm>
          <a:off x="22199600" y="928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76809</xdr:rowOff>
    </xdr:from>
    <xdr:to>
      <xdr:col>116</xdr:col>
      <xdr:colOff>152400</xdr:colOff>
      <xdr:row>55</xdr:row>
      <xdr:rowOff>76809</xdr:rowOff>
    </xdr:to>
    <xdr:cxnSp macro="">
      <xdr:nvCxnSpPr>
        <xdr:cNvPr id="556" name="直線コネクタ 555">
          <a:extLst>
            <a:ext uri="{FF2B5EF4-FFF2-40B4-BE49-F238E27FC236}">
              <a16:creationId xmlns:a16="http://schemas.microsoft.com/office/drawing/2014/main" xmlns="" id="{2804F85F-DE16-4737-8A12-D92A21069D68}"/>
            </a:ext>
          </a:extLst>
        </xdr:cNvPr>
        <xdr:cNvCxnSpPr/>
      </xdr:nvCxnSpPr>
      <xdr:spPr>
        <a:xfrm>
          <a:off x="22072600" y="950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22268</xdr:rowOff>
    </xdr:from>
    <xdr:ext cx="469744" cy="259045"/>
    <xdr:sp macro="" textlink="">
      <xdr:nvSpPr>
        <xdr:cNvPr id="557" name="【学校施設】&#10;一人当たり面積平均値テキスト">
          <a:extLst>
            <a:ext uri="{FF2B5EF4-FFF2-40B4-BE49-F238E27FC236}">
              <a16:creationId xmlns:a16="http://schemas.microsoft.com/office/drawing/2014/main" xmlns="" id="{542D30F3-8799-4998-8BB2-2A8D68039037}"/>
            </a:ext>
          </a:extLst>
        </xdr:cNvPr>
        <xdr:cNvSpPr txBox="1"/>
      </xdr:nvSpPr>
      <xdr:spPr>
        <a:xfrm>
          <a:off x="22199600" y="1048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43841</xdr:rowOff>
    </xdr:from>
    <xdr:to>
      <xdr:col>116</xdr:col>
      <xdr:colOff>114300</xdr:colOff>
      <xdr:row>61</xdr:row>
      <xdr:rowOff>145441</xdr:rowOff>
    </xdr:to>
    <xdr:sp macro="" textlink="">
      <xdr:nvSpPr>
        <xdr:cNvPr id="558" name="フローチャート: 判断 557">
          <a:extLst>
            <a:ext uri="{FF2B5EF4-FFF2-40B4-BE49-F238E27FC236}">
              <a16:creationId xmlns:a16="http://schemas.microsoft.com/office/drawing/2014/main" xmlns="" id="{AF4D745B-ED67-487A-8DF2-9804194F1631}"/>
            </a:ext>
          </a:extLst>
        </xdr:cNvPr>
        <xdr:cNvSpPr/>
      </xdr:nvSpPr>
      <xdr:spPr>
        <a:xfrm>
          <a:off x="22110700" y="1050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559" name="フローチャート: 判断 558">
          <a:extLst>
            <a:ext uri="{FF2B5EF4-FFF2-40B4-BE49-F238E27FC236}">
              <a16:creationId xmlns:a16="http://schemas.microsoft.com/office/drawing/2014/main" xmlns="" id="{33D3AAE4-560C-467B-816F-FF722601EB9B}"/>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32868</xdr:rowOff>
    </xdr:from>
    <xdr:to>
      <xdr:col>107</xdr:col>
      <xdr:colOff>101600</xdr:colOff>
      <xdr:row>61</xdr:row>
      <xdr:rowOff>134468</xdr:rowOff>
    </xdr:to>
    <xdr:sp macro="" textlink="">
      <xdr:nvSpPr>
        <xdr:cNvPr id="560" name="フローチャート: 判断 559">
          <a:extLst>
            <a:ext uri="{FF2B5EF4-FFF2-40B4-BE49-F238E27FC236}">
              <a16:creationId xmlns:a16="http://schemas.microsoft.com/office/drawing/2014/main" xmlns="" id="{A562BE44-DE2F-4E31-9E4E-083A264B1566}"/>
            </a:ext>
          </a:extLst>
        </xdr:cNvPr>
        <xdr:cNvSpPr/>
      </xdr:nvSpPr>
      <xdr:spPr>
        <a:xfrm>
          <a:off x="20383500" y="1049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32410</xdr:rowOff>
    </xdr:from>
    <xdr:to>
      <xdr:col>102</xdr:col>
      <xdr:colOff>165100</xdr:colOff>
      <xdr:row>61</xdr:row>
      <xdr:rowOff>134010</xdr:rowOff>
    </xdr:to>
    <xdr:sp macro="" textlink="">
      <xdr:nvSpPr>
        <xdr:cNvPr id="561" name="フローチャート: 判断 560">
          <a:extLst>
            <a:ext uri="{FF2B5EF4-FFF2-40B4-BE49-F238E27FC236}">
              <a16:creationId xmlns:a16="http://schemas.microsoft.com/office/drawing/2014/main" xmlns="" id="{07A01E3A-B513-4473-B143-0378DF2AECD3}"/>
            </a:ext>
          </a:extLst>
        </xdr:cNvPr>
        <xdr:cNvSpPr/>
      </xdr:nvSpPr>
      <xdr:spPr>
        <a:xfrm>
          <a:off x="19494500" y="104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26467</xdr:rowOff>
    </xdr:from>
    <xdr:to>
      <xdr:col>98</xdr:col>
      <xdr:colOff>38100</xdr:colOff>
      <xdr:row>61</xdr:row>
      <xdr:rowOff>128067</xdr:rowOff>
    </xdr:to>
    <xdr:sp macro="" textlink="">
      <xdr:nvSpPr>
        <xdr:cNvPr id="562" name="フローチャート: 判断 561">
          <a:extLst>
            <a:ext uri="{FF2B5EF4-FFF2-40B4-BE49-F238E27FC236}">
              <a16:creationId xmlns:a16="http://schemas.microsoft.com/office/drawing/2014/main" xmlns="" id="{43999659-93EB-494F-B1BB-1875F09CA953}"/>
            </a:ext>
          </a:extLst>
        </xdr:cNvPr>
        <xdr:cNvSpPr/>
      </xdr:nvSpPr>
      <xdr:spPr>
        <a:xfrm>
          <a:off x="18605500" y="1048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3" name="テキスト ボックス 562">
          <a:extLst>
            <a:ext uri="{FF2B5EF4-FFF2-40B4-BE49-F238E27FC236}">
              <a16:creationId xmlns:a16="http://schemas.microsoft.com/office/drawing/2014/main" xmlns="" id="{780ADDDE-4593-47A5-8C23-1BC0E34F012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4" name="テキスト ボックス 563">
          <a:extLst>
            <a:ext uri="{FF2B5EF4-FFF2-40B4-BE49-F238E27FC236}">
              <a16:creationId xmlns:a16="http://schemas.microsoft.com/office/drawing/2014/main" xmlns="" id="{9049E7AD-408E-451C-BA3E-5D18E7A0366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5" name="テキスト ボックス 564">
          <a:extLst>
            <a:ext uri="{FF2B5EF4-FFF2-40B4-BE49-F238E27FC236}">
              <a16:creationId xmlns:a16="http://schemas.microsoft.com/office/drawing/2014/main" xmlns="" id="{E5013DA5-A69A-4374-A9B1-2C1B1505215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6" name="テキスト ボックス 565">
          <a:extLst>
            <a:ext uri="{FF2B5EF4-FFF2-40B4-BE49-F238E27FC236}">
              <a16:creationId xmlns:a16="http://schemas.microsoft.com/office/drawing/2014/main" xmlns="" id="{83E9F16A-0262-41B4-B658-20272699FE3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7" name="テキスト ボックス 566">
          <a:extLst>
            <a:ext uri="{FF2B5EF4-FFF2-40B4-BE49-F238E27FC236}">
              <a16:creationId xmlns:a16="http://schemas.microsoft.com/office/drawing/2014/main" xmlns="" id="{77EEC173-5064-4EE0-A172-C30656DEC83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53442</xdr:rowOff>
    </xdr:from>
    <xdr:to>
      <xdr:col>116</xdr:col>
      <xdr:colOff>114300</xdr:colOff>
      <xdr:row>60</xdr:row>
      <xdr:rowOff>155042</xdr:rowOff>
    </xdr:to>
    <xdr:sp macro="" textlink="">
      <xdr:nvSpPr>
        <xdr:cNvPr id="568" name="楕円 567">
          <a:extLst>
            <a:ext uri="{FF2B5EF4-FFF2-40B4-BE49-F238E27FC236}">
              <a16:creationId xmlns:a16="http://schemas.microsoft.com/office/drawing/2014/main" xmlns="" id="{5FBE9913-59DE-44E3-B3B2-3C4E70BCE92A}"/>
            </a:ext>
          </a:extLst>
        </xdr:cNvPr>
        <xdr:cNvSpPr/>
      </xdr:nvSpPr>
      <xdr:spPr>
        <a:xfrm>
          <a:off x="22110700" y="1034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76319</xdr:rowOff>
    </xdr:from>
    <xdr:ext cx="469744" cy="259045"/>
    <xdr:sp macro="" textlink="">
      <xdr:nvSpPr>
        <xdr:cNvPr id="569" name="【学校施設】&#10;一人当たり面積該当値テキスト">
          <a:extLst>
            <a:ext uri="{FF2B5EF4-FFF2-40B4-BE49-F238E27FC236}">
              <a16:creationId xmlns:a16="http://schemas.microsoft.com/office/drawing/2014/main" xmlns="" id="{0AC57171-552D-47E7-A7DD-59346BAD4296}"/>
            </a:ext>
          </a:extLst>
        </xdr:cNvPr>
        <xdr:cNvSpPr txBox="1"/>
      </xdr:nvSpPr>
      <xdr:spPr>
        <a:xfrm>
          <a:off x="22199600" y="1019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60757</xdr:rowOff>
    </xdr:from>
    <xdr:to>
      <xdr:col>112</xdr:col>
      <xdr:colOff>38100</xdr:colOff>
      <xdr:row>60</xdr:row>
      <xdr:rowOff>162357</xdr:rowOff>
    </xdr:to>
    <xdr:sp macro="" textlink="">
      <xdr:nvSpPr>
        <xdr:cNvPr id="570" name="楕円 569">
          <a:extLst>
            <a:ext uri="{FF2B5EF4-FFF2-40B4-BE49-F238E27FC236}">
              <a16:creationId xmlns:a16="http://schemas.microsoft.com/office/drawing/2014/main" xmlns="" id="{1977A512-BA6F-4348-BC9B-D384D1A6C628}"/>
            </a:ext>
          </a:extLst>
        </xdr:cNvPr>
        <xdr:cNvSpPr/>
      </xdr:nvSpPr>
      <xdr:spPr>
        <a:xfrm>
          <a:off x="21272500" y="103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104242</xdr:rowOff>
    </xdr:from>
    <xdr:to>
      <xdr:col>116</xdr:col>
      <xdr:colOff>63500</xdr:colOff>
      <xdr:row>60</xdr:row>
      <xdr:rowOff>111557</xdr:rowOff>
    </xdr:to>
    <xdr:cxnSp macro="">
      <xdr:nvCxnSpPr>
        <xdr:cNvPr id="571" name="直線コネクタ 570">
          <a:extLst>
            <a:ext uri="{FF2B5EF4-FFF2-40B4-BE49-F238E27FC236}">
              <a16:creationId xmlns:a16="http://schemas.microsoft.com/office/drawing/2014/main" xmlns="" id="{1A5B1723-28AC-4FAE-B12F-60F17123B080}"/>
            </a:ext>
          </a:extLst>
        </xdr:cNvPr>
        <xdr:cNvCxnSpPr/>
      </xdr:nvCxnSpPr>
      <xdr:spPr>
        <a:xfrm flipV="1">
          <a:off x="21323300" y="10391242"/>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79045</xdr:rowOff>
    </xdr:from>
    <xdr:to>
      <xdr:col>107</xdr:col>
      <xdr:colOff>101600</xdr:colOff>
      <xdr:row>61</xdr:row>
      <xdr:rowOff>9195</xdr:rowOff>
    </xdr:to>
    <xdr:sp macro="" textlink="">
      <xdr:nvSpPr>
        <xdr:cNvPr id="572" name="楕円 571">
          <a:extLst>
            <a:ext uri="{FF2B5EF4-FFF2-40B4-BE49-F238E27FC236}">
              <a16:creationId xmlns:a16="http://schemas.microsoft.com/office/drawing/2014/main" xmlns="" id="{ED272733-C349-412E-A829-E9503A9029DC}"/>
            </a:ext>
          </a:extLst>
        </xdr:cNvPr>
        <xdr:cNvSpPr/>
      </xdr:nvSpPr>
      <xdr:spPr>
        <a:xfrm>
          <a:off x="20383500" y="1036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111557</xdr:rowOff>
    </xdr:from>
    <xdr:to>
      <xdr:col>111</xdr:col>
      <xdr:colOff>177800</xdr:colOff>
      <xdr:row>60</xdr:row>
      <xdr:rowOff>129845</xdr:rowOff>
    </xdr:to>
    <xdr:cxnSp macro="">
      <xdr:nvCxnSpPr>
        <xdr:cNvPr id="573" name="直線コネクタ 572">
          <a:extLst>
            <a:ext uri="{FF2B5EF4-FFF2-40B4-BE49-F238E27FC236}">
              <a16:creationId xmlns:a16="http://schemas.microsoft.com/office/drawing/2014/main" xmlns="" id="{FBE50EF8-64F6-4E33-BF60-FD4F4E4A05A8}"/>
            </a:ext>
          </a:extLst>
        </xdr:cNvPr>
        <xdr:cNvCxnSpPr/>
      </xdr:nvCxnSpPr>
      <xdr:spPr>
        <a:xfrm flipV="1">
          <a:off x="20434300" y="10398557"/>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148082</xdr:rowOff>
    </xdr:from>
    <xdr:to>
      <xdr:col>98</xdr:col>
      <xdr:colOff>38100</xdr:colOff>
      <xdr:row>61</xdr:row>
      <xdr:rowOff>78232</xdr:rowOff>
    </xdr:to>
    <xdr:sp macro="" textlink="">
      <xdr:nvSpPr>
        <xdr:cNvPr id="574" name="楕円 573">
          <a:extLst>
            <a:ext uri="{FF2B5EF4-FFF2-40B4-BE49-F238E27FC236}">
              <a16:creationId xmlns:a16="http://schemas.microsoft.com/office/drawing/2014/main" xmlns="" id="{657D9273-BBD6-4F60-A613-8ABEE9A3647D}"/>
            </a:ext>
          </a:extLst>
        </xdr:cNvPr>
        <xdr:cNvSpPr/>
      </xdr:nvSpPr>
      <xdr:spPr>
        <a:xfrm>
          <a:off x="18605500" y="1043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133367</xdr:rowOff>
    </xdr:from>
    <xdr:ext cx="469744" cy="259045"/>
    <xdr:sp macro="" textlink="">
      <xdr:nvSpPr>
        <xdr:cNvPr id="575" name="n_1aveValue【学校施設】&#10;一人当たり面積">
          <a:extLst>
            <a:ext uri="{FF2B5EF4-FFF2-40B4-BE49-F238E27FC236}">
              <a16:creationId xmlns:a16="http://schemas.microsoft.com/office/drawing/2014/main" xmlns="" id="{06E2F84F-3EBF-4E98-8468-35BC449C8CD7}"/>
            </a:ext>
          </a:extLst>
        </xdr:cNvPr>
        <xdr:cNvSpPr txBox="1"/>
      </xdr:nvSpPr>
      <xdr:spPr>
        <a:xfrm>
          <a:off x="210757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125595</xdr:rowOff>
    </xdr:from>
    <xdr:ext cx="469744" cy="259045"/>
    <xdr:sp macro="" textlink="">
      <xdr:nvSpPr>
        <xdr:cNvPr id="576" name="n_2aveValue【学校施設】&#10;一人当たり面積">
          <a:extLst>
            <a:ext uri="{FF2B5EF4-FFF2-40B4-BE49-F238E27FC236}">
              <a16:creationId xmlns:a16="http://schemas.microsoft.com/office/drawing/2014/main" xmlns="" id="{0C792AB7-4657-49CE-8D6A-BCA3EE33ED84}"/>
            </a:ext>
          </a:extLst>
        </xdr:cNvPr>
        <xdr:cNvSpPr txBox="1"/>
      </xdr:nvSpPr>
      <xdr:spPr>
        <a:xfrm>
          <a:off x="20199427" y="1058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150537</xdr:rowOff>
    </xdr:from>
    <xdr:ext cx="469744" cy="259045"/>
    <xdr:sp macro="" textlink="">
      <xdr:nvSpPr>
        <xdr:cNvPr id="577" name="n_3aveValue【学校施設】&#10;一人当たり面積">
          <a:extLst>
            <a:ext uri="{FF2B5EF4-FFF2-40B4-BE49-F238E27FC236}">
              <a16:creationId xmlns:a16="http://schemas.microsoft.com/office/drawing/2014/main" xmlns="" id="{D8EEAF07-BF44-41A8-9C8E-10E70EB39C3F}"/>
            </a:ext>
          </a:extLst>
        </xdr:cNvPr>
        <xdr:cNvSpPr txBox="1"/>
      </xdr:nvSpPr>
      <xdr:spPr>
        <a:xfrm>
          <a:off x="19310427" y="1026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119194</xdr:rowOff>
    </xdr:from>
    <xdr:ext cx="469744" cy="259045"/>
    <xdr:sp macro="" textlink="">
      <xdr:nvSpPr>
        <xdr:cNvPr id="578" name="n_4aveValue【学校施設】&#10;一人当たり面積">
          <a:extLst>
            <a:ext uri="{FF2B5EF4-FFF2-40B4-BE49-F238E27FC236}">
              <a16:creationId xmlns:a16="http://schemas.microsoft.com/office/drawing/2014/main" xmlns="" id="{F1BC192D-2320-495F-9D11-7C4C664CB605}"/>
            </a:ext>
          </a:extLst>
        </xdr:cNvPr>
        <xdr:cNvSpPr txBox="1"/>
      </xdr:nvSpPr>
      <xdr:spPr>
        <a:xfrm>
          <a:off x="18421427" y="1057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7434</xdr:rowOff>
    </xdr:from>
    <xdr:ext cx="469744" cy="259045"/>
    <xdr:sp macro="" textlink="">
      <xdr:nvSpPr>
        <xdr:cNvPr id="579" name="n_1mainValue【学校施設】&#10;一人当たり面積">
          <a:extLst>
            <a:ext uri="{FF2B5EF4-FFF2-40B4-BE49-F238E27FC236}">
              <a16:creationId xmlns:a16="http://schemas.microsoft.com/office/drawing/2014/main" xmlns="" id="{F1230B27-21E7-4B34-AF6C-3709355D920D}"/>
            </a:ext>
          </a:extLst>
        </xdr:cNvPr>
        <xdr:cNvSpPr txBox="1"/>
      </xdr:nvSpPr>
      <xdr:spPr>
        <a:xfrm>
          <a:off x="21075727" y="1012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25722</xdr:rowOff>
    </xdr:from>
    <xdr:ext cx="469744" cy="259045"/>
    <xdr:sp macro="" textlink="">
      <xdr:nvSpPr>
        <xdr:cNvPr id="580" name="n_2mainValue【学校施設】&#10;一人当たり面積">
          <a:extLst>
            <a:ext uri="{FF2B5EF4-FFF2-40B4-BE49-F238E27FC236}">
              <a16:creationId xmlns:a16="http://schemas.microsoft.com/office/drawing/2014/main" xmlns="" id="{2D4D8D40-49A0-45BF-8370-D0ADE5CCBB16}"/>
            </a:ext>
          </a:extLst>
        </xdr:cNvPr>
        <xdr:cNvSpPr txBox="1"/>
      </xdr:nvSpPr>
      <xdr:spPr>
        <a:xfrm>
          <a:off x="20199427" y="1014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94759</xdr:rowOff>
    </xdr:from>
    <xdr:ext cx="469744" cy="259045"/>
    <xdr:sp macro="" textlink="">
      <xdr:nvSpPr>
        <xdr:cNvPr id="581" name="n_4mainValue【学校施設】&#10;一人当たり面積">
          <a:extLst>
            <a:ext uri="{FF2B5EF4-FFF2-40B4-BE49-F238E27FC236}">
              <a16:creationId xmlns:a16="http://schemas.microsoft.com/office/drawing/2014/main" xmlns="" id="{0F635C67-41D0-4206-92C6-672093FEF2E1}"/>
            </a:ext>
          </a:extLst>
        </xdr:cNvPr>
        <xdr:cNvSpPr txBox="1"/>
      </xdr:nvSpPr>
      <xdr:spPr>
        <a:xfrm>
          <a:off x="18421427" y="1021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2" name="正方形/長方形 581">
          <a:extLst>
            <a:ext uri="{FF2B5EF4-FFF2-40B4-BE49-F238E27FC236}">
              <a16:creationId xmlns:a16="http://schemas.microsoft.com/office/drawing/2014/main" xmlns="" id="{3C300EA1-D130-4537-848D-0CBA2D1A563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3" name="正方形/長方形 582">
          <a:extLst>
            <a:ext uri="{FF2B5EF4-FFF2-40B4-BE49-F238E27FC236}">
              <a16:creationId xmlns:a16="http://schemas.microsoft.com/office/drawing/2014/main" xmlns="" id="{012EFF7A-9401-48B4-8273-615A2715167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4" name="正方形/長方形 583">
          <a:extLst>
            <a:ext uri="{FF2B5EF4-FFF2-40B4-BE49-F238E27FC236}">
              <a16:creationId xmlns:a16="http://schemas.microsoft.com/office/drawing/2014/main" xmlns="" id="{D36F5668-553E-46CC-93A0-47B9D9C72BD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5" name="正方形/長方形 584">
          <a:extLst>
            <a:ext uri="{FF2B5EF4-FFF2-40B4-BE49-F238E27FC236}">
              <a16:creationId xmlns:a16="http://schemas.microsoft.com/office/drawing/2014/main" xmlns="" id="{E7514669-0C56-4438-9EB0-769E9D8E7C3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6" name="正方形/長方形 585">
          <a:extLst>
            <a:ext uri="{FF2B5EF4-FFF2-40B4-BE49-F238E27FC236}">
              <a16:creationId xmlns:a16="http://schemas.microsoft.com/office/drawing/2014/main" xmlns="" id="{564202F9-DF2C-47EB-9562-DF92FD74132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7" name="正方形/長方形 586">
          <a:extLst>
            <a:ext uri="{FF2B5EF4-FFF2-40B4-BE49-F238E27FC236}">
              <a16:creationId xmlns:a16="http://schemas.microsoft.com/office/drawing/2014/main" xmlns="" id="{408466CD-0339-4BBE-93D8-3E6ACEB981F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8" name="正方形/長方形 587">
          <a:extLst>
            <a:ext uri="{FF2B5EF4-FFF2-40B4-BE49-F238E27FC236}">
              <a16:creationId xmlns:a16="http://schemas.microsoft.com/office/drawing/2014/main" xmlns="" id="{C1384213-09C7-4DF3-9116-B2C988E7464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9" name="正方形/長方形 588">
          <a:extLst>
            <a:ext uri="{FF2B5EF4-FFF2-40B4-BE49-F238E27FC236}">
              <a16:creationId xmlns:a16="http://schemas.microsoft.com/office/drawing/2014/main" xmlns="" id="{C65429FA-631A-4F4A-8338-A1BB61D7383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90" name="正方形/長方形 589">
          <a:extLst>
            <a:ext uri="{FF2B5EF4-FFF2-40B4-BE49-F238E27FC236}">
              <a16:creationId xmlns:a16="http://schemas.microsoft.com/office/drawing/2014/main" xmlns="" id="{895BD397-64F4-4340-9C37-37207920EC3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1" name="正方形/長方形 590">
          <a:extLst>
            <a:ext uri="{FF2B5EF4-FFF2-40B4-BE49-F238E27FC236}">
              <a16:creationId xmlns:a16="http://schemas.microsoft.com/office/drawing/2014/main" xmlns="" id="{36E5B3B6-0126-4D02-AF34-E102087BFF5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2" name="正方形/長方形 591">
          <a:extLst>
            <a:ext uri="{FF2B5EF4-FFF2-40B4-BE49-F238E27FC236}">
              <a16:creationId xmlns:a16="http://schemas.microsoft.com/office/drawing/2014/main" xmlns="" id="{BD9350C6-522C-4C2B-9142-48B4882B599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3" name="正方形/長方形 592">
          <a:extLst>
            <a:ext uri="{FF2B5EF4-FFF2-40B4-BE49-F238E27FC236}">
              <a16:creationId xmlns:a16="http://schemas.microsoft.com/office/drawing/2014/main" xmlns="" id="{76485B16-741D-4137-8B6B-9E45DF52432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4" name="正方形/長方形 593">
          <a:extLst>
            <a:ext uri="{FF2B5EF4-FFF2-40B4-BE49-F238E27FC236}">
              <a16:creationId xmlns:a16="http://schemas.microsoft.com/office/drawing/2014/main" xmlns="" id="{9EE90B09-F863-42E9-AAAF-F9665B3538D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5" name="正方形/長方形 594">
          <a:extLst>
            <a:ext uri="{FF2B5EF4-FFF2-40B4-BE49-F238E27FC236}">
              <a16:creationId xmlns:a16="http://schemas.microsoft.com/office/drawing/2014/main" xmlns="" id="{8F6983C5-9124-4F3E-BEA5-B20C411A43A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6" name="正方形/長方形 595">
          <a:extLst>
            <a:ext uri="{FF2B5EF4-FFF2-40B4-BE49-F238E27FC236}">
              <a16:creationId xmlns:a16="http://schemas.microsoft.com/office/drawing/2014/main" xmlns="" id="{01230BE3-E618-4B9F-8AA9-0B083675067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7" name="正方形/長方形 596">
          <a:extLst>
            <a:ext uri="{FF2B5EF4-FFF2-40B4-BE49-F238E27FC236}">
              <a16:creationId xmlns:a16="http://schemas.microsoft.com/office/drawing/2014/main" xmlns="" id="{B8AAF149-6D09-40CB-8D87-F9F72A33FAA3}"/>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8" name="正方形/長方形 597">
          <a:extLst>
            <a:ext uri="{FF2B5EF4-FFF2-40B4-BE49-F238E27FC236}">
              <a16:creationId xmlns:a16="http://schemas.microsoft.com/office/drawing/2014/main" xmlns="" id="{F0AA5AFE-3A17-401C-91A8-3C3C1528621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9" name="正方形/長方形 598">
          <a:extLst>
            <a:ext uri="{FF2B5EF4-FFF2-40B4-BE49-F238E27FC236}">
              <a16:creationId xmlns:a16="http://schemas.microsoft.com/office/drawing/2014/main" xmlns="" id="{A12F9310-42E6-489A-AAD9-FEAB4A464EF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0" name="正方形/長方形 599">
          <a:extLst>
            <a:ext uri="{FF2B5EF4-FFF2-40B4-BE49-F238E27FC236}">
              <a16:creationId xmlns:a16="http://schemas.microsoft.com/office/drawing/2014/main" xmlns="" id="{054E2FD0-E234-4E1C-9FCF-9A2393044A0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1" name="正方形/長方形 600">
          <a:extLst>
            <a:ext uri="{FF2B5EF4-FFF2-40B4-BE49-F238E27FC236}">
              <a16:creationId xmlns:a16="http://schemas.microsoft.com/office/drawing/2014/main" xmlns="" id="{18187722-5AC5-4007-8436-47DB4961DDB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2" name="正方形/長方形 601">
          <a:extLst>
            <a:ext uri="{FF2B5EF4-FFF2-40B4-BE49-F238E27FC236}">
              <a16:creationId xmlns:a16="http://schemas.microsoft.com/office/drawing/2014/main" xmlns="" id="{756D36B7-7471-4FAA-B625-2345C8E3778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3" name="正方形/長方形 602">
          <a:extLst>
            <a:ext uri="{FF2B5EF4-FFF2-40B4-BE49-F238E27FC236}">
              <a16:creationId xmlns:a16="http://schemas.microsoft.com/office/drawing/2014/main" xmlns="" id="{39C7762E-439D-45B5-B258-100D7DADF83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4" name="正方形/長方形 603">
          <a:extLst>
            <a:ext uri="{FF2B5EF4-FFF2-40B4-BE49-F238E27FC236}">
              <a16:creationId xmlns:a16="http://schemas.microsoft.com/office/drawing/2014/main" xmlns="" id="{D9F09C0F-DC32-4E4C-8B75-A58D1171F8B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5" name="正方形/長方形 604">
          <a:extLst>
            <a:ext uri="{FF2B5EF4-FFF2-40B4-BE49-F238E27FC236}">
              <a16:creationId xmlns:a16="http://schemas.microsoft.com/office/drawing/2014/main" xmlns="" id="{94FD1A97-821C-4485-9D24-EB302EFE0AA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6" name="テキスト ボックス 605">
          <a:extLst>
            <a:ext uri="{FF2B5EF4-FFF2-40B4-BE49-F238E27FC236}">
              <a16:creationId xmlns:a16="http://schemas.microsoft.com/office/drawing/2014/main" xmlns="" id="{660C2489-F8DC-44FD-B686-B774EEBCFAE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7" name="直線コネクタ 606">
          <a:extLst>
            <a:ext uri="{FF2B5EF4-FFF2-40B4-BE49-F238E27FC236}">
              <a16:creationId xmlns:a16="http://schemas.microsoft.com/office/drawing/2014/main" xmlns="" id="{BE375CED-6E8C-4D3E-8C77-49DA3360C9A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08" name="テキスト ボックス 607">
          <a:extLst>
            <a:ext uri="{FF2B5EF4-FFF2-40B4-BE49-F238E27FC236}">
              <a16:creationId xmlns:a16="http://schemas.microsoft.com/office/drawing/2014/main" xmlns="" id="{7D690ECC-62A0-4D8D-87D4-ACBE1336889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09" name="直線コネクタ 608">
          <a:extLst>
            <a:ext uri="{FF2B5EF4-FFF2-40B4-BE49-F238E27FC236}">
              <a16:creationId xmlns:a16="http://schemas.microsoft.com/office/drawing/2014/main" xmlns="" id="{CD8A4762-2121-45DB-86E9-539D0328DA8A}"/>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10" name="テキスト ボックス 609">
          <a:extLst>
            <a:ext uri="{FF2B5EF4-FFF2-40B4-BE49-F238E27FC236}">
              <a16:creationId xmlns:a16="http://schemas.microsoft.com/office/drawing/2014/main" xmlns="" id="{F041C7B8-487A-42A9-9588-8CBB75845AB6}"/>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11" name="直線コネクタ 610">
          <a:extLst>
            <a:ext uri="{FF2B5EF4-FFF2-40B4-BE49-F238E27FC236}">
              <a16:creationId xmlns:a16="http://schemas.microsoft.com/office/drawing/2014/main" xmlns="" id="{9AB4DE9D-4C32-4378-BAF0-EE9D37293D3C}"/>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12" name="テキスト ボックス 611">
          <a:extLst>
            <a:ext uri="{FF2B5EF4-FFF2-40B4-BE49-F238E27FC236}">
              <a16:creationId xmlns:a16="http://schemas.microsoft.com/office/drawing/2014/main" xmlns="" id="{C4FEBCF5-3279-447F-8EB5-F833710EB0B3}"/>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13" name="直線コネクタ 612">
          <a:extLst>
            <a:ext uri="{FF2B5EF4-FFF2-40B4-BE49-F238E27FC236}">
              <a16:creationId xmlns:a16="http://schemas.microsoft.com/office/drawing/2014/main" xmlns="" id="{4D2018D2-1DC0-4D47-B72A-AA34D5D6267C}"/>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14" name="テキスト ボックス 613">
          <a:extLst>
            <a:ext uri="{FF2B5EF4-FFF2-40B4-BE49-F238E27FC236}">
              <a16:creationId xmlns:a16="http://schemas.microsoft.com/office/drawing/2014/main" xmlns="" id="{5A96C6C8-6644-4C1B-8A9D-66755556D41D}"/>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15" name="直線コネクタ 614">
          <a:extLst>
            <a:ext uri="{FF2B5EF4-FFF2-40B4-BE49-F238E27FC236}">
              <a16:creationId xmlns:a16="http://schemas.microsoft.com/office/drawing/2014/main" xmlns="" id="{15BD5E74-0454-439A-86EA-DFD2B1B0C4E2}"/>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16" name="テキスト ボックス 615">
          <a:extLst>
            <a:ext uri="{FF2B5EF4-FFF2-40B4-BE49-F238E27FC236}">
              <a16:creationId xmlns:a16="http://schemas.microsoft.com/office/drawing/2014/main" xmlns="" id="{FD675A17-B909-4DCC-A24A-9B7B2C84F378}"/>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7" name="直線コネクタ 616">
          <a:extLst>
            <a:ext uri="{FF2B5EF4-FFF2-40B4-BE49-F238E27FC236}">
              <a16:creationId xmlns:a16="http://schemas.microsoft.com/office/drawing/2014/main" xmlns="" id="{B3885058-52C6-45B8-BBCC-F0FC0A6F90C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18" name="テキスト ボックス 617">
          <a:extLst>
            <a:ext uri="{FF2B5EF4-FFF2-40B4-BE49-F238E27FC236}">
              <a16:creationId xmlns:a16="http://schemas.microsoft.com/office/drawing/2014/main" xmlns="" id="{048D7523-623B-4297-9D55-9F2551590D64}"/>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9" name="【公民館】&#10;有形固定資産減価償却率グラフ枠">
          <a:extLst>
            <a:ext uri="{FF2B5EF4-FFF2-40B4-BE49-F238E27FC236}">
              <a16:creationId xmlns:a16="http://schemas.microsoft.com/office/drawing/2014/main" xmlns="" id="{579FD506-5EC6-4C95-8425-C072F1F29D0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25908</xdr:rowOff>
    </xdr:from>
    <xdr:to>
      <xdr:col>85</xdr:col>
      <xdr:colOff>126364</xdr:colOff>
      <xdr:row>108</xdr:row>
      <xdr:rowOff>76200</xdr:rowOff>
    </xdr:to>
    <xdr:cxnSp macro="">
      <xdr:nvCxnSpPr>
        <xdr:cNvPr id="620" name="直線コネクタ 619">
          <a:extLst>
            <a:ext uri="{FF2B5EF4-FFF2-40B4-BE49-F238E27FC236}">
              <a16:creationId xmlns:a16="http://schemas.microsoft.com/office/drawing/2014/main" xmlns="" id="{8DD014D5-B3DD-4CF2-91A3-9B6A96FBF727}"/>
            </a:ext>
          </a:extLst>
        </xdr:cNvPr>
        <xdr:cNvCxnSpPr/>
      </xdr:nvCxnSpPr>
      <xdr:spPr>
        <a:xfrm flipV="1">
          <a:off x="16318864" y="17342358"/>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621" name="【公民館】&#10;有形固定資産減価償却率最小値テキスト">
          <a:extLst>
            <a:ext uri="{FF2B5EF4-FFF2-40B4-BE49-F238E27FC236}">
              <a16:creationId xmlns:a16="http://schemas.microsoft.com/office/drawing/2014/main" xmlns="" id="{C662DC74-A66E-4BFB-A694-500C3AAFF4ED}"/>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622" name="直線コネクタ 621">
          <a:extLst>
            <a:ext uri="{FF2B5EF4-FFF2-40B4-BE49-F238E27FC236}">
              <a16:creationId xmlns:a16="http://schemas.microsoft.com/office/drawing/2014/main" xmlns="" id="{84726318-4124-4E26-9D65-00AEC5DF1995}"/>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144035</xdr:rowOff>
    </xdr:from>
    <xdr:ext cx="405111" cy="259045"/>
    <xdr:sp macro="" textlink="">
      <xdr:nvSpPr>
        <xdr:cNvPr id="623" name="【公民館】&#10;有形固定資産減価償却率最大値テキスト">
          <a:extLst>
            <a:ext uri="{FF2B5EF4-FFF2-40B4-BE49-F238E27FC236}">
              <a16:creationId xmlns:a16="http://schemas.microsoft.com/office/drawing/2014/main" xmlns="" id="{4BBF4B12-9A9A-4AB9-A25D-3CF87176863A}"/>
            </a:ext>
          </a:extLst>
        </xdr:cNvPr>
        <xdr:cNvSpPr txBox="1"/>
      </xdr:nvSpPr>
      <xdr:spPr>
        <a:xfrm>
          <a:off x="16357600" y="17117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25908</xdr:rowOff>
    </xdr:from>
    <xdr:to>
      <xdr:col>86</xdr:col>
      <xdr:colOff>25400</xdr:colOff>
      <xdr:row>101</xdr:row>
      <xdr:rowOff>25908</xdr:rowOff>
    </xdr:to>
    <xdr:cxnSp macro="">
      <xdr:nvCxnSpPr>
        <xdr:cNvPr id="624" name="直線コネクタ 623">
          <a:extLst>
            <a:ext uri="{FF2B5EF4-FFF2-40B4-BE49-F238E27FC236}">
              <a16:creationId xmlns:a16="http://schemas.microsoft.com/office/drawing/2014/main" xmlns="" id="{F60B661F-437F-4ED9-A659-57EBADAF9A6B}"/>
            </a:ext>
          </a:extLst>
        </xdr:cNvPr>
        <xdr:cNvCxnSpPr/>
      </xdr:nvCxnSpPr>
      <xdr:spPr>
        <a:xfrm>
          <a:off x="16230600" y="1734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40403</xdr:rowOff>
    </xdr:from>
    <xdr:ext cx="405111" cy="259045"/>
    <xdr:sp macro="" textlink="">
      <xdr:nvSpPr>
        <xdr:cNvPr id="625" name="【公民館】&#10;有形固定資産減価償却率平均値テキスト">
          <a:extLst>
            <a:ext uri="{FF2B5EF4-FFF2-40B4-BE49-F238E27FC236}">
              <a16:creationId xmlns:a16="http://schemas.microsoft.com/office/drawing/2014/main" xmlns="" id="{4F63C66E-CBFB-4889-8591-B572C974E28D}"/>
            </a:ext>
          </a:extLst>
        </xdr:cNvPr>
        <xdr:cNvSpPr txBox="1"/>
      </xdr:nvSpPr>
      <xdr:spPr>
        <a:xfrm>
          <a:off x="16357600" y="17871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61976</xdr:rowOff>
    </xdr:from>
    <xdr:to>
      <xdr:col>85</xdr:col>
      <xdr:colOff>177800</xdr:colOff>
      <xdr:row>104</xdr:row>
      <xdr:rowOff>163576</xdr:rowOff>
    </xdr:to>
    <xdr:sp macro="" textlink="">
      <xdr:nvSpPr>
        <xdr:cNvPr id="626" name="フローチャート: 判断 625">
          <a:extLst>
            <a:ext uri="{FF2B5EF4-FFF2-40B4-BE49-F238E27FC236}">
              <a16:creationId xmlns:a16="http://schemas.microsoft.com/office/drawing/2014/main" xmlns="" id="{2B51836C-5675-43D4-A62B-089A86D2A8FA}"/>
            </a:ext>
          </a:extLst>
        </xdr:cNvPr>
        <xdr:cNvSpPr/>
      </xdr:nvSpPr>
      <xdr:spPr>
        <a:xfrm>
          <a:off x="162687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627" name="フローチャート: 判断 626">
          <a:extLst>
            <a:ext uri="{FF2B5EF4-FFF2-40B4-BE49-F238E27FC236}">
              <a16:creationId xmlns:a16="http://schemas.microsoft.com/office/drawing/2014/main" xmlns="" id="{B2F307B5-4E08-46F4-8BD2-1EEE99062F0F}"/>
            </a:ext>
          </a:extLst>
        </xdr:cNvPr>
        <xdr:cNvSpPr/>
      </xdr:nvSpPr>
      <xdr:spPr>
        <a:xfrm>
          <a:off x="154305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32258</xdr:rowOff>
    </xdr:from>
    <xdr:to>
      <xdr:col>76</xdr:col>
      <xdr:colOff>165100</xdr:colOff>
      <xdr:row>104</xdr:row>
      <xdr:rowOff>133858</xdr:rowOff>
    </xdr:to>
    <xdr:sp macro="" textlink="">
      <xdr:nvSpPr>
        <xdr:cNvPr id="628" name="フローチャート: 判断 627">
          <a:extLst>
            <a:ext uri="{FF2B5EF4-FFF2-40B4-BE49-F238E27FC236}">
              <a16:creationId xmlns:a16="http://schemas.microsoft.com/office/drawing/2014/main" xmlns="" id="{652106DA-FB01-49B3-AE6A-5F7348499915}"/>
            </a:ext>
          </a:extLst>
        </xdr:cNvPr>
        <xdr:cNvSpPr/>
      </xdr:nvSpPr>
      <xdr:spPr>
        <a:xfrm>
          <a:off x="14541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77978</xdr:rowOff>
    </xdr:from>
    <xdr:to>
      <xdr:col>72</xdr:col>
      <xdr:colOff>38100</xdr:colOff>
      <xdr:row>105</xdr:row>
      <xdr:rowOff>8128</xdr:rowOff>
    </xdr:to>
    <xdr:sp macro="" textlink="">
      <xdr:nvSpPr>
        <xdr:cNvPr id="629" name="フローチャート: 判断 628">
          <a:extLst>
            <a:ext uri="{FF2B5EF4-FFF2-40B4-BE49-F238E27FC236}">
              <a16:creationId xmlns:a16="http://schemas.microsoft.com/office/drawing/2014/main" xmlns="" id="{A375A5FC-5419-4DBB-B857-D1892260183F}"/>
            </a:ext>
          </a:extLst>
        </xdr:cNvPr>
        <xdr:cNvSpPr/>
      </xdr:nvSpPr>
      <xdr:spPr>
        <a:xfrm>
          <a:off x="13652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41402</xdr:rowOff>
    </xdr:from>
    <xdr:to>
      <xdr:col>67</xdr:col>
      <xdr:colOff>101600</xdr:colOff>
      <xdr:row>104</xdr:row>
      <xdr:rowOff>143002</xdr:rowOff>
    </xdr:to>
    <xdr:sp macro="" textlink="">
      <xdr:nvSpPr>
        <xdr:cNvPr id="630" name="フローチャート: 判断 629">
          <a:extLst>
            <a:ext uri="{FF2B5EF4-FFF2-40B4-BE49-F238E27FC236}">
              <a16:creationId xmlns:a16="http://schemas.microsoft.com/office/drawing/2014/main" xmlns="" id="{3FC1D5DD-27B0-468B-9111-EDE649B44F3F}"/>
            </a:ext>
          </a:extLst>
        </xdr:cNvPr>
        <xdr:cNvSpPr/>
      </xdr:nvSpPr>
      <xdr:spPr>
        <a:xfrm>
          <a:off x="12763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xmlns="" id="{19FCFD44-C19E-44E5-96BA-A1796BFD855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xmlns="" id="{91F2C1FC-62A9-4115-8F6D-BDEBEE6D9D0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xmlns="" id="{588CC4E5-452C-49DA-865B-310FF42736D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xmlns="" id="{24D0F257-75C1-4519-9F1A-41A2FDA9129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xmlns="" id="{E6631765-7CD0-48EB-A274-070C5A2491C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45974</xdr:rowOff>
    </xdr:from>
    <xdr:to>
      <xdr:col>85</xdr:col>
      <xdr:colOff>177800</xdr:colOff>
      <xdr:row>101</xdr:row>
      <xdr:rowOff>147574</xdr:rowOff>
    </xdr:to>
    <xdr:sp macro="" textlink="">
      <xdr:nvSpPr>
        <xdr:cNvPr id="636" name="楕円 635">
          <a:extLst>
            <a:ext uri="{FF2B5EF4-FFF2-40B4-BE49-F238E27FC236}">
              <a16:creationId xmlns:a16="http://schemas.microsoft.com/office/drawing/2014/main" xmlns="" id="{59BF8018-0A0A-41F4-A1ED-8645AB7D87E2}"/>
            </a:ext>
          </a:extLst>
        </xdr:cNvPr>
        <xdr:cNvSpPr/>
      </xdr:nvSpPr>
      <xdr:spPr>
        <a:xfrm>
          <a:off x="16268700" y="1736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132351</xdr:rowOff>
    </xdr:from>
    <xdr:ext cx="405111" cy="259045"/>
    <xdr:sp macro="" textlink="">
      <xdr:nvSpPr>
        <xdr:cNvPr id="637" name="【公民館】&#10;有形固定資産減価償却率該当値テキスト">
          <a:extLst>
            <a:ext uri="{FF2B5EF4-FFF2-40B4-BE49-F238E27FC236}">
              <a16:creationId xmlns:a16="http://schemas.microsoft.com/office/drawing/2014/main" xmlns="" id="{829E92DB-3461-44B0-A6AA-D348CBDF59C9}"/>
            </a:ext>
          </a:extLst>
        </xdr:cNvPr>
        <xdr:cNvSpPr txBox="1"/>
      </xdr:nvSpPr>
      <xdr:spPr>
        <a:xfrm>
          <a:off x="16357600" y="17277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167132</xdr:rowOff>
    </xdr:from>
    <xdr:to>
      <xdr:col>81</xdr:col>
      <xdr:colOff>101600</xdr:colOff>
      <xdr:row>101</xdr:row>
      <xdr:rowOff>97282</xdr:rowOff>
    </xdr:to>
    <xdr:sp macro="" textlink="">
      <xdr:nvSpPr>
        <xdr:cNvPr id="638" name="楕円 637">
          <a:extLst>
            <a:ext uri="{FF2B5EF4-FFF2-40B4-BE49-F238E27FC236}">
              <a16:creationId xmlns:a16="http://schemas.microsoft.com/office/drawing/2014/main" xmlns="" id="{5F185C5D-EE60-4618-81A2-BA03072897E8}"/>
            </a:ext>
          </a:extLst>
        </xdr:cNvPr>
        <xdr:cNvSpPr/>
      </xdr:nvSpPr>
      <xdr:spPr>
        <a:xfrm>
          <a:off x="15430500" y="1731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46482</xdr:rowOff>
    </xdr:from>
    <xdr:to>
      <xdr:col>85</xdr:col>
      <xdr:colOff>127000</xdr:colOff>
      <xdr:row>101</xdr:row>
      <xdr:rowOff>96774</xdr:rowOff>
    </xdr:to>
    <xdr:cxnSp macro="">
      <xdr:nvCxnSpPr>
        <xdr:cNvPr id="639" name="直線コネクタ 638">
          <a:extLst>
            <a:ext uri="{FF2B5EF4-FFF2-40B4-BE49-F238E27FC236}">
              <a16:creationId xmlns:a16="http://schemas.microsoft.com/office/drawing/2014/main" xmlns="" id="{FD62BD64-B51C-44FA-833D-A8024A3BF862}"/>
            </a:ext>
          </a:extLst>
        </xdr:cNvPr>
        <xdr:cNvCxnSpPr/>
      </xdr:nvCxnSpPr>
      <xdr:spPr>
        <a:xfrm>
          <a:off x="15481300" y="1736293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116839</xdr:rowOff>
    </xdr:from>
    <xdr:to>
      <xdr:col>76</xdr:col>
      <xdr:colOff>165100</xdr:colOff>
      <xdr:row>101</xdr:row>
      <xdr:rowOff>46989</xdr:rowOff>
    </xdr:to>
    <xdr:sp macro="" textlink="">
      <xdr:nvSpPr>
        <xdr:cNvPr id="640" name="楕円 639">
          <a:extLst>
            <a:ext uri="{FF2B5EF4-FFF2-40B4-BE49-F238E27FC236}">
              <a16:creationId xmlns:a16="http://schemas.microsoft.com/office/drawing/2014/main" xmlns="" id="{182765E3-4866-404A-8DB4-FFDFF3F61CF2}"/>
            </a:ext>
          </a:extLst>
        </xdr:cNvPr>
        <xdr:cNvSpPr/>
      </xdr:nvSpPr>
      <xdr:spPr>
        <a:xfrm>
          <a:off x="14541500" y="17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167639</xdr:rowOff>
    </xdr:from>
    <xdr:to>
      <xdr:col>81</xdr:col>
      <xdr:colOff>50800</xdr:colOff>
      <xdr:row>101</xdr:row>
      <xdr:rowOff>46482</xdr:rowOff>
    </xdr:to>
    <xdr:cxnSp macro="">
      <xdr:nvCxnSpPr>
        <xdr:cNvPr id="641" name="直線コネクタ 640">
          <a:extLst>
            <a:ext uri="{FF2B5EF4-FFF2-40B4-BE49-F238E27FC236}">
              <a16:creationId xmlns:a16="http://schemas.microsoft.com/office/drawing/2014/main" xmlns="" id="{7E6A69D2-542B-46D2-93B6-993D2CD69909}"/>
            </a:ext>
          </a:extLst>
        </xdr:cNvPr>
        <xdr:cNvCxnSpPr/>
      </xdr:nvCxnSpPr>
      <xdr:spPr>
        <a:xfrm>
          <a:off x="14592300" y="17312639"/>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16256</xdr:rowOff>
    </xdr:from>
    <xdr:to>
      <xdr:col>67</xdr:col>
      <xdr:colOff>101600</xdr:colOff>
      <xdr:row>100</xdr:row>
      <xdr:rowOff>117856</xdr:rowOff>
    </xdr:to>
    <xdr:sp macro="" textlink="">
      <xdr:nvSpPr>
        <xdr:cNvPr id="642" name="楕円 641">
          <a:extLst>
            <a:ext uri="{FF2B5EF4-FFF2-40B4-BE49-F238E27FC236}">
              <a16:creationId xmlns:a16="http://schemas.microsoft.com/office/drawing/2014/main" xmlns="" id="{8236FE72-8A9E-4856-9D62-9428B76ECA3F}"/>
            </a:ext>
          </a:extLst>
        </xdr:cNvPr>
        <xdr:cNvSpPr/>
      </xdr:nvSpPr>
      <xdr:spPr>
        <a:xfrm>
          <a:off x="12763500" y="1716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111269</xdr:rowOff>
    </xdr:from>
    <xdr:ext cx="405111" cy="259045"/>
    <xdr:sp macro="" textlink="">
      <xdr:nvSpPr>
        <xdr:cNvPr id="643" name="n_1aveValue【公民館】&#10;有形固定資産減価償却率">
          <a:extLst>
            <a:ext uri="{FF2B5EF4-FFF2-40B4-BE49-F238E27FC236}">
              <a16:creationId xmlns:a16="http://schemas.microsoft.com/office/drawing/2014/main" xmlns="" id="{D60A542B-3A8A-4E0E-BE18-6D05487BAE27}"/>
            </a:ext>
          </a:extLst>
        </xdr:cNvPr>
        <xdr:cNvSpPr txBox="1"/>
      </xdr:nvSpPr>
      <xdr:spPr>
        <a:xfrm>
          <a:off x="15266044" y="1794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124985</xdr:rowOff>
    </xdr:from>
    <xdr:ext cx="405111" cy="259045"/>
    <xdr:sp macro="" textlink="">
      <xdr:nvSpPr>
        <xdr:cNvPr id="644" name="n_2aveValue【公民館】&#10;有形固定資産減価償却率">
          <a:extLst>
            <a:ext uri="{FF2B5EF4-FFF2-40B4-BE49-F238E27FC236}">
              <a16:creationId xmlns:a16="http://schemas.microsoft.com/office/drawing/2014/main" xmlns="" id="{7159EBAE-C744-4596-BFD4-5139DDCA337C}"/>
            </a:ext>
          </a:extLst>
        </xdr:cNvPr>
        <xdr:cNvSpPr txBox="1"/>
      </xdr:nvSpPr>
      <xdr:spPr>
        <a:xfrm>
          <a:off x="14389744"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24655</xdr:rowOff>
    </xdr:from>
    <xdr:ext cx="405111" cy="259045"/>
    <xdr:sp macro="" textlink="">
      <xdr:nvSpPr>
        <xdr:cNvPr id="645" name="n_3aveValue【公民館】&#10;有形固定資産減価償却率">
          <a:extLst>
            <a:ext uri="{FF2B5EF4-FFF2-40B4-BE49-F238E27FC236}">
              <a16:creationId xmlns:a16="http://schemas.microsoft.com/office/drawing/2014/main" xmlns="" id="{D3850C3F-EE7D-42DD-BDF6-A6634EB00A82}"/>
            </a:ext>
          </a:extLst>
        </xdr:cNvPr>
        <xdr:cNvSpPr txBox="1"/>
      </xdr:nvSpPr>
      <xdr:spPr>
        <a:xfrm>
          <a:off x="13500744" y="1768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134129</xdr:rowOff>
    </xdr:from>
    <xdr:ext cx="405111" cy="259045"/>
    <xdr:sp macro="" textlink="">
      <xdr:nvSpPr>
        <xdr:cNvPr id="646" name="n_4aveValue【公民館】&#10;有形固定資産減価償却率">
          <a:extLst>
            <a:ext uri="{FF2B5EF4-FFF2-40B4-BE49-F238E27FC236}">
              <a16:creationId xmlns:a16="http://schemas.microsoft.com/office/drawing/2014/main" xmlns="" id="{0AB18ED8-B9A0-466A-A288-7BF857AC326C}"/>
            </a:ext>
          </a:extLst>
        </xdr:cNvPr>
        <xdr:cNvSpPr txBox="1"/>
      </xdr:nvSpPr>
      <xdr:spPr>
        <a:xfrm>
          <a:off x="12611744" y="1796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113809</xdr:rowOff>
    </xdr:from>
    <xdr:ext cx="405111" cy="259045"/>
    <xdr:sp macro="" textlink="">
      <xdr:nvSpPr>
        <xdr:cNvPr id="647" name="n_1mainValue【公民館】&#10;有形固定資産減価償却率">
          <a:extLst>
            <a:ext uri="{FF2B5EF4-FFF2-40B4-BE49-F238E27FC236}">
              <a16:creationId xmlns:a16="http://schemas.microsoft.com/office/drawing/2014/main" xmlns="" id="{31C45F5B-6591-4D83-9959-AADDBF95F651}"/>
            </a:ext>
          </a:extLst>
        </xdr:cNvPr>
        <xdr:cNvSpPr txBox="1"/>
      </xdr:nvSpPr>
      <xdr:spPr>
        <a:xfrm>
          <a:off x="15266044" y="1708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63516</xdr:rowOff>
    </xdr:from>
    <xdr:ext cx="405111" cy="259045"/>
    <xdr:sp macro="" textlink="">
      <xdr:nvSpPr>
        <xdr:cNvPr id="648" name="n_2mainValue【公民館】&#10;有形固定資産減価償却率">
          <a:extLst>
            <a:ext uri="{FF2B5EF4-FFF2-40B4-BE49-F238E27FC236}">
              <a16:creationId xmlns:a16="http://schemas.microsoft.com/office/drawing/2014/main" xmlns="" id="{1EE2C5E4-70A8-4C30-B0E6-AF3A9BA49A9D}"/>
            </a:ext>
          </a:extLst>
        </xdr:cNvPr>
        <xdr:cNvSpPr txBox="1"/>
      </xdr:nvSpPr>
      <xdr:spPr>
        <a:xfrm>
          <a:off x="14389744" y="1703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134383</xdr:rowOff>
    </xdr:from>
    <xdr:ext cx="405111" cy="259045"/>
    <xdr:sp macro="" textlink="">
      <xdr:nvSpPr>
        <xdr:cNvPr id="649" name="n_4mainValue【公民館】&#10;有形固定資産減価償却率">
          <a:extLst>
            <a:ext uri="{FF2B5EF4-FFF2-40B4-BE49-F238E27FC236}">
              <a16:creationId xmlns:a16="http://schemas.microsoft.com/office/drawing/2014/main" xmlns="" id="{26B1FE75-5B18-4696-8FFF-B0105C22D3D9}"/>
            </a:ext>
          </a:extLst>
        </xdr:cNvPr>
        <xdr:cNvSpPr txBox="1"/>
      </xdr:nvSpPr>
      <xdr:spPr>
        <a:xfrm>
          <a:off x="12611744" y="1693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0" name="正方形/長方形 649">
          <a:extLst>
            <a:ext uri="{FF2B5EF4-FFF2-40B4-BE49-F238E27FC236}">
              <a16:creationId xmlns:a16="http://schemas.microsoft.com/office/drawing/2014/main" xmlns="" id="{0BF1D498-2A00-43E0-9D1A-E1356BA548F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1" name="正方形/長方形 650">
          <a:extLst>
            <a:ext uri="{FF2B5EF4-FFF2-40B4-BE49-F238E27FC236}">
              <a16:creationId xmlns:a16="http://schemas.microsoft.com/office/drawing/2014/main" xmlns="" id="{0AA9959F-F4DC-4788-85FE-8E452421F1B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2" name="正方形/長方形 651">
          <a:extLst>
            <a:ext uri="{FF2B5EF4-FFF2-40B4-BE49-F238E27FC236}">
              <a16:creationId xmlns:a16="http://schemas.microsoft.com/office/drawing/2014/main" xmlns="" id="{29E6463E-5A99-43DC-983E-7E562E33510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3" name="正方形/長方形 652">
          <a:extLst>
            <a:ext uri="{FF2B5EF4-FFF2-40B4-BE49-F238E27FC236}">
              <a16:creationId xmlns:a16="http://schemas.microsoft.com/office/drawing/2014/main" xmlns="" id="{B486B0E5-CFC3-4DD6-9EAE-C6241C88FF2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4" name="正方形/長方形 653">
          <a:extLst>
            <a:ext uri="{FF2B5EF4-FFF2-40B4-BE49-F238E27FC236}">
              <a16:creationId xmlns:a16="http://schemas.microsoft.com/office/drawing/2014/main" xmlns="" id="{3607D9BF-E460-4BEB-B768-E756E5CC316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5" name="正方形/長方形 654">
          <a:extLst>
            <a:ext uri="{FF2B5EF4-FFF2-40B4-BE49-F238E27FC236}">
              <a16:creationId xmlns:a16="http://schemas.microsoft.com/office/drawing/2014/main" xmlns="" id="{332CC840-8A48-4D4A-8C1B-38CB39C6231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6" name="正方形/長方形 655">
          <a:extLst>
            <a:ext uri="{FF2B5EF4-FFF2-40B4-BE49-F238E27FC236}">
              <a16:creationId xmlns:a16="http://schemas.microsoft.com/office/drawing/2014/main" xmlns="" id="{9AD723EC-B851-4919-9B42-8313A1AC0CC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7" name="正方形/長方形 656">
          <a:extLst>
            <a:ext uri="{FF2B5EF4-FFF2-40B4-BE49-F238E27FC236}">
              <a16:creationId xmlns:a16="http://schemas.microsoft.com/office/drawing/2014/main" xmlns="" id="{C7F8B1E1-9DC1-4C42-8650-E046A8BDDAB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8" name="テキスト ボックス 657">
          <a:extLst>
            <a:ext uri="{FF2B5EF4-FFF2-40B4-BE49-F238E27FC236}">
              <a16:creationId xmlns:a16="http://schemas.microsoft.com/office/drawing/2014/main" xmlns="" id="{95E33A87-BB81-4E1D-AEAC-65CF1776D82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9" name="直線コネクタ 658">
          <a:extLst>
            <a:ext uri="{FF2B5EF4-FFF2-40B4-BE49-F238E27FC236}">
              <a16:creationId xmlns:a16="http://schemas.microsoft.com/office/drawing/2014/main" xmlns="" id="{CAB0ED3B-6807-4AFA-A2FB-9761ED0C218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60" name="直線コネクタ 659">
          <a:extLst>
            <a:ext uri="{FF2B5EF4-FFF2-40B4-BE49-F238E27FC236}">
              <a16:creationId xmlns:a16="http://schemas.microsoft.com/office/drawing/2014/main" xmlns="" id="{2AC6243C-EABB-47D3-9D09-B989D6148D2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61" name="テキスト ボックス 660">
          <a:extLst>
            <a:ext uri="{FF2B5EF4-FFF2-40B4-BE49-F238E27FC236}">
              <a16:creationId xmlns:a16="http://schemas.microsoft.com/office/drawing/2014/main" xmlns="" id="{BC447B48-454A-4662-AA89-E5A61536466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62" name="直線コネクタ 661">
          <a:extLst>
            <a:ext uri="{FF2B5EF4-FFF2-40B4-BE49-F238E27FC236}">
              <a16:creationId xmlns:a16="http://schemas.microsoft.com/office/drawing/2014/main" xmlns="" id="{4800683D-4D8D-42DC-8D33-CFEFD876522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63" name="テキスト ボックス 662">
          <a:extLst>
            <a:ext uri="{FF2B5EF4-FFF2-40B4-BE49-F238E27FC236}">
              <a16:creationId xmlns:a16="http://schemas.microsoft.com/office/drawing/2014/main" xmlns="" id="{6C237022-0A6F-4BDB-BE67-C665EE497F4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64" name="直線コネクタ 663">
          <a:extLst>
            <a:ext uri="{FF2B5EF4-FFF2-40B4-BE49-F238E27FC236}">
              <a16:creationId xmlns:a16="http://schemas.microsoft.com/office/drawing/2014/main" xmlns="" id="{A4CDBD99-5976-4354-A4AA-575A734EC17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65" name="テキスト ボックス 664">
          <a:extLst>
            <a:ext uri="{FF2B5EF4-FFF2-40B4-BE49-F238E27FC236}">
              <a16:creationId xmlns:a16="http://schemas.microsoft.com/office/drawing/2014/main" xmlns="" id="{CBA7E92A-B8D0-4D9F-B0CA-E7313EC1DD8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66" name="直線コネクタ 665">
          <a:extLst>
            <a:ext uri="{FF2B5EF4-FFF2-40B4-BE49-F238E27FC236}">
              <a16:creationId xmlns:a16="http://schemas.microsoft.com/office/drawing/2014/main" xmlns="" id="{BE18A4E1-4467-45D3-8168-D17963F90D1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67" name="テキスト ボックス 666">
          <a:extLst>
            <a:ext uri="{FF2B5EF4-FFF2-40B4-BE49-F238E27FC236}">
              <a16:creationId xmlns:a16="http://schemas.microsoft.com/office/drawing/2014/main" xmlns="" id="{64594114-2868-414F-A768-9503F11D740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68" name="直線コネクタ 667">
          <a:extLst>
            <a:ext uri="{FF2B5EF4-FFF2-40B4-BE49-F238E27FC236}">
              <a16:creationId xmlns:a16="http://schemas.microsoft.com/office/drawing/2014/main" xmlns="" id="{2797AD64-D538-458F-972A-45D9236755B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69" name="テキスト ボックス 668">
          <a:extLst>
            <a:ext uri="{FF2B5EF4-FFF2-40B4-BE49-F238E27FC236}">
              <a16:creationId xmlns:a16="http://schemas.microsoft.com/office/drawing/2014/main" xmlns="" id="{5F6F5A7E-E83B-47FA-84C0-BBA723E13F9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70" name="直線コネクタ 669">
          <a:extLst>
            <a:ext uri="{FF2B5EF4-FFF2-40B4-BE49-F238E27FC236}">
              <a16:creationId xmlns:a16="http://schemas.microsoft.com/office/drawing/2014/main" xmlns="" id="{075BD6F1-8104-4C78-8696-D764D4AA475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71" name="テキスト ボックス 670">
          <a:extLst>
            <a:ext uri="{FF2B5EF4-FFF2-40B4-BE49-F238E27FC236}">
              <a16:creationId xmlns:a16="http://schemas.microsoft.com/office/drawing/2014/main" xmlns="" id="{82387BA7-7ED4-4F2D-8771-DA6F06DDF11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2" name="直線コネクタ 671">
          <a:extLst>
            <a:ext uri="{FF2B5EF4-FFF2-40B4-BE49-F238E27FC236}">
              <a16:creationId xmlns:a16="http://schemas.microsoft.com/office/drawing/2014/main" xmlns="" id="{9F7F87F0-A138-4F4C-B81A-BA1FFB6BC5B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3" name="テキスト ボックス 672">
          <a:extLst>
            <a:ext uri="{FF2B5EF4-FFF2-40B4-BE49-F238E27FC236}">
              <a16:creationId xmlns:a16="http://schemas.microsoft.com/office/drawing/2014/main" xmlns="" id="{8CB1B899-06CD-464A-A0F8-5D1D3524165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4" name="【公民館】&#10;一人当たり面積グラフ枠">
          <a:extLst>
            <a:ext uri="{FF2B5EF4-FFF2-40B4-BE49-F238E27FC236}">
              <a16:creationId xmlns:a16="http://schemas.microsoft.com/office/drawing/2014/main" xmlns="" id="{F6AA496E-8A5B-48E4-873D-2CD3D7DBACA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68036</xdr:rowOff>
    </xdr:from>
    <xdr:to>
      <xdr:col>116</xdr:col>
      <xdr:colOff>62864</xdr:colOff>
      <xdr:row>109</xdr:row>
      <xdr:rowOff>27214</xdr:rowOff>
    </xdr:to>
    <xdr:cxnSp macro="">
      <xdr:nvCxnSpPr>
        <xdr:cNvPr id="675" name="直線コネクタ 674">
          <a:extLst>
            <a:ext uri="{FF2B5EF4-FFF2-40B4-BE49-F238E27FC236}">
              <a16:creationId xmlns:a16="http://schemas.microsoft.com/office/drawing/2014/main" xmlns="" id="{A26C65DD-2A0F-48B6-98E5-C103E75F9545}"/>
            </a:ext>
          </a:extLst>
        </xdr:cNvPr>
        <xdr:cNvCxnSpPr/>
      </xdr:nvCxnSpPr>
      <xdr:spPr>
        <a:xfrm flipV="1">
          <a:off x="22160864" y="1721303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676" name="【公民館】&#10;一人当たり面積最小値テキスト">
          <a:extLst>
            <a:ext uri="{FF2B5EF4-FFF2-40B4-BE49-F238E27FC236}">
              <a16:creationId xmlns:a16="http://schemas.microsoft.com/office/drawing/2014/main" xmlns="" id="{CEFDFEEE-66EE-448E-85C7-4DC1D6FC395A}"/>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677" name="直線コネクタ 676">
          <a:extLst>
            <a:ext uri="{FF2B5EF4-FFF2-40B4-BE49-F238E27FC236}">
              <a16:creationId xmlns:a16="http://schemas.microsoft.com/office/drawing/2014/main" xmlns="" id="{DC7FF4A3-6A0A-4913-B478-B3E1EEEB5E11}"/>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14713</xdr:rowOff>
    </xdr:from>
    <xdr:ext cx="469744" cy="259045"/>
    <xdr:sp macro="" textlink="">
      <xdr:nvSpPr>
        <xdr:cNvPr id="678" name="【公民館】&#10;一人当たり面積最大値テキスト">
          <a:extLst>
            <a:ext uri="{FF2B5EF4-FFF2-40B4-BE49-F238E27FC236}">
              <a16:creationId xmlns:a16="http://schemas.microsoft.com/office/drawing/2014/main" xmlns="" id="{E4B73B57-2AC3-4B4C-84C3-A766D733B886}"/>
            </a:ext>
          </a:extLst>
        </xdr:cNvPr>
        <xdr:cNvSpPr txBox="1"/>
      </xdr:nvSpPr>
      <xdr:spPr>
        <a:xfrm>
          <a:off x="22199600" y="1698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68036</xdr:rowOff>
    </xdr:from>
    <xdr:to>
      <xdr:col>116</xdr:col>
      <xdr:colOff>152400</xdr:colOff>
      <xdr:row>100</xdr:row>
      <xdr:rowOff>68036</xdr:rowOff>
    </xdr:to>
    <xdr:cxnSp macro="">
      <xdr:nvCxnSpPr>
        <xdr:cNvPr id="679" name="直線コネクタ 678">
          <a:extLst>
            <a:ext uri="{FF2B5EF4-FFF2-40B4-BE49-F238E27FC236}">
              <a16:creationId xmlns:a16="http://schemas.microsoft.com/office/drawing/2014/main" xmlns="" id="{466C3FA7-917B-441E-AF36-92B32AFD7831}"/>
            </a:ext>
          </a:extLst>
        </xdr:cNvPr>
        <xdr:cNvCxnSpPr/>
      </xdr:nvCxnSpPr>
      <xdr:spPr>
        <a:xfrm>
          <a:off x="22072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12354</xdr:rowOff>
    </xdr:from>
    <xdr:ext cx="469744" cy="259045"/>
    <xdr:sp macro="" textlink="">
      <xdr:nvSpPr>
        <xdr:cNvPr id="680" name="【公民館】&#10;一人当たり面積平均値テキスト">
          <a:extLst>
            <a:ext uri="{FF2B5EF4-FFF2-40B4-BE49-F238E27FC236}">
              <a16:creationId xmlns:a16="http://schemas.microsoft.com/office/drawing/2014/main" xmlns="" id="{9562C28B-69B2-4CB8-AD2C-75C9633ADC4E}"/>
            </a:ext>
          </a:extLst>
        </xdr:cNvPr>
        <xdr:cNvSpPr txBox="1"/>
      </xdr:nvSpPr>
      <xdr:spPr>
        <a:xfrm>
          <a:off x="22199600" y="1818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160927</xdr:rowOff>
    </xdr:from>
    <xdr:to>
      <xdr:col>116</xdr:col>
      <xdr:colOff>114300</xdr:colOff>
      <xdr:row>107</xdr:row>
      <xdr:rowOff>91077</xdr:rowOff>
    </xdr:to>
    <xdr:sp macro="" textlink="">
      <xdr:nvSpPr>
        <xdr:cNvPr id="681" name="フローチャート: 判断 680">
          <a:extLst>
            <a:ext uri="{FF2B5EF4-FFF2-40B4-BE49-F238E27FC236}">
              <a16:creationId xmlns:a16="http://schemas.microsoft.com/office/drawing/2014/main" xmlns="" id="{667154DE-F490-45FB-B6B6-57B5588F2291}"/>
            </a:ext>
          </a:extLst>
        </xdr:cNvPr>
        <xdr:cNvSpPr/>
      </xdr:nvSpPr>
      <xdr:spPr>
        <a:xfrm>
          <a:off x="221107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682" name="フローチャート: 判断 681">
          <a:extLst>
            <a:ext uri="{FF2B5EF4-FFF2-40B4-BE49-F238E27FC236}">
              <a16:creationId xmlns:a16="http://schemas.microsoft.com/office/drawing/2014/main" xmlns="" id="{D81450CA-25E2-4830-AA58-E78D37C16A6B}"/>
            </a:ext>
          </a:extLst>
        </xdr:cNvPr>
        <xdr:cNvSpPr/>
      </xdr:nvSpPr>
      <xdr:spPr>
        <a:xfrm>
          <a:off x="21272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683" name="フローチャート: 判断 682">
          <a:extLst>
            <a:ext uri="{FF2B5EF4-FFF2-40B4-BE49-F238E27FC236}">
              <a16:creationId xmlns:a16="http://schemas.microsoft.com/office/drawing/2014/main" xmlns="" id="{824732A9-FA01-45FE-BE15-FA71EA832AF3}"/>
            </a:ext>
          </a:extLst>
        </xdr:cNvPr>
        <xdr:cNvSpPr/>
      </xdr:nvSpPr>
      <xdr:spPr>
        <a:xfrm>
          <a:off x="20383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164193</xdr:rowOff>
    </xdr:from>
    <xdr:to>
      <xdr:col>102</xdr:col>
      <xdr:colOff>165100</xdr:colOff>
      <xdr:row>107</xdr:row>
      <xdr:rowOff>94343</xdr:rowOff>
    </xdr:to>
    <xdr:sp macro="" textlink="">
      <xdr:nvSpPr>
        <xdr:cNvPr id="684" name="フローチャート: 判断 683">
          <a:extLst>
            <a:ext uri="{FF2B5EF4-FFF2-40B4-BE49-F238E27FC236}">
              <a16:creationId xmlns:a16="http://schemas.microsoft.com/office/drawing/2014/main" xmlns="" id="{F2BCC4B9-7679-40F1-88BB-34101C92C5B4}"/>
            </a:ext>
          </a:extLst>
        </xdr:cNvPr>
        <xdr:cNvSpPr/>
      </xdr:nvSpPr>
      <xdr:spPr>
        <a:xfrm>
          <a:off x="19494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157662</xdr:rowOff>
    </xdr:from>
    <xdr:to>
      <xdr:col>98</xdr:col>
      <xdr:colOff>38100</xdr:colOff>
      <xdr:row>107</xdr:row>
      <xdr:rowOff>87812</xdr:rowOff>
    </xdr:to>
    <xdr:sp macro="" textlink="">
      <xdr:nvSpPr>
        <xdr:cNvPr id="685" name="フローチャート: 判断 684">
          <a:extLst>
            <a:ext uri="{FF2B5EF4-FFF2-40B4-BE49-F238E27FC236}">
              <a16:creationId xmlns:a16="http://schemas.microsoft.com/office/drawing/2014/main" xmlns="" id="{BC80EE30-13CC-441B-BEEE-19B593AA9901}"/>
            </a:ext>
          </a:extLst>
        </xdr:cNvPr>
        <xdr:cNvSpPr/>
      </xdr:nvSpPr>
      <xdr:spPr>
        <a:xfrm>
          <a:off x="18605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xmlns="" id="{4ECFBC26-D71D-4F48-A236-507D51D2D2C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xmlns="" id="{928B3039-B99D-4CD8-8FAB-CB9CF5BF8C5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xmlns="" id="{ABB06E2A-E1A8-4F72-AA86-D01F0CE5824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9" name="テキスト ボックス 688">
          <a:extLst>
            <a:ext uri="{FF2B5EF4-FFF2-40B4-BE49-F238E27FC236}">
              <a16:creationId xmlns:a16="http://schemas.microsoft.com/office/drawing/2014/main" xmlns="" id="{8C989AF1-B96E-4BE8-8890-8D809552E17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0" name="テキスト ボックス 689">
          <a:extLst>
            <a:ext uri="{FF2B5EF4-FFF2-40B4-BE49-F238E27FC236}">
              <a16:creationId xmlns:a16="http://schemas.microsoft.com/office/drawing/2014/main" xmlns="" id="{B81DB8D9-A4CF-4E40-AC93-22904563F90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9071</xdr:rowOff>
    </xdr:from>
    <xdr:to>
      <xdr:col>116</xdr:col>
      <xdr:colOff>114300</xdr:colOff>
      <xdr:row>108</xdr:row>
      <xdr:rowOff>110671</xdr:rowOff>
    </xdr:to>
    <xdr:sp macro="" textlink="">
      <xdr:nvSpPr>
        <xdr:cNvPr id="691" name="楕円 690">
          <a:extLst>
            <a:ext uri="{FF2B5EF4-FFF2-40B4-BE49-F238E27FC236}">
              <a16:creationId xmlns:a16="http://schemas.microsoft.com/office/drawing/2014/main" xmlns="" id="{34541C4C-5674-4E7B-86DE-650BB54F1CAC}"/>
            </a:ext>
          </a:extLst>
        </xdr:cNvPr>
        <xdr:cNvSpPr/>
      </xdr:nvSpPr>
      <xdr:spPr>
        <a:xfrm>
          <a:off x="22110700" y="185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158948</xdr:rowOff>
    </xdr:from>
    <xdr:ext cx="469744" cy="259045"/>
    <xdr:sp macro="" textlink="">
      <xdr:nvSpPr>
        <xdr:cNvPr id="692" name="【公民館】&#10;一人当たり面積該当値テキスト">
          <a:extLst>
            <a:ext uri="{FF2B5EF4-FFF2-40B4-BE49-F238E27FC236}">
              <a16:creationId xmlns:a16="http://schemas.microsoft.com/office/drawing/2014/main" xmlns="" id="{C20EA9DE-42D3-492A-AB23-53E7221CAA3E}"/>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12337</xdr:rowOff>
    </xdr:from>
    <xdr:to>
      <xdr:col>112</xdr:col>
      <xdr:colOff>38100</xdr:colOff>
      <xdr:row>108</xdr:row>
      <xdr:rowOff>113937</xdr:rowOff>
    </xdr:to>
    <xdr:sp macro="" textlink="">
      <xdr:nvSpPr>
        <xdr:cNvPr id="693" name="楕円 692">
          <a:extLst>
            <a:ext uri="{FF2B5EF4-FFF2-40B4-BE49-F238E27FC236}">
              <a16:creationId xmlns:a16="http://schemas.microsoft.com/office/drawing/2014/main" xmlns="" id="{DE3EC0E3-9013-4CF1-92AF-217C1FF79F7A}"/>
            </a:ext>
          </a:extLst>
        </xdr:cNvPr>
        <xdr:cNvSpPr/>
      </xdr:nvSpPr>
      <xdr:spPr>
        <a:xfrm>
          <a:off x="212725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59871</xdr:rowOff>
    </xdr:from>
    <xdr:to>
      <xdr:col>116</xdr:col>
      <xdr:colOff>63500</xdr:colOff>
      <xdr:row>108</xdr:row>
      <xdr:rowOff>63137</xdr:rowOff>
    </xdr:to>
    <xdr:cxnSp macro="">
      <xdr:nvCxnSpPr>
        <xdr:cNvPr id="694" name="直線コネクタ 693">
          <a:extLst>
            <a:ext uri="{FF2B5EF4-FFF2-40B4-BE49-F238E27FC236}">
              <a16:creationId xmlns:a16="http://schemas.microsoft.com/office/drawing/2014/main" xmlns="" id="{F6E278E5-F3EE-46F7-AB5A-4989FDF78C8A}"/>
            </a:ext>
          </a:extLst>
        </xdr:cNvPr>
        <xdr:cNvCxnSpPr/>
      </xdr:nvCxnSpPr>
      <xdr:spPr>
        <a:xfrm flipV="1">
          <a:off x="21323300" y="1857647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15602</xdr:rowOff>
    </xdr:from>
    <xdr:to>
      <xdr:col>107</xdr:col>
      <xdr:colOff>101600</xdr:colOff>
      <xdr:row>108</xdr:row>
      <xdr:rowOff>117202</xdr:rowOff>
    </xdr:to>
    <xdr:sp macro="" textlink="">
      <xdr:nvSpPr>
        <xdr:cNvPr id="695" name="楕円 694">
          <a:extLst>
            <a:ext uri="{FF2B5EF4-FFF2-40B4-BE49-F238E27FC236}">
              <a16:creationId xmlns:a16="http://schemas.microsoft.com/office/drawing/2014/main" xmlns="" id="{A91C41A4-ED2C-4F41-99CE-B1CAA9F2A9E1}"/>
            </a:ext>
          </a:extLst>
        </xdr:cNvPr>
        <xdr:cNvSpPr/>
      </xdr:nvSpPr>
      <xdr:spPr>
        <a:xfrm>
          <a:off x="203835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63137</xdr:rowOff>
    </xdr:from>
    <xdr:to>
      <xdr:col>111</xdr:col>
      <xdr:colOff>177800</xdr:colOff>
      <xdr:row>108</xdr:row>
      <xdr:rowOff>66402</xdr:rowOff>
    </xdr:to>
    <xdr:cxnSp macro="">
      <xdr:nvCxnSpPr>
        <xdr:cNvPr id="696" name="直線コネクタ 695">
          <a:extLst>
            <a:ext uri="{FF2B5EF4-FFF2-40B4-BE49-F238E27FC236}">
              <a16:creationId xmlns:a16="http://schemas.microsoft.com/office/drawing/2014/main" xmlns="" id="{B659C938-C1AA-4B60-A2D1-4F5519D2F584}"/>
            </a:ext>
          </a:extLst>
        </xdr:cNvPr>
        <xdr:cNvCxnSpPr/>
      </xdr:nvCxnSpPr>
      <xdr:spPr>
        <a:xfrm flipV="1">
          <a:off x="20434300" y="185797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20501</xdr:rowOff>
    </xdr:from>
    <xdr:to>
      <xdr:col>98</xdr:col>
      <xdr:colOff>38100</xdr:colOff>
      <xdr:row>108</xdr:row>
      <xdr:rowOff>122101</xdr:rowOff>
    </xdr:to>
    <xdr:sp macro="" textlink="">
      <xdr:nvSpPr>
        <xdr:cNvPr id="697" name="楕円 696">
          <a:extLst>
            <a:ext uri="{FF2B5EF4-FFF2-40B4-BE49-F238E27FC236}">
              <a16:creationId xmlns:a16="http://schemas.microsoft.com/office/drawing/2014/main" xmlns="" id="{6655505C-43F5-4233-BC6F-3E8AC3EE1977}"/>
            </a:ext>
          </a:extLst>
        </xdr:cNvPr>
        <xdr:cNvSpPr/>
      </xdr:nvSpPr>
      <xdr:spPr>
        <a:xfrm>
          <a:off x="18605500" y="1853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109238</xdr:rowOff>
    </xdr:from>
    <xdr:ext cx="469744" cy="259045"/>
    <xdr:sp macro="" textlink="">
      <xdr:nvSpPr>
        <xdr:cNvPr id="698" name="n_1aveValue【公民館】&#10;一人当たり面積">
          <a:extLst>
            <a:ext uri="{FF2B5EF4-FFF2-40B4-BE49-F238E27FC236}">
              <a16:creationId xmlns:a16="http://schemas.microsoft.com/office/drawing/2014/main" xmlns="" id="{B54CD778-F5AF-4383-B50F-A15E3AA72EAE}"/>
            </a:ext>
          </a:extLst>
        </xdr:cNvPr>
        <xdr:cNvSpPr txBox="1"/>
      </xdr:nvSpPr>
      <xdr:spPr>
        <a:xfrm>
          <a:off x="210757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96175</xdr:rowOff>
    </xdr:from>
    <xdr:ext cx="469744" cy="259045"/>
    <xdr:sp macro="" textlink="">
      <xdr:nvSpPr>
        <xdr:cNvPr id="699" name="n_2aveValue【公民館】&#10;一人当たり面積">
          <a:extLst>
            <a:ext uri="{FF2B5EF4-FFF2-40B4-BE49-F238E27FC236}">
              <a16:creationId xmlns:a16="http://schemas.microsoft.com/office/drawing/2014/main" xmlns="" id="{7E264768-1097-4343-8928-F522BCAD03C5}"/>
            </a:ext>
          </a:extLst>
        </xdr:cNvPr>
        <xdr:cNvSpPr txBox="1"/>
      </xdr:nvSpPr>
      <xdr:spPr>
        <a:xfrm>
          <a:off x="20199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110870</xdr:rowOff>
    </xdr:from>
    <xdr:ext cx="469744" cy="259045"/>
    <xdr:sp macro="" textlink="">
      <xdr:nvSpPr>
        <xdr:cNvPr id="700" name="n_3aveValue【公民館】&#10;一人当たり面積">
          <a:extLst>
            <a:ext uri="{FF2B5EF4-FFF2-40B4-BE49-F238E27FC236}">
              <a16:creationId xmlns:a16="http://schemas.microsoft.com/office/drawing/2014/main" xmlns="" id="{08E7E2B9-1340-4154-947A-4E2B877A5ED6}"/>
            </a:ext>
          </a:extLst>
        </xdr:cNvPr>
        <xdr:cNvSpPr txBox="1"/>
      </xdr:nvSpPr>
      <xdr:spPr>
        <a:xfrm>
          <a:off x="19310427" y="18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104339</xdr:rowOff>
    </xdr:from>
    <xdr:ext cx="469744" cy="259045"/>
    <xdr:sp macro="" textlink="">
      <xdr:nvSpPr>
        <xdr:cNvPr id="701" name="n_4aveValue【公民館】&#10;一人当たり面積">
          <a:extLst>
            <a:ext uri="{FF2B5EF4-FFF2-40B4-BE49-F238E27FC236}">
              <a16:creationId xmlns:a16="http://schemas.microsoft.com/office/drawing/2014/main" xmlns="" id="{AB4FF34F-D08A-42EA-BCD1-986BA507367F}"/>
            </a:ext>
          </a:extLst>
        </xdr:cNvPr>
        <xdr:cNvSpPr txBox="1"/>
      </xdr:nvSpPr>
      <xdr:spPr>
        <a:xfrm>
          <a:off x="184214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105064</xdr:rowOff>
    </xdr:from>
    <xdr:ext cx="469744" cy="259045"/>
    <xdr:sp macro="" textlink="">
      <xdr:nvSpPr>
        <xdr:cNvPr id="702" name="n_1mainValue【公民館】&#10;一人当たり面積">
          <a:extLst>
            <a:ext uri="{FF2B5EF4-FFF2-40B4-BE49-F238E27FC236}">
              <a16:creationId xmlns:a16="http://schemas.microsoft.com/office/drawing/2014/main" xmlns="" id="{EC4A545B-439C-4777-ACC4-42CD26583CA9}"/>
            </a:ext>
          </a:extLst>
        </xdr:cNvPr>
        <xdr:cNvSpPr txBox="1"/>
      </xdr:nvSpPr>
      <xdr:spPr>
        <a:xfrm>
          <a:off x="21075727" y="1862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108329</xdr:rowOff>
    </xdr:from>
    <xdr:ext cx="469744" cy="259045"/>
    <xdr:sp macro="" textlink="">
      <xdr:nvSpPr>
        <xdr:cNvPr id="703" name="n_2mainValue【公民館】&#10;一人当たり面積">
          <a:extLst>
            <a:ext uri="{FF2B5EF4-FFF2-40B4-BE49-F238E27FC236}">
              <a16:creationId xmlns:a16="http://schemas.microsoft.com/office/drawing/2014/main" xmlns="" id="{4CC2563F-29B2-4AD8-96DC-9E2BEC418C0C}"/>
            </a:ext>
          </a:extLst>
        </xdr:cNvPr>
        <xdr:cNvSpPr txBox="1"/>
      </xdr:nvSpPr>
      <xdr:spPr>
        <a:xfrm>
          <a:off x="20199427" y="1862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113228</xdr:rowOff>
    </xdr:from>
    <xdr:ext cx="469744" cy="259045"/>
    <xdr:sp macro="" textlink="">
      <xdr:nvSpPr>
        <xdr:cNvPr id="704" name="n_4mainValue【公民館】&#10;一人当たり面積">
          <a:extLst>
            <a:ext uri="{FF2B5EF4-FFF2-40B4-BE49-F238E27FC236}">
              <a16:creationId xmlns:a16="http://schemas.microsoft.com/office/drawing/2014/main" xmlns="" id="{CF76768F-A791-43EB-A22A-DA1F96DF7591}"/>
            </a:ext>
          </a:extLst>
        </xdr:cNvPr>
        <xdr:cNvSpPr txBox="1"/>
      </xdr:nvSpPr>
      <xdr:spPr>
        <a:xfrm>
          <a:off x="18421427" y="1862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5" name="正方形/長方形 704">
          <a:extLst>
            <a:ext uri="{FF2B5EF4-FFF2-40B4-BE49-F238E27FC236}">
              <a16:creationId xmlns:a16="http://schemas.microsoft.com/office/drawing/2014/main" xmlns="" id="{4DAAA776-0FCF-49CC-AF24-82188664A27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6" name="正方形/長方形 705">
          <a:extLst>
            <a:ext uri="{FF2B5EF4-FFF2-40B4-BE49-F238E27FC236}">
              <a16:creationId xmlns:a16="http://schemas.microsoft.com/office/drawing/2014/main" xmlns="" id="{06A10AF5-7608-42B3-B60D-D87A884B920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7" name="テキスト ボックス 706">
          <a:extLst>
            <a:ext uri="{FF2B5EF4-FFF2-40B4-BE49-F238E27FC236}">
              <a16:creationId xmlns:a16="http://schemas.microsoft.com/office/drawing/2014/main" xmlns="" id="{AD08C56A-78FA-4AEE-BA74-4A59BF49437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游ゴシック" panose="020B0400000000000000" pitchFamily="50" charset="-128"/>
              <a:ea typeface="游ゴシック" panose="020B0400000000000000" pitchFamily="50" charset="-128"/>
              <a:cs typeface="+mn-cs"/>
            </a:rPr>
            <a:t>類似団体と比較して有形固定資産減価償却率が特に高くなっている施設は、公営住宅であり、特に低くなっている施設は保育所、公民館である。</a:t>
          </a:r>
          <a:endParaRPr lang="ja-JP" altLang="ja-JP" sz="1400">
            <a:effectLst/>
            <a:latin typeface="游ゴシック" panose="020B0400000000000000" pitchFamily="50" charset="-128"/>
            <a:ea typeface="游ゴシック" panose="020B0400000000000000" pitchFamily="50" charset="-128"/>
          </a:endParaRPr>
        </a:p>
        <a:p>
          <a:pPr eaLnBrk="1" fontAlgn="auto" latinLnBrk="0" hangingPunct="1"/>
          <a:r>
            <a:rPr kumimoji="1" lang="ja-JP" altLang="ja-JP" sz="1100" b="0" i="0" baseline="0">
              <a:solidFill>
                <a:schemeClr val="dk1"/>
              </a:solidFill>
              <a:effectLst/>
              <a:latin typeface="游ゴシック" panose="020B0400000000000000" pitchFamily="50" charset="-128"/>
              <a:ea typeface="游ゴシック" panose="020B0400000000000000" pitchFamily="50" charset="-128"/>
              <a:cs typeface="+mn-cs"/>
            </a:rPr>
            <a:t>公営住宅については有形固定資産減価償却率</a:t>
          </a:r>
          <a:r>
            <a:rPr kumimoji="1" lang="en-US" altLang="ja-JP" sz="1100" b="0" i="0" baseline="0">
              <a:solidFill>
                <a:schemeClr val="dk1"/>
              </a:solidFill>
              <a:effectLst/>
              <a:latin typeface="游ゴシック" panose="020B0400000000000000" pitchFamily="50" charset="-128"/>
              <a:ea typeface="游ゴシック" panose="020B0400000000000000" pitchFamily="50" charset="-128"/>
              <a:cs typeface="+mn-cs"/>
            </a:rPr>
            <a:t>91.4</a:t>
          </a:r>
          <a:r>
            <a:rPr kumimoji="1" lang="ja-JP" altLang="ja-JP" sz="1100" b="0" i="0" baseline="0">
              <a:solidFill>
                <a:schemeClr val="dk1"/>
              </a:solidFill>
              <a:effectLst/>
              <a:latin typeface="游ゴシック" panose="020B0400000000000000" pitchFamily="50" charset="-128"/>
              <a:ea typeface="游ゴシック" panose="020B0400000000000000" pitchFamily="50" charset="-128"/>
              <a:cs typeface="+mn-cs"/>
            </a:rPr>
            <a:t>％となっているが、現在、町営住宅ストック総合活用計画に基づき公営住宅建設事業を進めている。</a:t>
          </a:r>
          <a:endParaRPr lang="ja-JP" altLang="ja-JP" sz="1400">
            <a:effectLst/>
            <a:latin typeface="游ゴシック" panose="020B0400000000000000" pitchFamily="50" charset="-128"/>
            <a:ea typeface="游ゴシック" panose="020B0400000000000000" pitchFamily="50" charset="-128"/>
          </a:endParaRPr>
        </a:p>
        <a:p>
          <a:pPr eaLnBrk="1" fontAlgn="auto" latinLnBrk="0" hangingPunct="1"/>
          <a:r>
            <a:rPr kumimoji="1" lang="ja-JP" altLang="ja-JP" sz="1100" b="0" i="0" baseline="0">
              <a:solidFill>
                <a:schemeClr val="dk1"/>
              </a:solidFill>
              <a:effectLst/>
              <a:latin typeface="游ゴシック" panose="020B0400000000000000" pitchFamily="50" charset="-128"/>
              <a:ea typeface="游ゴシック" panose="020B0400000000000000" pitchFamily="50" charset="-128"/>
              <a:cs typeface="+mn-cs"/>
            </a:rPr>
            <a:t>公民館については平成</a:t>
          </a:r>
          <a:r>
            <a:rPr kumimoji="1" lang="en-US" altLang="ja-JP" sz="1100" b="0" i="0" baseline="0">
              <a:solidFill>
                <a:schemeClr val="dk1"/>
              </a:solidFill>
              <a:effectLst/>
              <a:latin typeface="游ゴシック" panose="020B0400000000000000" pitchFamily="50" charset="-128"/>
              <a:ea typeface="游ゴシック" panose="020B0400000000000000" pitchFamily="50" charset="-128"/>
              <a:cs typeface="+mn-cs"/>
            </a:rPr>
            <a:t>13</a:t>
          </a:r>
          <a:r>
            <a:rPr kumimoji="1" lang="ja-JP" altLang="ja-JP" sz="1100" b="0" i="0" baseline="0">
              <a:solidFill>
                <a:schemeClr val="dk1"/>
              </a:solidFill>
              <a:effectLst/>
              <a:latin typeface="游ゴシック" panose="020B0400000000000000" pitchFamily="50" charset="-128"/>
              <a:ea typeface="游ゴシック" panose="020B0400000000000000" pitchFamily="50" charset="-128"/>
              <a:cs typeface="+mn-cs"/>
            </a:rPr>
            <a:t>年度に、保育所については平成</a:t>
          </a:r>
          <a:r>
            <a:rPr kumimoji="1" lang="en-US" altLang="ja-JP" sz="1100" b="0" i="0" baseline="0">
              <a:solidFill>
                <a:schemeClr val="dk1"/>
              </a:solidFill>
              <a:effectLst/>
              <a:latin typeface="游ゴシック" panose="020B0400000000000000" pitchFamily="50" charset="-128"/>
              <a:ea typeface="游ゴシック" panose="020B0400000000000000" pitchFamily="50" charset="-128"/>
              <a:cs typeface="+mn-cs"/>
            </a:rPr>
            <a:t>26</a:t>
          </a:r>
          <a:r>
            <a:rPr kumimoji="1" lang="ja-JP" altLang="ja-JP" sz="1100" b="0" i="0" baseline="0">
              <a:solidFill>
                <a:schemeClr val="dk1"/>
              </a:solidFill>
              <a:effectLst/>
              <a:latin typeface="游ゴシック" panose="020B0400000000000000" pitchFamily="50" charset="-128"/>
              <a:ea typeface="游ゴシック" panose="020B0400000000000000" pitchFamily="50" charset="-128"/>
              <a:cs typeface="+mn-cs"/>
            </a:rPr>
            <a:t>年度に老朽化していた施設を更新したため有形固定資産減価償却率が低くなっている。</a:t>
          </a:r>
          <a:endParaRPr lang="ja-JP" altLang="ja-JP" sz="1400">
            <a:effectLst/>
            <a:latin typeface="游ゴシック" panose="020B0400000000000000" pitchFamily="50" charset="-128"/>
            <a:ea typeface="游ゴシック" panose="020B0400000000000000"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FF14ABC4-8BC7-4EA7-B774-3C4DE375B74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E3E33E0-2B82-4BE8-9E95-F29077330B7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95275E60-E25B-4950-9A32-B2C5D799CE7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728C0459-CE39-47B6-B0D5-6C880AE7235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9F947B72-0A35-4F20-8D02-B5A00911E4E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4D7ACEDA-113D-4CDD-9129-BE1CF3ACC9E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4EF7E4F7-1B30-49FA-9B05-D94D3BB6F80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40BBF1D1-DAB5-425E-A9ED-297E892C5C9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D0FA049A-6F6D-444C-8659-BCA7BF23B17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89E27EC2-02F3-4383-8497-D3C58C648DF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15,606
15,491
36.14
13,590,023
13,440,902
114,397
5,269,066
13,530,078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6A5F74F1-E9F3-40AF-A7D0-C5028BE4C2B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FA0D9B20-2757-4FB3-BE3A-00EAAE00E74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B0DFFF7D-EEDE-46A4-AA95-DF7FBE61290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38.8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61153815-AD24-4247-8785-61726EF9BF4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6CF9F5B0-86A0-4B18-88F3-7CB1F51462E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88379A4D-E1A7-43B0-A0FB-E398F1060F9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EBB03361-40B3-48B7-9B40-3261664C513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7AED6541-6246-4D43-A597-D1978421924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322ADA33-69A1-4E58-99EA-C6361177B5F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E0F3FC39-025F-47B5-9350-40F88197432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A7F0BE86-C027-494B-8CAA-71482F3A9EC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A19A0DAB-920E-4F62-AE8E-5B0000C7067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B04941D9-A918-41DB-83CF-E82C02A9357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E050C6C9-2406-442C-A76F-4A3D4151891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C2595AB8-6107-416D-937F-8ABDE4630C6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5A8252-A994-4D1A-8216-C095AF3A7D7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9607C126-62A3-44FC-9B51-28A910FD2AD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267F191A-19DD-4365-8B5B-7FECB907E24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32978D02-D97C-4097-9580-630A1DC2A6E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CC9ADE8D-15F6-4C4B-902B-6DB1AC91F51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F73BD30D-A54C-48E6-B5A6-B02DAAB7355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288028E9-52DD-4B72-81B0-FA29B212C1F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8147BF52-BB44-41C2-B2D6-CCBFFAD927A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A1396831-F0B6-4E21-BD38-9F66A424DA0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86263B00-2A61-4923-BE94-F42B996AC11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B684693A-BB3D-484D-A9CC-E40FEA94E66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C700CB4C-99DC-429E-8504-B8E3DB789D1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0FFAFF27-2157-4D09-A015-24D73E98DC2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04BF7365-0D27-430E-8FBF-AB4F0AAB55A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C304F589-5AC4-42E0-BB9A-CE6253C24B6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3085AA4B-D58E-4E2C-8A7B-8302D6BC824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EFB17919-A371-4691-9924-E46318FF5A6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5ECAF820-C6D7-45A5-BA79-8FD68B1B140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5BF5DBF4-BF28-4CDB-8056-4B8FAF98F68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D74EE776-F25A-4F60-9B18-ECDFDD08701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DF31C854-78DD-4721-9124-0EF240247CB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FA19DD9E-F8BF-42D2-9E49-59F587A284E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FF5BD862-A009-4F34-B459-30059168049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BAA17F58-A055-4739-8D65-DFF975EE989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25F8393C-C587-43BD-8722-CAADB9FF460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A85A442B-2A67-487C-BF0B-2E451DABDE7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12C6E2EE-E210-43AB-A84B-08E37B7F2CE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77B9173F-6233-4B1A-87B4-4ABF9C8E72D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5D4C7F52-125E-4C99-B761-440B25474AA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58F44753-6A87-4D71-BD23-F5B6E257D5D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6D1A0A79-0C68-4AED-97AE-07F87F5DE4F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xmlns="" id="{E8BA6CDD-1EA3-43FF-AF02-9FA986736450}"/>
            </a:ext>
          </a:extLst>
        </xdr:cNvPr>
        <xdr:cNvCxnSpPr/>
      </xdr:nvCxnSpPr>
      <xdr:spPr>
        <a:xfrm flipV="1">
          <a:off x="4634865" y="5830389"/>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xmlns="" id="{746729AE-60AF-4308-8070-C34F01A51001}"/>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xmlns="" id="{46EA1ED7-2CA7-4FF4-B6ED-262CDD54EC06}"/>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図書館】&#10;有形固定資産減価償却率最大値テキスト">
          <a:extLst>
            <a:ext uri="{FF2B5EF4-FFF2-40B4-BE49-F238E27FC236}">
              <a16:creationId xmlns:a16="http://schemas.microsoft.com/office/drawing/2014/main" xmlns="" id="{68320AA1-DBDD-4983-B29E-72C80728AD68}"/>
            </a:ext>
          </a:extLst>
        </xdr:cNvPr>
        <xdr:cNvSpPr txBox="1"/>
      </xdr:nvSpPr>
      <xdr:spPr>
        <a:xfrm>
          <a:off x="4673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a:extLst>
            <a:ext uri="{FF2B5EF4-FFF2-40B4-BE49-F238E27FC236}">
              <a16:creationId xmlns:a16="http://schemas.microsoft.com/office/drawing/2014/main" xmlns="" id="{7BD7A3A9-3E66-4D59-AC07-828D5CB54818}"/>
            </a:ext>
          </a:extLst>
        </xdr:cNvPr>
        <xdr:cNvCxnSpPr/>
      </xdr:nvCxnSpPr>
      <xdr:spPr>
        <a:xfrm>
          <a:off x="4546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160944</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508A76F7-37CF-4C2B-A02D-9E616A73330C}"/>
            </a:ext>
          </a:extLst>
        </xdr:cNvPr>
        <xdr:cNvSpPr txBox="1"/>
      </xdr:nvSpPr>
      <xdr:spPr>
        <a:xfrm>
          <a:off x="4673600" y="63331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138067</xdr:rowOff>
    </xdr:from>
    <xdr:to>
      <xdr:col>24</xdr:col>
      <xdr:colOff>114300</xdr:colOff>
      <xdr:row>38</xdr:row>
      <xdr:rowOff>68218</xdr:rowOff>
    </xdr:to>
    <xdr:sp macro="" textlink="">
      <xdr:nvSpPr>
        <xdr:cNvPr id="64" name="フローチャート: 判断 63">
          <a:extLst>
            <a:ext uri="{FF2B5EF4-FFF2-40B4-BE49-F238E27FC236}">
              <a16:creationId xmlns:a16="http://schemas.microsoft.com/office/drawing/2014/main" xmlns="" id="{0252961C-7BED-4FB2-AF02-A3B1B165AC28}"/>
            </a:ext>
          </a:extLst>
        </xdr:cNvPr>
        <xdr:cNvSpPr/>
      </xdr:nvSpPr>
      <xdr:spPr>
        <a:xfrm>
          <a:off x="45847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107043</xdr:rowOff>
    </xdr:from>
    <xdr:to>
      <xdr:col>20</xdr:col>
      <xdr:colOff>38100</xdr:colOff>
      <xdr:row>38</xdr:row>
      <xdr:rowOff>37193</xdr:rowOff>
    </xdr:to>
    <xdr:sp macro="" textlink="">
      <xdr:nvSpPr>
        <xdr:cNvPr id="65" name="フローチャート: 判断 64">
          <a:extLst>
            <a:ext uri="{FF2B5EF4-FFF2-40B4-BE49-F238E27FC236}">
              <a16:creationId xmlns:a16="http://schemas.microsoft.com/office/drawing/2014/main" xmlns="" id="{E5116BF4-C325-4224-A601-D79DF1EC249E}"/>
            </a:ext>
          </a:extLst>
        </xdr:cNvPr>
        <xdr:cNvSpPr/>
      </xdr:nvSpPr>
      <xdr:spPr>
        <a:xfrm>
          <a:off x="3746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113574</xdr:rowOff>
    </xdr:from>
    <xdr:to>
      <xdr:col>15</xdr:col>
      <xdr:colOff>101600</xdr:colOff>
      <xdr:row>38</xdr:row>
      <xdr:rowOff>43724</xdr:rowOff>
    </xdr:to>
    <xdr:sp macro="" textlink="">
      <xdr:nvSpPr>
        <xdr:cNvPr id="66" name="フローチャート: 判断 65">
          <a:extLst>
            <a:ext uri="{FF2B5EF4-FFF2-40B4-BE49-F238E27FC236}">
              <a16:creationId xmlns:a16="http://schemas.microsoft.com/office/drawing/2014/main" xmlns="" id="{215E3A17-3FE4-4836-91E0-2DFE4C193A38}"/>
            </a:ext>
          </a:extLst>
        </xdr:cNvPr>
        <xdr:cNvSpPr/>
      </xdr:nvSpPr>
      <xdr:spPr>
        <a:xfrm>
          <a:off x="2857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5806</xdr:rowOff>
    </xdr:from>
    <xdr:to>
      <xdr:col>10</xdr:col>
      <xdr:colOff>165100</xdr:colOff>
      <xdr:row>37</xdr:row>
      <xdr:rowOff>107406</xdr:rowOff>
    </xdr:to>
    <xdr:sp macro="" textlink="">
      <xdr:nvSpPr>
        <xdr:cNvPr id="67" name="フローチャート: 判断 66">
          <a:extLst>
            <a:ext uri="{FF2B5EF4-FFF2-40B4-BE49-F238E27FC236}">
              <a16:creationId xmlns:a16="http://schemas.microsoft.com/office/drawing/2014/main" xmlns="" id="{CE6DFBC5-13B7-4CAA-A6C7-78FA8931F880}"/>
            </a:ext>
          </a:extLst>
        </xdr:cNvPr>
        <xdr:cNvSpPr/>
      </xdr:nvSpPr>
      <xdr:spPr>
        <a:xfrm>
          <a:off x="1968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12337</xdr:rowOff>
    </xdr:from>
    <xdr:to>
      <xdr:col>6</xdr:col>
      <xdr:colOff>38100</xdr:colOff>
      <xdr:row>37</xdr:row>
      <xdr:rowOff>113937</xdr:rowOff>
    </xdr:to>
    <xdr:sp macro="" textlink="">
      <xdr:nvSpPr>
        <xdr:cNvPr id="68" name="フローチャート: 判断 67">
          <a:extLst>
            <a:ext uri="{FF2B5EF4-FFF2-40B4-BE49-F238E27FC236}">
              <a16:creationId xmlns:a16="http://schemas.microsoft.com/office/drawing/2014/main" xmlns="" id="{89F0B669-9B4E-4247-97C8-F0ABAECBD19D}"/>
            </a:ext>
          </a:extLst>
        </xdr:cNvPr>
        <xdr:cNvSpPr/>
      </xdr:nvSpPr>
      <xdr:spPr>
        <a:xfrm>
          <a:off x="1079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4B4F2EAA-8269-4B50-921D-0B4A31A68C3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C6BE102-92C0-41A8-B63B-3DEAB9D25E1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E7934349-8FF2-4A7A-8BB0-88BF3391A6D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EC0CDC6E-CAD7-420A-AB94-C19FFC108FA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1D880341-E2A6-4AEA-9E1E-CC6E2C3BF26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25400</xdr:rowOff>
    </xdr:from>
    <xdr:to>
      <xdr:col>24</xdr:col>
      <xdr:colOff>114300</xdr:colOff>
      <xdr:row>40</xdr:row>
      <xdr:rowOff>127000</xdr:rowOff>
    </xdr:to>
    <xdr:sp macro="" textlink="">
      <xdr:nvSpPr>
        <xdr:cNvPr id="74" name="楕円 73">
          <a:extLst>
            <a:ext uri="{FF2B5EF4-FFF2-40B4-BE49-F238E27FC236}">
              <a16:creationId xmlns:a16="http://schemas.microsoft.com/office/drawing/2014/main" xmlns="" id="{BC0C3D2B-EBC5-4F7F-831B-1E38F9AD0A2B}"/>
            </a:ext>
          </a:extLst>
        </xdr:cNvPr>
        <xdr:cNvSpPr/>
      </xdr:nvSpPr>
      <xdr:spPr>
        <a:xfrm>
          <a:off x="4584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3827</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738DB9F1-6CAA-4F74-AD67-814D1C010693}"/>
            </a:ext>
          </a:extLst>
        </xdr:cNvPr>
        <xdr:cNvSpPr txBox="1"/>
      </xdr:nvSpPr>
      <xdr:spPr>
        <a:xfrm>
          <a:off x="4673600"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147865</xdr:rowOff>
    </xdr:from>
    <xdr:to>
      <xdr:col>20</xdr:col>
      <xdr:colOff>38100</xdr:colOff>
      <xdr:row>40</xdr:row>
      <xdr:rowOff>78015</xdr:rowOff>
    </xdr:to>
    <xdr:sp macro="" textlink="">
      <xdr:nvSpPr>
        <xdr:cNvPr id="76" name="楕円 75">
          <a:extLst>
            <a:ext uri="{FF2B5EF4-FFF2-40B4-BE49-F238E27FC236}">
              <a16:creationId xmlns:a16="http://schemas.microsoft.com/office/drawing/2014/main" xmlns="" id="{159F8823-65B5-4D16-863D-4B429AFA513C}"/>
            </a:ext>
          </a:extLst>
        </xdr:cNvPr>
        <xdr:cNvSpPr/>
      </xdr:nvSpPr>
      <xdr:spPr>
        <a:xfrm>
          <a:off x="3746500" y="68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27215</xdr:rowOff>
    </xdr:from>
    <xdr:to>
      <xdr:col>24</xdr:col>
      <xdr:colOff>63500</xdr:colOff>
      <xdr:row>40</xdr:row>
      <xdr:rowOff>76200</xdr:rowOff>
    </xdr:to>
    <xdr:cxnSp macro="">
      <xdr:nvCxnSpPr>
        <xdr:cNvPr id="77" name="直線コネクタ 76">
          <a:extLst>
            <a:ext uri="{FF2B5EF4-FFF2-40B4-BE49-F238E27FC236}">
              <a16:creationId xmlns:a16="http://schemas.microsoft.com/office/drawing/2014/main" xmlns="" id="{0D5B1A0B-C449-4347-99E2-259D45686F98}"/>
            </a:ext>
          </a:extLst>
        </xdr:cNvPr>
        <xdr:cNvCxnSpPr/>
      </xdr:nvCxnSpPr>
      <xdr:spPr>
        <a:xfrm>
          <a:off x="3797300" y="6885215"/>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49893</xdr:rowOff>
    </xdr:from>
    <xdr:to>
      <xdr:col>15</xdr:col>
      <xdr:colOff>101600</xdr:colOff>
      <xdr:row>39</xdr:row>
      <xdr:rowOff>151493</xdr:rowOff>
    </xdr:to>
    <xdr:sp macro="" textlink="">
      <xdr:nvSpPr>
        <xdr:cNvPr id="78" name="楕円 77">
          <a:extLst>
            <a:ext uri="{FF2B5EF4-FFF2-40B4-BE49-F238E27FC236}">
              <a16:creationId xmlns:a16="http://schemas.microsoft.com/office/drawing/2014/main" xmlns="" id="{4DED822C-D4C7-4D8A-9DB3-24CE0AAB784D}"/>
            </a:ext>
          </a:extLst>
        </xdr:cNvPr>
        <xdr:cNvSpPr/>
      </xdr:nvSpPr>
      <xdr:spPr>
        <a:xfrm>
          <a:off x="28575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100693</xdr:rowOff>
    </xdr:from>
    <xdr:to>
      <xdr:col>19</xdr:col>
      <xdr:colOff>177800</xdr:colOff>
      <xdr:row>40</xdr:row>
      <xdr:rowOff>27215</xdr:rowOff>
    </xdr:to>
    <xdr:cxnSp macro="">
      <xdr:nvCxnSpPr>
        <xdr:cNvPr id="79" name="直線コネクタ 78">
          <a:extLst>
            <a:ext uri="{FF2B5EF4-FFF2-40B4-BE49-F238E27FC236}">
              <a16:creationId xmlns:a16="http://schemas.microsoft.com/office/drawing/2014/main" xmlns="" id="{5513BE4E-82A2-4DF3-9051-3A8D6EF3E33D}"/>
            </a:ext>
          </a:extLst>
        </xdr:cNvPr>
        <xdr:cNvCxnSpPr/>
      </xdr:nvCxnSpPr>
      <xdr:spPr>
        <a:xfrm>
          <a:off x="2908300" y="67872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907</xdr:rowOff>
    </xdr:from>
    <xdr:to>
      <xdr:col>6</xdr:col>
      <xdr:colOff>38100</xdr:colOff>
      <xdr:row>39</xdr:row>
      <xdr:rowOff>102507</xdr:rowOff>
    </xdr:to>
    <xdr:sp macro="" textlink="">
      <xdr:nvSpPr>
        <xdr:cNvPr id="80" name="楕円 79">
          <a:extLst>
            <a:ext uri="{FF2B5EF4-FFF2-40B4-BE49-F238E27FC236}">
              <a16:creationId xmlns:a16="http://schemas.microsoft.com/office/drawing/2014/main" xmlns="" id="{66063156-A383-4CD9-9B02-055B8DA429DD}"/>
            </a:ext>
          </a:extLst>
        </xdr:cNvPr>
        <xdr:cNvSpPr/>
      </xdr:nvSpPr>
      <xdr:spPr>
        <a:xfrm>
          <a:off x="1079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53720</xdr:rowOff>
    </xdr:from>
    <xdr:ext cx="405111" cy="259045"/>
    <xdr:sp macro="" textlink="">
      <xdr:nvSpPr>
        <xdr:cNvPr id="81" name="n_1aveValue【図書館】&#10;有形固定資産減価償却率">
          <a:extLst>
            <a:ext uri="{FF2B5EF4-FFF2-40B4-BE49-F238E27FC236}">
              <a16:creationId xmlns:a16="http://schemas.microsoft.com/office/drawing/2014/main" xmlns="" id="{D06A1F19-CE81-4E67-87B7-312FB14F2192}"/>
            </a:ext>
          </a:extLst>
        </xdr:cNvPr>
        <xdr:cNvSpPr txBox="1"/>
      </xdr:nvSpPr>
      <xdr:spPr>
        <a:xfrm>
          <a:off x="35820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60251</xdr:rowOff>
    </xdr:from>
    <xdr:ext cx="405111" cy="259045"/>
    <xdr:sp macro="" textlink="">
      <xdr:nvSpPr>
        <xdr:cNvPr id="82" name="n_2aveValue【図書館】&#10;有形固定資産減価償却率">
          <a:extLst>
            <a:ext uri="{FF2B5EF4-FFF2-40B4-BE49-F238E27FC236}">
              <a16:creationId xmlns:a16="http://schemas.microsoft.com/office/drawing/2014/main" xmlns="" id="{BEFCC64E-1A81-4C15-A611-7284670AC609}"/>
            </a:ext>
          </a:extLst>
        </xdr:cNvPr>
        <xdr:cNvSpPr txBox="1"/>
      </xdr:nvSpPr>
      <xdr:spPr>
        <a:xfrm>
          <a:off x="2705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123933</xdr:rowOff>
    </xdr:from>
    <xdr:ext cx="405111" cy="259045"/>
    <xdr:sp macro="" textlink="">
      <xdr:nvSpPr>
        <xdr:cNvPr id="83" name="n_3aveValue【図書館】&#10;有形固定資産減価償却率">
          <a:extLst>
            <a:ext uri="{FF2B5EF4-FFF2-40B4-BE49-F238E27FC236}">
              <a16:creationId xmlns:a16="http://schemas.microsoft.com/office/drawing/2014/main" xmlns="" id="{C1CDE335-B3C4-4DC5-A819-E95938B5D31C}"/>
            </a:ext>
          </a:extLst>
        </xdr:cNvPr>
        <xdr:cNvSpPr txBox="1"/>
      </xdr:nvSpPr>
      <xdr:spPr>
        <a:xfrm>
          <a:off x="18167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130464</xdr:rowOff>
    </xdr:from>
    <xdr:ext cx="405111" cy="259045"/>
    <xdr:sp macro="" textlink="">
      <xdr:nvSpPr>
        <xdr:cNvPr id="84" name="n_4aveValue【図書館】&#10;有形固定資産減価償却率">
          <a:extLst>
            <a:ext uri="{FF2B5EF4-FFF2-40B4-BE49-F238E27FC236}">
              <a16:creationId xmlns:a16="http://schemas.microsoft.com/office/drawing/2014/main" xmlns="" id="{9DEFB2AE-F652-439F-8A5D-8DE44DCFE858}"/>
            </a:ext>
          </a:extLst>
        </xdr:cNvPr>
        <xdr:cNvSpPr txBox="1"/>
      </xdr:nvSpPr>
      <xdr:spPr>
        <a:xfrm>
          <a:off x="927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69142</xdr:rowOff>
    </xdr:from>
    <xdr:ext cx="405111" cy="259045"/>
    <xdr:sp macro="" textlink="">
      <xdr:nvSpPr>
        <xdr:cNvPr id="85" name="n_1mainValue【図書館】&#10;有形固定資産減価償却率">
          <a:extLst>
            <a:ext uri="{FF2B5EF4-FFF2-40B4-BE49-F238E27FC236}">
              <a16:creationId xmlns:a16="http://schemas.microsoft.com/office/drawing/2014/main" xmlns="" id="{F38F4E79-89A2-4DA7-9A48-1A3101294878}"/>
            </a:ext>
          </a:extLst>
        </xdr:cNvPr>
        <xdr:cNvSpPr txBox="1"/>
      </xdr:nvSpPr>
      <xdr:spPr>
        <a:xfrm>
          <a:off x="3582044" y="692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142620</xdr:rowOff>
    </xdr:from>
    <xdr:ext cx="405111" cy="259045"/>
    <xdr:sp macro="" textlink="">
      <xdr:nvSpPr>
        <xdr:cNvPr id="86" name="n_2mainValue【図書館】&#10;有形固定資産減価償却率">
          <a:extLst>
            <a:ext uri="{FF2B5EF4-FFF2-40B4-BE49-F238E27FC236}">
              <a16:creationId xmlns:a16="http://schemas.microsoft.com/office/drawing/2014/main" xmlns="" id="{837FC82F-6492-4F6D-AFA6-69E04590289D}"/>
            </a:ext>
          </a:extLst>
        </xdr:cNvPr>
        <xdr:cNvSpPr txBox="1"/>
      </xdr:nvSpPr>
      <xdr:spPr>
        <a:xfrm>
          <a:off x="2705744" y="682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93634</xdr:rowOff>
    </xdr:from>
    <xdr:ext cx="405111" cy="259045"/>
    <xdr:sp macro="" textlink="">
      <xdr:nvSpPr>
        <xdr:cNvPr id="87" name="n_4mainValue【図書館】&#10;有形固定資産減価償却率">
          <a:extLst>
            <a:ext uri="{FF2B5EF4-FFF2-40B4-BE49-F238E27FC236}">
              <a16:creationId xmlns:a16="http://schemas.microsoft.com/office/drawing/2014/main" xmlns="" id="{F24DD8A6-8BE3-4F45-9CA7-B7563B886341}"/>
            </a:ext>
          </a:extLst>
        </xdr:cNvPr>
        <xdr:cNvSpPr txBox="1"/>
      </xdr:nvSpPr>
      <xdr:spPr>
        <a:xfrm>
          <a:off x="9277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xmlns="" id="{B04BDEF8-DD6D-4DB2-8263-6402F8B410E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xmlns="" id="{C27FF4E0-172B-4600-B79F-3A40797108F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xmlns="" id="{EB1C1B9F-323E-43AC-92E9-A89314AC944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xmlns="" id="{F7EF97DC-C180-4632-A753-50CF44EF1A7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xmlns="" id="{D2BCE169-00A3-4F70-96B3-20BE9557516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xmlns="" id="{E48E6B67-3AAB-468E-B489-6961FDAE089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xmlns="" id="{258F4A08-8D44-4D8B-AD8E-DCC14BF2EA5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xmlns="" id="{1448E614-6D16-4144-BA0F-C0BFFDEB726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6" name="テキスト ボックス 95">
          <a:extLst>
            <a:ext uri="{FF2B5EF4-FFF2-40B4-BE49-F238E27FC236}">
              <a16:creationId xmlns:a16="http://schemas.microsoft.com/office/drawing/2014/main" xmlns="" id="{E8418EBC-B57C-44F9-87BB-9DD97AF6B47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xmlns="" id="{9CB23F08-2F8C-4358-9077-D2763D9125B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a:extLst>
            <a:ext uri="{FF2B5EF4-FFF2-40B4-BE49-F238E27FC236}">
              <a16:creationId xmlns:a16="http://schemas.microsoft.com/office/drawing/2014/main" xmlns="" id="{5186F17B-03B0-40E1-9817-7BA04B7E3EAF}"/>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a:extLst>
            <a:ext uri="{FF2B5EF4-FFF2-40B4-BE49-F238E27FC236}">
              <a16:creationId xmlns:a16="http://schemas.microsoft.com/office/drawing/2014/main" xmlns="" id="{4B01B64F-625A-4ECF-83FB-EDF98D891936}"/>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a:extLst>
            <a:ext uri="{FF2B5EF4-FFF2-40B4-BE49-F238E27FC236}">
              <a16:creationId xmlns:a16="http://schemas.microsoft.com/office/drawing/2014/main" xmlns="" id="{DB480D4C-AB3B-42C5-8C17-A5A275B38C2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1" name="テキスト ボックス 100">
          <a:extLst>
            <a:ext uri="{FF2B5EF4-FFF2-40B4-BE49-F238E27FC236}">
              <a16:creationId xmlns:a16="http://schemas.microsoft.com/office/drawing/2014/main" xmlns="" id="{5125987C-DABE-4C86-9165-6D2F90E789EB}"/>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a:extLst>
            <a:ext uri="{FF2B5EF4-FFF2-40B4-BE49-F238E27FC236}">
              <a16:creationId xmlns:a16="http://schemas.microsoft.com/office/drawing/2014/main" xmlns="" id="{FD128E4E-8322-4982-B91B-CD3672F35D03}"/>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3" name="テキスト ボックス 102">
          <a:extLst>
            <a:ext uri="{FF2B5EF4-FFF2-40B4-BE49-F238E27FC236}">
              <a16:creationId xmlns:a16="http://schemas.microsoft.com/office/drawing/2014/main" xmlns="" id="{95671DDA-F339-4374-9BF9-8D3A9512BE9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a:extLst>
            <a:ext uri="{FF2B5EF4-FFF2-40B4-BE49-F238E27FC236}">
              <a16:creationId xmlns:a16="http://schemas.microsoft.com/office/drawing/2014/main" xmlns="" id="{15687EAC-AF9C-4B04-A908-EE4BA45D9777}"/>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5" name="テキスト ボックス 104">
          <a:extLst>
            <a:ext uri="{FF2B5EF4-FFF2-40B4-BE49-F238E27FC236}">
              <a16:creationId xmlns:a16="http://schemas.microsoft.com/office/drawing/2014/main" xmlns="" id="{ED7AC354-A998-4D91-A875-8D7475E07B2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xmlns="" id="{77B8960E-D0B3-418E-822D-69DE1948437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xmlns="" id="{B06EF36B-009A-460A-95BF-699F95A5BAD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xmlns="" id="{D34BD836-5BCB-4388-9DED-74D17C47A4F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51054</xdr:rowOff>
    </xdr:from>
    <xdr:to>
      <xdr:col>54</xdr:col>
      <xdr:colOff>189865</xdr:colOff>
      <xdr:row>41</xdr:row>
      <xdr:rowOff>73914</xdr:rowOff>
    </xdr:to>
    <xdr:cxnSp macro="">
      <xdr:nvCxnSpPr>
        <xdr:cNvPr id="109" name="直線コネクタ 108">
          <a:extLst>
            <a:ext uri="{FF2B5EF4-FFF2-40B4-BE49-F238E27FC236}">
              <a16:creationId xmlns:a16="http://schemas.microsoft.com/office/drawing/2014/main" xmlns="" id="{C8C0E5BB-9BD1-44D6-84FC-9B6EE731A2C9}"/>
            </a:ext>
          </a:extLst>
        </xdr:cNvPr>
        <xdr:cNvCxnSpPr/>
      </xdr:nvCxnSpPr>
      <xdr:spPr>
        <a:xfrm flipV="1">
          <a:off x="10476865" y="6051804"/>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0" name="【図書館】&#10;一人当たり面積最小値テキスト">
          <a:extLst>
            <a:ext uri="{FF2B5EF4-FFF2-40B4-BE49-F238E27FC236}">
              <a16:creationId xmlns:a16="http://schemas.microsoft.com/office/drawing/2014/main" xmlns="" id="{162AF67A-8CF3-4CF8-AC83-DB0AC41B8ABC}"/>
            </a:ext>
          </a:extLst>
        </xdr:cNvPr>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1" name="直線コネクタ 110">
          <a:extLst>
            <a:ext uri="{FF2B5EF4-FFF2-40B4-BE49-F238E27FC236}">
              <a16:creationId xmlns:a16="http://schemas.microsoft.com/office/drawing/2014/main" xmlns="" id="{36F02F8B-670B-4298-A79F-769F75AAF6DF}"/>
            </a:ext>
          </a:extLst>
        </xdr:cNvPr>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169181</xdr:rowOff>
    </xdr:from>
    <xdr:ext cx="469744" cy="259045"/>
    <xdr:sp macro="" textlink="">
      <xdr:nvSpPr>
        <xdr:cNvPr id="112" name="【図書館】&#10;一人当たり面積最大値テキスト">
          <a:extLst>
            <a:ext uri="{FF2B5EF4-FFF2-40B4-BE49-F238E27FC236}">
              <a16:creationId xmlns:a16="http://schemas.microsoft.com/office/drawing/2014/main" xmlns="" id="{20A058D3-8C3D-4B6E-BFB3-BFF851D6E5FF}"/>
            </a:ext>
          </a:extLst>
        </xdr:cNvPr>
        <xdr:cNvSpPr txBox="1"/>
      </xdr:nvSpPr>
      <xdr:spPr>
        <a:xfrm>
          <a:off x="10515600" y="582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51054</xdr:rowOff>
    </xdr:from>
    <xdr:to>
      <xdr:col>55</xdr:col>
      <xdr:colOff>88900</xdr:colOff>
      <xdr:row>35</xdr:row>
      <xdr:rowOff>51054</xdr:rowOff>
    </xdr:to>
    <xdr:cxnSp macro="">
      <xdr:nvCxnSpPr>
        <xdr:cNvPr id="113" name="直線コネクタ 112">
          <a:extLst>
            <a:ext uri="{FF2B5EF4-FFF2-40B4-BE49-F238E27FC236}">
              <a16:creationId xmlns:a16="http://schemas.microsoft.com/office/drawing/2014/main" xmlns="" id="{F793D0FE-1B65-4509-B634-C15ECBED3794}"/>
            </a:ext>
          </a:extLst>
        </xdr:cNvPr>
        <xdr:cNvCxnSpPr/>
      </xdr:nvCxnSpPr>
      <xdr:spPr>
        <a:xfrm>
          <a:off x="10388600" y="60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14" name="【図書館】&#10;一人当たり面積平均値テキスト">
          <a:extLst>
            <a:ext uri="{FF2B5EF4-FFF2-40B4-BE49-F238E27FC236}">
              <a16:creationId xmlns:a16="http://schemas.microsoft.com/office/drawing/2014/main" xmlns="" id="{68D4E72A-8BC9-4D0C-A51C-639C297207B4}"/>
            </a:ext>
          </a:extLst>
        </xdr:cNvPr>
        <xdr:cNvSpPr txBox="1"/>
      </xdr:nvSpPr>
      <xdr:spPr>
        <a:xfrm>
          <a:off x="10515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15" name="フローチャート: 判断 114">
          <a:extLst>
            <a:ext uri="{FF2B5EF4-FFF2-40B4-BE49-F238E27FC236}">
              <a16:creationId xmlns:a16="http://schemas.microsoft.com/office/drawing/2014/main" xmlns="" id="{2E0E15EF-44EC-416C-A236-0ACC99B6BD7E}"/>
            </a:ext>
          </a:extLst>
        </xdr:cNvPr>
        <xdr:cNvSpPr/>
      </xdr:nvSpPr>
      <xdr:spPr>
        <a:xfrm>
          <a:off x="10426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87122</xdr:rowOff>
    </xdr:from>
    <xdr:to>
      <xdr:col>50</xdr:col>
      <xdr:colOff>165100</xdr:colOff>
      <xdr:row>40</xdr:row>
      <xdr:rowOff>17272</xdr:rowOff>
    </xdr:to>
    <xdr:sp macro="" textlink="">
      <xdr:nvSpPr>
        <xdr:cNvPr id="116" name="フローチャート: 判断 115">
          <a:extLst>
            <a:ext uri="{FF2B5EF4-FFF2-40B4-BE49-F238E27FC236}">
              <a16:creationId xmlns:a16="http://schemas.microsoft.com/office/drawing/2014/main" xmlns="" id="{137B6A72-C89E-45A7-A80D-ADBEA763F324}"/>
            </a:ext>
          </a:extLst>
        </xdr:cNvPr>
        <xdr:cNvSpPr/>
      </xdr:nvSpPr>
      <xdr:spPr>
        <a:xfrm>
          <a:off x="9588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77978</xdr:rowOff>
    </xdr:from>
    <xdr:to>
      <xdr:col>46</xdr:col>
      <xdr:colOff>38100</xdr:colOff>
      <xdr:row>40</xdr:row>
      <xdr:rowOff>8128</xdr:rowOff>
    </xdr:to>
    <xdr:sp macro="" textlink="">
      <xdr:nvSpPr>
        <xdr:cNvPr id="117" name="フローチャート: 判断 116">
          <a:extLst>
            <a:ext uri="{FF2B5EF4-FFF2-40B4-BE49-F238E27FC236}">
              <a16:creationId xmlns:a16="http://schemas.microsoft.com/office/drawing/2014/main" xmlns="" id="{232BBA3A-9F73-416C-9F41-EC3CF052ACAD}"/>
            </a:ext>
          </a:extLst>
        </xdr:cNvPr>
        <xdr:cNvSpPr/>
      </xdr:nvSpPr>
      <xdr:spPr>
        <a:xfrm>
          <a:off x="8699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27686</xdr:rowOff>
    </xdr:from>
    <xdr:to>
      <xdr:col>41</xdr:col>
      <xdr:colOff>101600</xdr:colOff>
      <xdr:row>39</xdr:row>
      <xdr:rowOff>129286</xdr:rowOff>
    </xdr:to>
    <xdr:sp macro="" textlink="">
      <xdr:nvSpPr>
        <xdr:cNvPr id="118" name="フローチャート: 判断 117">
          <a:extLst>
            <a:ext uri="{FF2B5EF4-FFF2-40B4-BE49-F238E27FC236}">
              <a16:creationId xmlns:a16="http://schemas.microsoft.com/office/drawing/2014/main" xmlns="" id="{69759EDE-130D-4FDD-BDA8-DF441FA6ACC3}"/>
            </a:ext>
          </a:extLst>
        </xdr:cNvPr>
        <xdr:cNvSpPr/>
      </xdr:nvSpPr>
      <xdr:spPr>
        <a:xfrm>
          <a:off x="7810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41402</xdr:rowOff>
    </xdr:from>
    <xdr:to>
      <xdr:col>36</xdr:col>
      <xdr:colOff>165100</xdr:colOff>
      <xdr:row>39</xdr:row>
      <xdr:rowOff>143002</xdr:rowOff>
    </xdr:to>
    <xdr:sp macro="" textlink="">
      <xdr:nvSpPr>
        <xdr:cNvPr id="119" name="フローチャート: 判断 118">
          <a:extLst>
            <a:ext uri="{FF2B5EF4-FFF2-40B4-BE49-F238E27FC236}">
              <a16:creationId xmlns:a16="http://schemas.microsoft.com/office/drawing/2014/main" xmlns="" id="{95ABDB31-0F07-4997-9CF3-D1603D286C10}"/>
            </a:ext>
          </a:extLst>
        </xdr:cNvPr>
        <xdr:cNvSpPr/>
      </xdr:nvSpPr>
      <xdr:spPr>
        <a:xfrm>
          <a:off x="6921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xmlns="" id="{1571A2EF-8D66-43C6-B2CC-15A69539862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xmlns="" id="{0DBC722D-FE44-4DAD-9DBA-41568141E6A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xmlns="" id="{6E1DEE14-A4D6-4310-8668-03A489591A4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1EAE7AB3-A516-4728-B6D8-975ABF038C1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79858139-78BC-4DA6-ADAD-6A8FC865D4A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132842</xdr:rowOff>
    </xdr:from>
    <xdr:to>
      <xdr:col>55</xdr:col>
      <xdr:colOff>50800</xdr:colOff>
      <xdr:row>40</xdr:row>
      <xdr:rowOff>62992</xdr:rowOff>
    </xdr:to>
    <xdr:sp macro="" textlink="">
      <xdr:nvSpPr>
        <xdr:cNvPr id="125" name="楕円 124">
          <a:extLst>
            <a:ext uri="{FF2B5EF4-FFF2-40B4-BE49-F238E27FC236}">
              <a16:creationId xmlns:a16="http://schemas.microsoft.com/office/drawing/2014/main" xmlns="" id="{4C399DB4-7C86-4D28-8D20-70621C031718}"/>
            </a:ext>
          </a:extLst>
        </xdr:cNvPr>
        <xdr:cNvSpPr/>
      </xdr:nvSpPr>
      <xdr:spPr>
        <a:xfrm>
          <a:off x="10426700" y="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111269</xdr:rowOff>
    </xdr:from>
    <xdr:ext cx="469744" cy="259045"/>
    <xdr:sp macro="" textlink="">
      <xdr:nvSpPr>
        <xdr:cNvPr id="126" name="【図書館】&#10;一人当たり面積該当値テキスト">
          <a:extLst>
            <a:ext uri="{FF2B5EF4-FFF2-40B4-BE49-F238E27FC236}">
              <a16:creationId xmlns:a16="http://schemas.microsoft.com/office/drawing/2014/main" xmlns="" id="{058651A8-0C0D-4C63-80BD-F614F6B76D7D}"/>
            </a:ext>
          </a:extLst>
        </xdr:cNvPr>
        <xdr:cNvSpPr txBox="1"/>
      </xdr:nvSpPr>
      <xdr:spPr>
        <a:xfrm>
          <a:off x="10515600" y="679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137414</xdr:rowOff>
    </xdr:from>
    <xdr:to>
      <xdr:col>50</xdr:col>
      <xdr:colOff>165100</xdr:colOff>
      <xdr:row>40</xdr:row>
      <xdr:rowOff>67564</xdr:rowOff>
    </xdr:to>
    <xdr:sp macro="" textlink="">
      <xdr:nvSpPr>
        <xdr:cNvPr id="127" name="楕円 126">
          <a:extLst>
            <a:ext uri="{FF2B5EF4-FFF2-40B4-BE49-F238E27FC236}">
              <a16:creationId xmlns:a16="http://schemas.microsoft.com/office/drawing/2014/main" xmlns="" id="{DF0F44F6-05C3-48D0-BDF9-E4A33CC656F0}"/>
            </a:ext>
          </a:extLst>
        </xdr:cNvPr>
        <xdr:cNvSpPr/>
      </xdr:nvSpPr>
      <xdr:spPr>
        <a:xfrm>
          <a:off x="95885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12192</xdr:rowOff>
    </xdr:from>
    <xdr:to>
      <xdr:col>55</xdr:col>
      <xdr:colOff>0</xdr:colOff>
      <xdr:row>40</xdr:row>
      <xdr:rowOff>16764</xdr:rowOff>
    </xdr:to>
    <xdr:cxnSp macro="">
      <xdr:nvCxnSpPr>
        <xdr:cNvPr id="128" name="直線コネクタ 127">
          <a:extLst>
            <a:ext uri="{FF2B5EF4-FFF2-40B4-BE49-F238E27FC236}">
              <a16:creationId xmlns:a16="http://schemas.microsoft.com/office/drawing/2014/main" xmlns="" id="{B2D638A4-26BB-4AE6-8201-F0D92BF129A6}"/>
            </a:ext>
          </a:extLst>
        </xdr:cNvPr>
        <xdr:cNvCxnSpPr/>
      </xdr:nvCxnSpPr>
      <xdr:spPr>
        <a:xfrm flipV="1">
          <a:off x="9639300" y="68701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141986</xdr:rowOff>
    </xdr:from>
    <xdr:to>
      <xdr:col>46</xdr:col>
      <xdr:colOff>38100</xdr:colOff>
      <xdr:row>40</xdr:row>
      <xdr:rowOff>72136</xdr:rowOff>
    </xdr:to>
    <xdr:sp macro="" textlink="">
      <xdr:nvSpPr>
        <xdr:cNvPr id="129" name="楕円 128">
          <a:extLst>
            <a:ext uri="{FF2B5EF4-FFF2-40B4-BE49-F238E27FC236}">
              <a16:creationId xmlns:a16="http://schemas.microsoft.com/office/drawing/2014/main" xmlns="" id="{512BF81D-E9CD-4DE1-B3AE-D241BC525F25}"/>
            </a:ext>
          </a:extLst>
        </xdr:cNvPr>
        <xdr:cNvSpPr/>
      </xdr:nvSpPr>
      <xdr:spPr>
        <a:xfrm>
          <a:off x="8699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16764</xdr:rowOff>
    </xdr:from>
    <xdr:to>
      <xdr:col>50</xdr:col>
      <xdr:colOff>114300</xdr:colOff>
      <xdr:row>40</xdr:row>
      <xdr:rowOff>21336</xdr:rowOff>
    </xdr:to>
    <xdr:cxnSp macro="">
      <xdr:nvCxnSpPr>
        <xdr:cNvPr id="130" name="直線コネクタ 129">
          <a:extLst>
            <a:ext uri="{FF2B5EF4-FFF2-40B4-BE49-F238E27FC236}">
              <a16:creationId xmlns:a16="http://schemas.microsoft.com/office/drawing/2014/main" xmlns="" id="{F153BE13-4BC3-4329-A4CF-2E92401654EA}"/>
            </a:ext>
          </a:extLst>
        </xdr:cNvPr>
        <xdr:cNvCxnSpPr/>
      </xdr:nvCxnSpPr>
      <xdr:spPr>
        <a:xfrm flipV="1">
          <a:off x="8750300" y="68747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151130</xdr:rowOff>
    </xdr:from>
    <xdr:to>
      <xdr:col>36</xdr:col>
      <xdr:colOff>165100</xdr:colOff>
      <xdr:row>40</xdr:row>
      <xdr:rowOff>81280</xdr:rowOff>
    </xdr:to>
    <xdr:sp macro="" textlink="">
      <xdr:nvSpPr>
        <xdr:cNvPr id="131" name="楕円 130">
          <a:extLst>
            <a:ext uri="{FF2B5EF4-FFF2-40B4-BE49-F238E27FC236}">
              <a16:creationId xmlns:a16="http://schemas.microsoft.com/office/drawing/2014/main" xmlns="" id="{02EFAB31-F614-4A78-AB8A-E491884FA17C}"/>
            </a:ext>
          </a:extLst>
        </xdr:cNvPr>
        <xdr:cNvSpPr/>
      </xdr:nvSpPr>
      <xdr:spPr>
        <a:xfrm>
          <a:off x="6921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33799</xdr:rowOff>
    </xdr:from>
    <xdr:ext cx="469744" cy="259045"/>
    <xdr:sp macro="" textlink="">
      <xdr:nvSpPr>
        <xdr:cNvPr id="132" name="n_1aveValue【図書館】&#10;一人当たり面積">
          <a:extLst>
            <a:ext uri="{FF2B5EF4-FFF2-40B4-BE49-F238E27FC236}">
              <a16:creationId xmlns:a16="http://schemas.microsoft.com/office/drawing/2014/main" xmlns="" id="{D8E7ED50-C123-4CB0-88EE-73C4636A3407}"/>
            </a:ext>
          </a:extLst>
        </xdr:cNvPr>
        <xdr:cNvSpPr txBox="1"/>
      </xdr:nvSpPr>
      <xdr:spPr>
        <a:xfrm>
          <a:off x="93917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24655</xdr:rowOff>
    </xdr:from>
    <xdr:ext cx="469744" cy="259045"/>
    <xdr:sp macro="" textlink="">
      <xdr:nvSpPr>
        <xdr:cNvPr id="133" name="n_2aveValue【図書館】&#10;一人当たり面積">
          <a:extLst>
            <a:ext uri="{FF2B5EF4-FFF2-40B4-BE49-F238E27FC236}">
              <a16:creationId xmlns:a16="http://schemas.microsoft.com/office/drawing/2014/main" xmlns="" id="{F469C421-62E7-4EC9-9AEB-8578C214345A}"/>
            </a:ext>
          </a:extLst>
        </xdr:cNvPr>
        <xdr:cNvSpPr txBox="1"/>
      </xdr:nvSpPr>
      <xdr:spPr>
        <a:xfrm>
          <a:off x="8515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145813</xdr:rowOff>
    </xdr:from>
    <xdr:ext cx="469744" cy="259045"/>
    <xdr:sp macro="" textlink="">
      <xdr:nvSpPr>
        <xdr:cNvPr id="134" name="n_3aveValue【図書館】&#10;一人当たり面積">
          <a:extLst>
            <a:ext uri="{FF2B5EF4-FFF2-40B4-BE49-F238E27FC236}">
              <a16:creationId xmlns:a16="http://schemas.microsoft.com/office/drawing/2014/main" xmlns="" id="{4ECC71A5-134C-4BB2-A9F9-3E392DC4B7BF}"/>
            </a:ext>
          </a:extLst>
        </xdr:cNvPr>
        <xdr:cNvSpPr txBox="1"/>
      </xdr:nvSpPr>
      <xdr:spPr>
        <a:xfrm>
          <a:off x="7626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159529</xdr:rowOff>
    </xdr:from>
    <xdr:ext cx="469744" cy="259045"/>
    <xdr:sp macro="" textlink="">
      <xdr:nvSpPr>
        <xdr:cNvPr id="135" name="n_4aveValue【図書館】&#10;一人当たり面積">
          <a:extLst>
            <a:ext uri="{FF2B5EF4-FFF2-40B4-BE49-F238E27FC236}">
              <a16:creationId xmlns:a16="http://schemas.microsoft.com/office/drawing/2014/main" xmlns="" id="{30B26EEA-C539-43A8-BDEE-407EE5DF045C}"/>
            </a:ext>
          </a:extLst>
        </xdr:cNvPr>
        <xdr:cNvSpPr txBox="1"/>
      </xdr:nvSpPr>
      <xdr:spPr>
        <a:xfrm>
          <a:off x="6737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58691</xdr:rowOff>
    </xdr:from>
    <xdr:ext cx="469744" cy="259045"/>
    <xdr:sp macro="" textlink="">
      <xdr:nvSpPr>
        <xdr:cNvPr id="136" name="n_1mainValue【図書館】&#10;一人当たり面積">
          <a:extLst>
            <a:ext uri="{FF2B5EF4-FFF2-40B4-BE49-F238E27FC236}">
              <a16:creationId xmlns:a16="http://schemas.microsoft.com/office/drawing/2014/main" xmlns="" id="{A2EEEB2C-E984-4353-A9E1-B337C50F3ECA}"/>
            </a:ext>
          </a:extLst>
        </xdr:cNvPr>
        <xdr:cNvSpPr txBox="1"/>
      </xdr:nvSpPr>
      <xdr:spPr>
        <a:xfrm>
          <a:off x="93917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63263</xdr:rowOff>
    </xdr:from>
    <xdr:ext cx="469744" cy="259045"/>
    <xdr:sp macro="" textlink="">
      <xdr:nvSpPr>
        <xdr:cNvPr id="137" name="n_2mainValue【図書館】&#10;一人当たり面積">
          <a:extLst>
            <a:ext uri="{FF2B5EF4-FFF2-40B4-BE49-F238E27FC236}">
              <a16:creationId xmlns:a16="http://schemas.microsoft.com/office/drawing/2014/main" xmlns="" id="{CC3EE14E-589F-45A4-9526-96F9F0481AC0}"/>
            </a:ext>
          </a:extLst>
        </xdr:cNvPr>
        <xdr:cNvSpPr txBox="1"/>
      </xdr:nvSpPr>
      <xdr:spPr>
        <a:xfrm>
          <a:off x="8515427"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72407</xdr:rowOff>
    </xdr:from>
    <xdr:ext cx="469744" cy="259045"/>
    <xdr:sp macro="" textlink="">
      <xdr:nvSpPr>
        <xdr:cNvPr id="138" name="n_4mainValue【図書館】&#10;一人当たり面積">
          <a:extLst>
            <a:ext uri="{FF2B5EF4-FFF2-40B4-BE49-F238E27FC236}">
              <a16:creationId xmlns:a16="http://schemas.microsoft.com/office/drawing/2014/main" xmlns="" id="{64D14969-4744-4E9A-B837-CDACAB21937F}"/>
            </a:ext>
          </a:extLst>
        </xdr:cNvPr>
        <xdr:cNvSpPr txBox="1"/>
      </xdr:nvSpPr>
      <xdr:spPr>
        <a:xfrm>
          <a:off x="6737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a:extLst>
            <a:ext uri="{FF2B5EF4-FFF2-40B4-BE49-F238E27FC236}">
              <a16:creationId xmlns:a16="http://schemas.microsoft.com/office/drawing/2014/main" xmlns="" id="{5A4EE220-E47E-4D5C-A8E2-3B702919148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a:extLst>
            <a:ext uri="{FF2B5EF4-FFF2-40B4-BE49-F238E27FC236}">
              <a16:creationId xmlns:a16="http://schemas.microsoft.com/office/drawing/2014/main" xmlns="" id="{7DD74560-183D-4C19-BEBF-33193819FC9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a:extLst>
            <a:ext uri="{FF2B5EF4-FFF2-40B4-BE49-F238E27FC236}">
              <a16:creationId xmlns:a16="http://schemas.microsoft.com/office/drawing/2014/main" xmlns="" id="{3B6894A9-D33A-47E5-B5D5-44B7CF74ACE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a:extLst>
            <a:ext uri="{FF2B5EF4-FFF2-40B4-BE49-F238E27FC236}">
              <a16:creationId xmlns:a16="http://schemas.microsoft.com/office/drawing/2014/main" xmlns="" id="{97415AB4-1832-4BF4-A069-AC8F508AB3D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a:extLst>
            <a:ext uri="{FF2B5EF4-FFF2-40B4-BE49-F238E27FC236}">
              <a16:creationId xmlns:a16="http://schemas.microsoft.com/office/drawing/2014/main" xmlns="" id="{E71C90D5-083E-42A8-BF4E-A4982FD578A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a:extLst>
            <a:ext uri="{FF2B5EF4-FFF2-40B4-BE49-F238E27FC236}">
              <a16:creationId xmlns:a16="http://schemas.microsoft.com/office/drawing/2014/main" xmlns="" id="{3F9C474A-6A4C-41BE-8DA0-289965B2AE4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a:extLst>
            <a:ext uri="{FF2B5EF4-FFF2-40B4-BE49-F238E27FC236}">
              <a16:creationId xmlns:a16="http://schemas.microsoft.com/office/drawing/2014/main" xmlns="" id="{01E0C5F8-5FC0-42E7-8F9D-B6604B62B97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a:extLst>
            <a:ext uri="{FF2B5EF4-FFF2-40B4-BE49-F238E27FC236}">
              <a16:creationId xmlns:a16="http://schemas.microsoft.com/office/drawing/2014/main" xmlns="" id="{944CC365-B914-43E4-BE60-B0F11FE3E7D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a:extLst>
            <a:ext uri="{FF2B5EF4-FFF2-40B4-BE49-F238E27FC236}">
              <a16:creationId xmlns:a16="http://schemas.microsoft.com/office/drawing/2014/main" xmlns="" id="{3BFF8604-0A62-4993-BAC2-0DD728DEF47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a:extLst>
            <a:ext uri="{FF2B5EF4-FFF2-40B4-BE49-F238E27FC236}">
              <a16:creationId xmlns:a16="http://schemas.microsoft.com/office/drawing/2014/main" xmlns="" id="{C606DBE5-A300-4C14-8441-C6C89209997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a:extLst>
            <a:ext uri="{FF2B5EF4-FFF2-40B4-BE49-F238E27FC236}">
              <a16:creationId xmlns:a16="http://schemas.microsoft.com/office/drawing/2014/main" xmlns="" id="{722D62DA-9038-49C3-9634-1F0EF84D9C5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0" name="直線コネクタ 149">
          <a:extLst>
            <a:ext uri="{FF2B5EF4-FFF2-40B4-BE49-F238E27FC236}">
              <a16:creationId xmlns:a16="http://schemas.microsoft.com/office/drawing/2014/main" xmlns="" id="{C7207DE7-8194-427F-8793-2CAA5EA801B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1" name="テキスト ボックス 150">
          <a:extLst>
            <a:ext uri="{FF2B5EF4-FFF2-40B4-BE49-F238E27FC236}">
              <a16:creationId xmlns:a16="http://schemas.microsoft.com/office/drawing/2014/main" xmlns="" id="{450F4EDB-DA58-4F6B-9C8D-21E553D3C46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2" name="直線コネクタ 151">
          <a:extLst>
            <a:ext uri="{FF2B5EF4-FFF2-40B4-BE49-F238E27FC236}">
              <a16:creationId xmlns:a16="http://schemas.microsoft.com/office/drawing/2014/main" xmlns="" id="{A2E0CA33-52AC-4E05-BF86-D4B3E40A342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3" name="テキスト ボックス 152">
          <a:extLst>
            <a:ext uri="{FF2B5EF4-FFF2-40B4-BE49-F238E27FC236}">
              <a16:creationId xmlns:a16="http://schemas.microsoft.com/office/drawing/2014/main" xmlns="" id="{5EF84A8E-78D2-421B-94DB-B94E7CBB30A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4" name="直線コネクタ 153">
          <a:extLst>
            <a:ext uri="{FF2B5EF4-FFF2-40B4-BE49-F238E27FC236}">
              <a16:creationId xmlns:a16="http://schemas.microsoft.com/office/drawing/2014/main" xmlns="" id="{FEE890EA-574F-4F54-BEB6-628CB397A34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5" name="テキスト ボックス 154">
          <a:extLst>
            <a:ext uri="{FF2B5EF4-FFF2-40B4-BE49-F238E27FC236}">
              <a16:creationId xmlns:a16="http://schemas.microsoft.com/office/drawing/2014/main" xmlns="" id="{B4CBD324-49F7-411C-9542-F03B36EC3D0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6" name="直線コネクタ 155">
          <a:extLst>
            <a:ext uri="{FF2B5EF4-FFF2-40B4-BE49-F238E27FC236}">
              <a16:creationId xmlns:a16="http://schemas.microsoft.com/office/drawing/2014/main" xmlns="" id="{AA439057-173B-4B44-AC3B-5E9CD2C8ABA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7" name="テキスト ボックス 156">
          <a:extLst>
            <a:ext uri="{FF2B5EF4-FFF2-40B4-BE49-F238E27FC236}">
              <a16:creationId xmlns:a16="http://schemas.microsoft.com/office/drawing/2014/main" xmlns="" id="{B1C95899-3AE2-43DF-A5BD-7B81909B443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8" name="直線コネクタ 157">
          <a:extLst>
            <a:ext uri="{FF2B5EF4-FFF2-40B4-BE49-F238E27FC236}">
              <a16:creationId xmlns:a16="http://schemas.microsoft.com/office/drawing/2014/main" xmlns="" id="{C59AB53A-DB32-46A6-8212-6D24E137FD8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9" name="テキスト ボックス 158">
          <a:extLst>
            <a:ext uri="{FF2B5EF4-FFF2-40B4-BE49-F238E27FC236}">
              <a16:creationId xmlns:a16="http://schemas.microsoft.com/office/drawing/2014/main" xmlns="" id="{40E254B2-9579-4F6C-A75E-07B25C181F2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xmlns="" id="{66CB35D6-A6F0-49B2-A35C-A1EA1FD1332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1" name="テキスト ボックス 160">
          <a:extLst>
            <a:ext uri="{FF2B5EF4-FFF2-40B4-BE49-F238E27FC236}">
              <a16:creationId xmlns:a16="http://schemas.microsoft.com/office/drawing/2014/main" xmlns="" id="{9A33B1D5-0730-476C-9D8A-BA348F3A663E}"/>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a:extLst>
            <a:ext uri="{FF2B5EF4-FFF2-40B4-BE49-F238E27FC236}">
              <a16:creationId xmlns:a16="http://schemas.microsoft.com/office/drawing/2014/main" xmlns="" id="{4237DB01-07B6-49A5-B146-E16B17A71DA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49530</xdr:rowOff>
    </xdr:from>
    <xdr:to>
      <xdr:col>24</xdr:col>
      <xdr:colOff>62865</xdr:colOff>
      <xdr:row>64</xdr:row>
      <xdr:rowOff>76200</xdr:rowOff>
    </xdr:to>
    <xdr:cxnSp macro="">
      <xdr:nvCxnSpPr>
        <xdr:cNvPr id="163" name="直線コネクタ 162">
          <a:extLst>
            <a:ext uri="{FF2B5EF4-FFF2-40B4-BE49-F238E27FC236}">
              <a16:creationId xmlns:a16="http://schemas.microsoft.com/office/drawing/2014/main" xmlns="" id="{B40C2086-286F-41A1-BC7D-7C8360607A94}"/>
            </a:ext>
          </a:extLst>
        </xdr:cNvPr>
        <xdr:cNvCxnSpPr/>
      </xdr:nvCxnSpPr>
      <xdr:spPr>
        <a:xfrm flipV="1">
          <a:off x="4634865" y="94792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4" name="【体育館・プール】&#10;有形固定資産減価償却率最小値テキスト">
          <a:extLst>
            <a:ext uri="{FF2B5EF4-FFF2-40B4-BE49-F238E27FC236}">
              <a16:creationId xmlns:a16="http://schemas.microsoft.com/office/drawing/2014/main" xmlns="" id="{E2B74563-DC58-42D1-88EB-9624B42146FF}"/>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5" name="直線コネクタ 164">
          <a:extLst>
            <a:ext uri="{FF2B5EF4-FFF2-40B4-BE49-F238E27FC236}">
              <a16:creationId xmlns:a16="http://schemas.microsoft.com/office/drawing/2014/main" xmlns="" id="{B942A60B-084C-4195-9270-0FCA99CCD221}"/>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167657</xdr:rowOff>
    </xdr:from>
    <xdr:ext cx="405111" cy="259045"/>
    <xdr:sp macro="" textlink="">
      <xdr:nvSpPr>
        <xdr:cNvPr id="166" name="【体育館・プール】&#10;有形固定資産減価償却率最大値テキスト">
          <a:extLst>
            <a:ext uri="{FF2B5EF4-FFF2-40B4-BE49-F238E27FC236}">
              <a16:creationId xmlns:a16="http://schemas.microsoft.com/office/drawing/2014/main" xmlns="" id="{1F8C47ED-03CC-423F-B4B6-E94ABF24C75D}"/>
            </a:ext>
          </a:extLst>
        </xdr:cNvPr>
        <xdr:cNvSpPr txBox="1"/>
      </xdr:nvSpPr>
      <xdr:spPr>
        <a:xfrm>
          <a:off x="4673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49530</xdr:rowOff>
    </xdr:from>
    <xdr:to>
      <xdr:col>24</xdr:col>
      <xdr:colOff>152400</xdr:colOff>
      <xdr:row>55</xdr:row>
      <xdr:rowOff>49530</xdr:rowOff>
    </xdr:to>
    <xdr:cxnSp macro="">
      <xdr:nvCxnSpPr>
        <xdr:cNvPr id="167" name="直線コネクタ 166">
          <a:extLst>
            <a:ext uri="{FF2B5EF4-FFF2-40B4-BE49-F238E27FC236}">
              <a16:creationId xmlns:a16="http://schemas.microsoft.com/office/drawing/2014/main" xmlns="" id="{3E3DE9F2-3D8E-44EE-81BD-F39FA9E49FD9}"/>
            </a:ext>
          </a:extLst>
        </xdr:cNvPr>
        <xdr:cNvCxnSpPr/>
      </xdr:nvCxnSpPr>
      <xdr:spPr>
        <a:xfrm>
          <a:off x="4546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93997</xdr:rowOff>
    </xdr:from>
    <xdr:ext cx="405111" cy="259045"/>
    <xdr:sp macro="" textlink="">
      <xdr:nvSpPr>
        <xdr:cNvPr id="168" name="【体育館・プール】&#10;有形固定資産減価償却率平均値テキスト">
          <a:extLst>
            <a:ext uri="{FF2B5EF4-FFF2-40B4-BE49-F238E27FC236}">
              <a16:creationId xmlns:a16="http://schemas.microsoft.com/office/drawing/2014/main" xmlns="" id="{601F0C7B-75DF-4B90-84D7-5632DF2003A1}"/>
            </a:ext>
          </a:extLst>
        </xdr:cNvPr>
        <xdr:cNvSpPr txBox="1"/>
      </xdr:nvSpPr>
      <xdr:spPr>
        <a:xfrm>
          <a:off x="4673600" y="10209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71120</xdr:rowOff>
    </xdr:from>
    <xdr:to>
      <xdr:col>24</xdr:col>
      <xdr:colOff>114300</xdr:colOff>
      <xdr:row>61</xdr:row>
      <xdr:rowOff>1270</xdr:rowOff>
    </xdr:to>
    <xdr:sp macro="" textlink="">
      <xdr:nvSpPr>
        <xdr:cNvPr id="169" name="フローチャート: 判断 168">
          <a:extLst>
            <a:ext uri="{FF2B5EF4-FFF2-40B4-BE49-F238E27FC236}">
              <a16:creationId xmlns:a16="http://schemas.microsoft.com/office/drawing/2014/main" xmlns="" id="{DAD66281-84AE-4D47-A20F-51111D6DBC24}"/>
            </a:ext>
          </a:extLst>
        </xdr:cNvPr>
        <xdr:cNvSpPr/>
      </xdr:nvSpPr>
      <xdr:spPr>
        <a:xfrm>
          <a:off x="45847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34925</xdr:rowOff>
    </xdr:from>
    <xdr:to>
      <xdr:col>20</xdr:col>
      <xdr:colOff>38100</xdr:colOff>
      <xdr:row>60</xdr:row>
      <xdr:rowOff>136525</xdr:rowOff>
    </xdr:to>
    <xdr:sp macro="" textlink="">
      <xdr:nvSpPr>
        <xdr:cNvPr id="170" name="フローチャート: 判断 169">
          <a:extLst>
            <a:ext uri="{FF2B5EF4-FFF2-40B4-BE49-F238E27FC236}">
              <a16:creationId xmlns:a16="http://schemas.microsoft.com/office/drawing/2014/main" xmlns="" id="{DB9C62B6-4F44-4C18-9B54-66DE52F898BA}"/>
            </a:ext>
          </a:extLst>
        </xdr:cNvPr>
        <xdr:cNvSpPr/>
      </xdr:nvSpPr>
      <xdr:spPr>
        <a:xfrm>
          <a:off x="3746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xdr:rowOff>
    </xdr:from>
    <xdr:to>
      <xdr:col>15</xdr:col>
      <xdr:colOff>101600</xdr:colOff>
      <xdr:row>60</xdr:row>
      <xdr:rowOff>107950</xdr:rowOff>
    </xdr:to>
    <xdr:sp macro="" textlink="">
      <xdr:nvSpPr>
        <xdr:cNvPr id="171" name="フローチャート: 判断 170">
          <a:extLst>
            <a:ext uri="{FF2B5EF4-FFF2-40B4-BE49-F238E27FC236}">
              <a16:creationId xmlns:a16="http://schemas.microsoft.com/office/drawing/2014/main" xmlns="" id="{FA1B50C4-6ED2-4D0A-BB5B-8A07E093ACB4}"/>
            </a:ext>
          </a:extLst>
        </xdr:cNvPr>
        <xdr:cNvSpPr/>
      </xdr:nvSpPr>
      <xdr:spPr>
        <a:xfrm>
          <a:off x="2857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13970</xdr:rowOff>
    </xdr:from>
    <xdr:to>
      <xdr:col>10</xdr:col>
      <xdr:colOff>165100</xdr:colOff>
      <xdr:row>60</xdr:row>
      <xdr:rowOff>115570</xdr:rowOff>
    </xdr:to>
    <xdr:sp macro="" textlink="">
      <xdr:nvSpPr>
        <xdr:cNvPr id="172" name="フローチャート: 判断 171">
          <a:extLst>
            <a:ext uri="{FF2B5EF4-FFF2-40B4-BE49-F238E27FC236}">
              <a16:creationId xmlns:a16="http://schemas.microsoft.com/office/drawing/2014/main" xmlns="" id="{B1A2CA26-92A2-40FA-9D92-8332B11BE659}"/>
            </a:ext>
          </a:extLst>
        </xdr:cNvPr>
        <xdr:cNvSpPr/>
      </xdr:nvSpPr>
      <xdr:spPr>
        <a:xfrm>
          <a:off x="19685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44450</xdr:rowOff>
    </xdr:from>
    <xdr:to>
      <xdr:col>6</xdr:col>
      <xdr:colOff>38100</xdr:colOff>
      <xdr:row>60</xdr:row>
      <xdr:rowOff>146050</xdr:rowOff>
    </xdr:to>
    <xdr:sp macro="" textlink="">
      <xdr:nvSpPr>
        <xdr:cNvPr id="173" name="フローチャート: 判断 172">
          <a:extLst>
            <a:ext uri="{FF2B5EF4-FFF2-40B4-BE49-F238E27FC236}">
              <a16:creationId xmlns:a16="http://schemas.microsoft.com/office/drawing/2014/main" xmlns="" id="{DA2E6C9C-9E2B-48C9-A84E-F8D3EF5F6E92}"/>
            </a:ext>
          </a:extLst>
        </xdr:cNvPr>
        <xdr:cNvSpPr/>
      </xdr:nvSpPr>
      <xdr:spPr>
        <a:xfrm>
          <a:off x="1079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xmlns="" id="{748329F6-9054-4ECA-A1B7-DC90B58C3CE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xmlns="" id="{18529F23-C6BF-438C-9A2C-AD4A99854FA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xmlns="" id="{733B3C8C-E797-4F5D-A091-4F76CE9024B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xmlns="" id="{1802FCDC-ABE1-41BC-8430-34A23C7B9EA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xmlns="" id="{5FEBAAA2-0729-4DAF-B044-FFC13137850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168275</xdr:rowOff>
    </xdr:from>
    <xdr:to>
      <xdr:col>24</xdr:col>
      <xdr:colOff>114300</xdr:colOff>
      <xdr:row>63</xdr:row>
      <xdr:rowOff>98425</xdr:rowOff>
    </xdr:to>
    <xdr:sp macro="" textlink="">
      <xdr:nvSpPr>
        <xdr:cNvPr id="179" name="楕円 178">
          <a:extLst>
            <a:ext uri="{FF2B5EF4-FFF2-40B4-BE49-F238E27FC236}">
              <a16:creationId xmlns:a16="http://schemas.microsoft.com/office/drawing/2014/main" xmlns="" id="{CF2EAC86-F6E3-446D-90E8-9CEFED3DE2B7}"/>
            </a:ext>
          </a:extLst>
        </xdr:cNvPr>
        <xdr:cNvSpPr/>
      </xdr:nvSpPr>
      <xdr:spPr>
        <a:xfrm>
          <a:off x="45847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146702</xdr:rowOff>
    </xdr:from>
    <xdr:ext cx="405111" cy="259045"/>
    <xdr:sp macro="" textlink="">
      <xdr:nvSpPr>
        <xdr:cNvPr id="180" name="【体育館・プール】&#10;有形固定資産減価償却率該当値テキスト">
          <a:extLst>
            <a:ext uri="{FF2B5EF4-FFF2-40B4-BE49-F238E27FC236}">
              <a16:creationId xmlns:a16="http://schemas.microsoft.com/office/drawing/2014/main" xmlns="" id="{F400A9D8-D207-4059-88D0-01466E3680CE}"/>
            </a:ext>
          </a:extLst>
        </xdr:cNvPr>
        <xdr:cNvSpPr txBox="1"/>
      </xdr:nvSpPr>
      <xdr:spPr>
        <a:xfrm>
          <a:off x="4673600" y="1077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135890</xdr:rowOff>
    </xdr:from>
    <xdr:to>
      <xdr:col>20</xdr:col>
      <xdr:colOff>38100</xdr:colOff>
      <xdr:row>63</xdr:row>
      <xdr:rowOff>66040</xdr:rowOff>
    </xdr:to>
    <xdr:sp macro="" textlink="">
      <xdr:nvSpPr>
        <xdr:cNvPr id="181" name="楕円 180">
          <a:extLst>
            <a:ext uri="{FF2B5EF4-FFF2-40B4-BE49-F238E27FC236}">
              <a16:creationId xmlns:a16="http://schemas.microsoft.com/office/drawing/2014/main" xmlns="" id="{8302CEEE-C5A0-4499-A2F4-FBF31786A9FA}"/>
            </a:ext>
          </a:extLst>
        </xdr:cNvPr>
        <xdr:cNvSpPr/>
      </xdr:nvSpPr>
      <xdr:spPr>
        <a:xfrm>
          <a:off x="3746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15240</xdr:rowOff>
    </xdr:from>
    <xdr:to>
      <xdr:col>24</xdr:col>
      <xdr:colOff>63500</xdr:colOff>
      <xdr:row>63</xdr:row>
      <xdr:rowOff>47625</xdr:rowOff>
    </xdr:to>
    <xdr:cxnSp macro="">
      <xdr:nvCxnSpPr>
        <xdr:cNvPr id="182" name="直線コネクタ 181">
          <a:extLst>
            <a:ext uri="{FF2B5EF4-FFF2-40B4-BE49-F238E27FC236}">
              <a16:creationId xmlns:a16="http://schemas.microsoft.com/office/drawing/2014/main" xmlns="" id="{47A7C3C1-1A77-44B6-9204-55F86B00FF7A}"/>
            </a:ext>
          </a:extLst>
        </xdr:cNvPr>
        <xdr:cNvCxnSpPr/>
      </xdr:nvCxnSpPr>
      <xdr:spPr>
        <a:xfrm>
          <a:off x="3797300" y="1081659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103505</xdr:rowOff>
    </xdr:from>
    <xdr:to>
      <xdr:col>15</xdr:col>
      <xdr:colOff>101600</xdr:colOff>
      <xdr:row>63</xdr:row>
      <xdr:rowOff>33655</xdr:rowOff>
    </xdr:to>
    <xdr:sp macro="" textlink="">
      <xdr:nvSpPr>
        <xdr:cNvPr id="183" name="楕円 182">
          <a:extLst>
            <a:ext uri="{FF2B5EF4-FFF2-40B4-BE49-F238E27FC236}">
              <a16:creationId xmlns:a16="http://schemas.microsoft.com/office/drawing/2014/main" xmlns="" id="{13958387-0E25-4705-B371-19DE97278C5B}"/>
            </a:ext>
          </a:extLst>
        </xdr:cNvPr>
        <xdr:cNvSpPr/>
      </xdr:nvSpPr>
      <xdr:spPr>
        <a:xfrm>
          <a:off x="2857500" y="1073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154305</xdr:rowOff>
    </xdr:from>
    <xdr:to>
      <xdr:col>19</xdr:col>
      <xdr:colOff>177800</xdr:colOff>
      <xdr:row>63</xdr:row>
      <xdr:rowOff>15240</xdr:rowOff>
    </xdr:to>
    <xdr:cxnSp macro="">
      <xdr:nvCxnSpPr>
        <xdr:cNvPr id="184" name="直線コネクタ 183">
          <a:extLst>
            <a:ext uri="{FF2B5EF4-FFF2-40B4-BE49-F238E27FC236}">
              <a16:creationId xmlns:a16="http://schemas.microsoft.com/office/drawing/2014/main" xmlns="" id="{90CF8185-E6D7-4B3F-ACB7-9BBA05A63CD1}"/>
            </a:ext>
          </a:extLst>
        </xdr:cNvPr>
        <xdr:cNvCxnSpPr/>
      </xdr:nvCxnSpPr>
      <xdr:spPr>
        <a:xfrm>
          <a:off x="2908300" y="107842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40640</xdr:rowOff>
    </xdr:from>
    <xdr:to>
      <xdr:col>6</xdr:col>
      <xdr:colOff>38100</xdr:colOff>
      <xdr:row>62</xdr:row>
      <xdr:rowOff>142240</xdr:rowOff>
    </xdr:to>
    <xdr:sp macro="" textlink="">
      <xdr:nvSpPr>
        <xdr:cNvPr id="185" name="楕円 184">
          <a:extLst>
            <a:ext uri="{FF2B5EF4-FFF2-40B4-BE49-F238E27FC236}">
              <a16:creationId xmlns:a16="http://schemas.microsoft.com/office/drawing/2014/main" xmlns="" id="{DAB178BD-F00A-42A7-AF43-499E93378924}"/>
            </a:ext>
          </a:extLst>
        </xdr:cNvPr>
        <xdr:cNvSpPr/>
      </xdr:nvSpPr>
      <xdr:spPr>
        <a:xfrm>
          <a:off x="1079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153052</xdr:rowOff>
    </xdr:from>
    <xdr:ext cx="405111" cy="259045"/>
    <xdr:sp macro="" textlink="">
      <xdr:nvSpPr>
        <xdr:cNvPr id="186" name="n_1aveValue【体育館・プール】&#10;有形固定資産減価償却率">
          <a:extLst>
            <a:ext uri="{FF2B5EF4-FFF2-40B4-BE49-F238E27FC236}">
              <a16:creationId xmlns:a16="http://schemas.microsoft.com/office/drawing/2014/main" xmlns="" id="{ECC921D2-D723-4063-9457-7883B36902AE}"/>
            </a:ext>
          </a:extLst>
        </xdr:cNvPr>
        <xdr:cNvSpPr txBox="1"/>
      </xdr:nvSpPr>
      <xdr:spPr>
        <a:xfrm>
          <a:off x="3582044"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124477</xdr:rowOff>
    </xdr:from>
    <xdr:ext cx="405111" cy="259045"/>
    <xdr:sp macro="" textlink="">
      <xdr:nvSpPr>
        <xdr:cNvPr id="187" name="n_2aveValue【体育館・プール】&#10;有形固定資産減価償却率">
          <a:extLst>
            <a:ext uri="{FF2B5EF4-FFF2-40B4-BE49-F238E27FC236}">
              <a16:creationId xmlns:a16="http://schemas.microsoft.com/office/drawing/2014/main" xmlns="" id="{F5658E15-19C2-4EF4-AF88-E1A0F91614F1}"/>
            </a:ext>
          </a:extLst>
        </xdr:cNvPr>
        <xdr:cNvSpPr txBox="1"/>
      </xdr:nvSpPr>
      <xdr:spPr>
        <a:xfrm>
          <a:off x="2705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132097</xdr:rowOff>
    </xdr:from>
    <xdr:ext cx="405111" cy="259045"/>
    <xdr:sp macro="" textlink="">
      <xdr:nvSpPr>
        <xdr:cNvPr id="188" name="n_3aveValue【体育館・プール】&#10;有形固定資産減価償却率">
          <a:extLst>
            <a:ext uri="{FF2B5EF4-FFF2-40B4-BE49-F238E27FC236}">
              <a16:creationId xmlns:a16="http://schemas.microsoft.com/office/drawing/2014/main" xmlns="" id="{86B9DF5F-B363-4457-AD70-B0912C62F8A2}"/>
            </a:ext>
          </a:extLst>
        </xdr:cNvPr>
        <xdr:cNvSpPr txBox="1"/>
      </xdr:nvSpPr>
      <xdr:spPr>
        <a:xfrm>
          <a:off x="18167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162577</xdr:rowOff>
    </xdr:from>
    <xdr:ext cx="405111" cy="259045"/>
    <xdr:sp macro="" textlink="">
      <xdr:nvSpPr>
        <xdr:cNvPr id="189" name="n_4aveValue【体育館・プール】&#10;有形固定資産減価償却率">
          <a:extLst>
            <a:ext uri="{FF2B5EF4-FFF2-40B4-BE49-F238E27FC236}">
              <a16:creationId xmlns:a16="http://schemas.microsoft.com/office/drawing/2014/main" xmlns="" id="{4EF388FD-17A5-4A84-ABB7-39840D57C96C}"/>
            </a:ext>
          </a:extLst>
        </xdr:cNvPr>
        <xdr:cNvSpPr txBox="1"/>
      </xdr:nvSpPr>
      <xdr:spPr>
        <a:xfrm>
          <a:off x="9277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57167</xdr:rowOff>
    </xdr:from>
    <xdr:ext cx="405111" cy="259045"/>
    <xdr:sp macro="" textlink="">
      <xdr:nvSpPr>
        <xdr:cNvPr id="190" name="n_1mainValue【体育館・プール】&#10;有形固定資産減価償却率">
          <a:extLst>
            <a:ext uri="{FF2B5EF4-FFF2-40B4-BE49-F238E27FC236}">
              <a16:creationId xmlns:a16="http://schemas.microsoft.com/office/drawing/2014/main" xmlns="" id="{8F7367C2-C76C-412F-91B9-86868F7F1311}"/>
            </a:ext>
          </a:extLst>
        </xdr:cNvPr>
        <xdr:cNvSpPr txBox="1"/>
      </xdr:nvSpPr>
      <xdr:spPr>
        <a:xfrm>
          <a:off x="3582044" y="1085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24782</xdr:rowOff>
    </xdr:from>
    <xdr:ext cx="405111" cy="259045"/>
    <xdr:sp macro="" textlink="">
      <xdr:nvSpPr>
        <xdr:cNvPr id="191" name="n_2mainValue【体育館・プール】&#10;有形固定資産減価償却率">
          <a:extLst>
            <a:ext uri="{FF2B5EF4-FFF2-40B4-BE49-F238E27FC236}">
              <a16:creationId xmlns:a16="http://schemas.microsoft.com/office/drawing/2014/main" xmlns="" id="{179B20C0-7228-432D-868F-C6D1AB440A3F}"/>
            </a:ext>
          </a:extLst>
        </xdr:cNvPr>
        <xdr:cNvSpPr txBox="1"/>
      </xdr:nvSpPr>
      <xdr:spPr>
        <a:xfrm>
          <a:off x="2705744"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133367</xdr:rowOff>
    </xdr:from>
    <xdr:ext cx="405111" cy="259045"/>
    <xdr:sp macro="" textlink="">
      <xdr:nvSpPr>
        <xdr:cNvPr id="192" name="n_4mainValue【体育館・プール】&#10;有形固定資産減価償却率">
          <a:extLst>
            <a:ext uri="{FF2B5EF4-FFF2-40B4-BE49-F238E27FC236}">
              <a16:creationId xmlns:a16="http://schemas.microsoft.com/office/drawing/2014/main" xmlns="" id="{C37FBD16-1F9B-4E23-85BF-580689C1661B}"/>
            </a:ext>
          </a:extLst>
        </xdr:cNvPr>
        <xdr:cNvSpPr txBox="1"/>
      </xdr:nvSpPr>
      <xdr:spPr>
        <a:xfrm>
          <a:off x="9277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a:extLst>
            <a:ext uri="{FF2B5EF4-FFF2-40B4-BE49-F238E27FC236}">
              <a16:creationId xmlns:a16="http://schemas.microsoft.com/office/drawing/2014/main" xmlns="" id="{7A53FC9A-5822-4763-A18B-21DED9BF360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a:extLst>
            <a:ext uri="{FF2B5EF4-FFF2-40B4-BE49-F238E27FC236}">
              <a16:creationId xmlns:a16="http://schemas.microsoft.com/office/drawing/2014/main" xmlns="" id="{801942D6-DAE7-453E-A76E-87CDD91C4AA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a:extLst>
            <a:ext uri="{FF2B5EF4-FFF2-40B4-BE49-F238E27FC236}">
              <a16:creationId xmlns:a16="http://schemas.microsoft.com/office/drawing/2014/main" xmlns="" id="{4706C4C5-367C-47C3-BB9B-F090220B550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a:extLst>
            <a:ext uri="{FF2B5EF4-FFF2-40B4-BE49-F238E27FC236}">
              <a16:creationId xmlns:a16="http://schemas.microsoft.com/office/drawing/2014/main" xmlns="" id="{B3E71C39-6E52-46DE-B785-F298D2A08B7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a:extLst>
            <a:ext uri="{FF2B5EF4-FFF2-40B4-BE49-F238E27FC236}">
              <a16:creationId xmlns:a16="http://schemas.microsoft.com/office/drawing/2014/main" xmlns="" id="{FD70AFFC-622B-471E-8D4C-76139245EB9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a:extLst>
            <a:ext uri="{FF2B5EF4-FFF2-40B4-BE49-F238E27FC236}">
              <a16:creationId xmlns:a16="http://schemas.microsoft.com/office/drawing/2014/main" xmlns="" id="{57422C43-5AD5-45FD-BD5E-77091D270E4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a:extLst>
            <a:ext uri="{FF2B5EF4-FFF2-40B4-BE49-F238E27FC236}">
              <a16:creationId xmlns:a16="http://schemas.microsoft.com/office/drawing/2014/main" xmlns="" id="{AE59094B-C1A5-49E0-B30A-49882AD2569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a:extLst>
            <a:ext uri="{FF2B5EF4-FFF2-40B4-BE49-F238E27FC236}">
              <a16:creationId xmlns:a16="http://schemas.microsoft.com/office/drawing/2014/main" xmlns="" id="{17D3CD2D-BBAE-4555-AC5B-CDBAA5F10BC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a:extLst>
            <a:ext uri="{FF2B5EF4-FFF2-40B4-BE49-F238E27FC236}">
              <a16:creationId xmlns:a16="http://schemas.microsoft.com/office/drawing/2014/main" xmlns="" id="{51C6B98F-2AB7-4A46-9428-7A9453A1EBE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a:extLst>
            <a:ext uri="{FF2B5EF4-FFF2-40B4-BE49-F238E27FC236}">
              <a16:creationId xmlns:a16="http://schemas.microsoft.com/office/drawing/2014/main" xmlns="" id="{8417FF8E-4C65-4797-8F67-1AA6F14ADDD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3" name="直線コネクタ 202">
          <a:extLst>
            <a:ext uri="{FF2B5EF4-FFF2-40B4-BE49-F238E27FC236}">
              <a16:creationId xmlns:a16="http://schemas.microsoft.com/office/drawing/2014/main" xmlns="" id="{1F4F6626-1F71-43FD-8BFD-9746046E2413}"/>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4" name="テキスト ボックス 203">
          <a:extLst>
            <a:ext uri="{FF2B5EF4-FFF2-40B4-BE49-F238E27FC236}">
              <a16:creationId xmlns:a16="http://schemas.microsoft.com/office/drawing/2014/main" xmlns="" id="{6796866F-EEF3-4D54-9F07-D80E5D34B18D}"/>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5" name="直線コネクタ 204">
          <a:extLst>
            <a:ext uri="{FF2B5EF4-FFF2-40B4-BE49-F238E27FC236}">
              <a16:creationId xmlns:a16="http://schemas.microsoft.com/office/drawing/2014/main" xmlns="" id="{F5654212-C146-4E17-AF6A-AAE48CE0A2D1}"/>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6" name="テキスト ボックス 205">
          <a:extLst>
            <a:ext uri="{FF2B5EF4-FFF2-40B4-BE49-F238E27FC236}">
              <a16:creationId xmlns:a16="http://schemas.microsoft.com/office/drawing/2014/main" xmlns="" id="{7B95F04E-38A1-4B2D-AFA6-BA5EE5E2C84E}"/>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7" name="直線コネクタ 206">
          <a:extLst>
            <a:ext uri="{FF2B5EF4-FFF2-40B4-BE49-F238E27FC236}">
              <a16:creationId xmlns:a16="http://schemas.microsoft.com/office/drawing/2014/main" xmlns="" id="{6975CAE0-4AE5-43AD-9C9B-7F829B83A7B3}"/>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8" name="テキスト ボックス 207">
          <a:extLst>
            <a:ext uri="{FF2B5EF4-FFF2-40B4-BE49-F238E27FC236}">
              <a16:creationId xmlns:a16="http://schemas.microsoft.com/office/drawing/2014/main" xmlns="" id="{542E2065-AB1B-4770-A23C-5906057835D5}"/>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9" name="直線コネクタ 208">
          <a:extLst>
            <a:ext uri="{FF2B5EF4-FFF2-40B4-BE49-F238E27FC236}">
              <a16:creationId xmlns:a16="http://schemas.microsoft.com/office/drawing/2014/main" xmlns="" id="{3A3B9B5A-B7A0-4929-A18C-C2E2777AE41C}"/>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0" name="テキスト ボックス 209">
          <a:extLst>
            <a:ext uri="{FF2B5EF4-FFF2-40B4-BE49-F238E27FC236}">
              <a16:creationId xmlns:a16="http://schemas.microsoft.com/office/drawing/2014/main" xmlns="" id="{BC898374-2DA8-4530-9CFA-2F5AAE641D6B}"/>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1" name="直線コネクタ 210">
          <a:extLst>
            <a:ext uri="{FF2B5EF4-FFF2-40B4-BE49-F238E27FC236}">
              <a16:creationId xmlns:a16="http://schemas.microsoft.com/office/drawing/2014/main" xmlns="" id="{D5B44AD2-5BCC-47E4-AEDC-9D9110640C3E}"/>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2" name="テキスト ボックス 211">
          <a:extLst>
            <a:ext uri="{FF2B5EF4-FFF2-40B4-BE49-F238E27FC236}">
              <a16:creationId xmlns:a16="http://schemas.microsoft.com/office/drawing/2014/main" xmlns="" id="{24B0064F-C1FA-4362-B77F-3E304DF4869B}"/>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3" name="直線コネクタ 212">
          <a:extLst>
            <a:ext uri="{FF2B5EF4-FFF2-40B4-BE49-F238E27FC236}">
              <a16:creationId xmlns:a16="http://schemas.microsoft.com/office/drawing/2014/main" xmlns="" id="{09077D94-B673-4AD0-A8EC-F7841020678A}"/>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4" name="テキスト ボックス 213">
          <a:extLst>
            <a:ext uri="{FF2B5EF4-FFF2-40B4-BE49-F238E27FC236}">
              <a16:creationId xmlns:a16="http://schemas.microsoft.com/office/drawing/2014/main" xmlns="" id="{32899D35-F2C7-4C7B-8FDD-8E6CD3F9A5EF}"/>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5" name="直線コネクタ 214">
          <a:extLst>
            <a:ext uri="{FF2B5EF4-FFF2-40B4-BE49-F238E27FC236}">
              <a16:creationId xmlns:a16="http://schemas.microsoft.com/office/drawing/2014/main" xmlns="" id="{3FAF2EB8-58D2-4E8E-BD1F-4A4D9BB9408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6" name="テキスト ボックス 215">
          <a:extLst>
            <a:ext uri="{FF2B5EF4-FFF2-40B4-BE49-F238E27FC236}">
              <a16:creationId xmlns:a16="http://schemas.microsoft.com/office/drawing/2014/main" xmlns="" id="{93E170DE-D299-4156-B3E0-39E0237F587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7" name="【体育館・プール】&#10;一人当たり面積グラフ枠">
          <a:extLst>
            <a:ext uri="{FF2B5EF4-FFF2-40B4-BE49-F238E27FC236}">
              <a16:creationId xmlns:a16="http://schemas.microsoft.com/office/drawing/2014/main" xmlns="" id="{3BD5D60B-B428-4B22-96F0-F200C1C49B3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82187</xdr:rowOff>
    </xdr:from>
    <xdr:to>
      <xdr:col>54</xdr:col>
      <xdr:colOff>189865</xdr:colOff>
      <xdr:row>64</xdr:row>
      <xdr:rowOff>107769</xdr:rowOff>
    </xdr:to>
    <xdr:cxnSp macro="">
      <xdr:nvCxnSpPr>
        <xdr:cNvPr id="218" name="直線コネクタ 217">
          <a:extLst>
            <a:ext uri="{FF2B5EF4-FFF2-40B4-BE49-F238E27FC236}">
              <a16:creationId xmlns:a16="http://schemas.microsoft.com/office/drawing/2014/main" xmlns="" id="{51F86277-608F-41DB-B9FB-728D951E9925}"/>
            </a:ext>
          </a:extLst>
        </xdr:cNvPr>
        <xdr:cNvCxnSpPr/>
      </xdr:nvCxnSpPr>
      <xdr:spPr>
        <a:xfrm flipV="1">
          <a:off x="10476865" y="9511937"/>
          <a:ext cx="0" cy="1568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219" name="【体育館・プール】&#10;一人当たり面積最小値テキスト">
          <a:extLst>
            <a:ext uri="{FF2B5EF4-FFF2-40B4-BE49-F238E27FC236}">
              <a16:creationId xmlns:a16="http://schemas.microsoft.com/office/drawing/2014/main" xmlns="" id="{0C82F3F6-8FCA-4F30-B1DA-83B18D5BEA79}"/>
            </a:ext>
          </a:extLst>
        </xdr:cNvPr>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220" name="直線コネクタ 219">
          <a:extLst>
            <a:ext uri="{FF2B5EF4-FFF2-40B4-BE49-F238E27FC236}">
              <a16:creationId xmlns:a16="http://schemas.microsoft.com/office/drawing/2014/main" xmlns="" id="{103C5845-5DA1-4692-B791-0715D560F256}"/>
            </a:ext>
          </a:extLst>
        </xdr:cNvPr>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28864</xdr:rowOff>
    </xdr:from>
    <xdr:ext cx="469744" cy="259045"/>
    <xdr:sp macro="" textlink="">
      <xdr:nvSpPr>
        <xdr:cNvPr id="221" name="【体育館・プール】&#10;一人当たり面積最大値テキスト">
          <a:extLst>
            <a:ext uri="{FF2B5EF4-FFF2-40B4-BE49-F238E27FC236}">
              <a16:creationId xmlns:a16="http://schemas.microsoft.com/office/drawing/2014/main" xmlns="" id="{2209F9B6-996A-4618-BD57-B2F35A8B8D3C}"/>
            </a:ext>
          </a:extLst>
        </xdr:cNvPr>
        <xdr:cNvSpPr txBox="1"/>
      </xdr:nvSpPr>
      <xdr:spPr>
        <a:xfrm>
          <a:off x="10515600" y="928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82187</xdr:rowOff>
    </xdr:from>
    <xdr:to>
      <xdr:col>55</xdr:col>
      <xdr:colOff>88900</xdr:colOff>
      <xdr:row>55</xdr:row>
      <xdr:rowOff>82187</xdr:rowOff>
    </xdr:to>
    <xdr:cxnSp macro="">
      <xdr:nvCxnSpPr>
        <xdr:cNvPr id="222" name="直線コネクタ 221">
          <a:extLst>
            <a:ext uri="{FF2B5EF4-FFF2-40B4-BE49-F238E27FC236}">
              <a16:creationId xmlns:a16="http://schemas.microsoft.com/office/drawing/2014/main" xmlns="" id="{833F17FE-B546-4F47-A444-754AFD74D360}"/>
            </a:ext>
          </a:extLst>
        </xdr:cNvPr>
        <xdr:cNvCxnSpPr/>
      </xdr:nvCxnSpPr>
      <xdr:spPr>
        <a:xfrm>
          <a:off x="10388600" y="9511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35214</xdr:rowOff>
    </xdr:from>
    <xdr:ext cx="469744" cy="259045"/>
    <xdr:sp macro="" textlink="">
      <xdr:nvSpPr>
        <xdr:cNvPr id="223" name="【体育館・プール】&#10;一人当たり面積平均値テキスト">
          <a:extLst>
            <a:ext uri="{FF2B5EF4-FFF2-40B4-BE49-F238E27FC236}">
              <a16:creationId xmlns:a16="http://schemas.microsoft.com/office/drawing/2014/main" xmlns="" id="{29A1E900-0BA3-46C4-9175-49ECF9F1B27D}"/>
            </a:ext>
          </a:extLst>
        </xdr:cNvPr>
        <xdr:cNvSpPr txBox="1"/>
      </xdr:nvSpPr>
      <xdr:spPr>
        <a:xfrm>
          <a:off x="10515600" y="10493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12337</xdr:rowOff>
    </xdr:from>
    <xdr:to>
      <xdr:col>55</xdr:col>
      <xdr:colOff>50800</xdr:colOff>
      <xdr:row>62</xdr:row>
      <xdr:rowOff>113937</xdr:rowOff>
    </xdr:to>
    <xdr:sp macro="" textlink="">
      <xdr:nvSpPr>
        <xdr:cNvPr id="224" name="フローチャート: 判断 223">
          <a:extLst>
            <a:ext uri="{FF2B5EF4-FFF2-40B4-BE49-F238E27FC236}">
              <a16:creationId xmlns:a16="http://schemas.microsoft.com/office/drawing/2014/main" xmlns="" id="{66B88F50-6669-4EDD-9611-776BC8B5C947}"/>
            </a:ext>
          </a:extLst>
        </xdr:cNvPr>
        <xdr:cNvSpPr/>
      </xdr:nvSpPr>
      <xdr:spPr>
        <a:xfrm>
          <a:off x="10426700" y="106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225" name="フローチャート: 判断 224">
          <a:extLst>
            <a:ext uri="{FF2B5EF4-FFF2-40B4-BE49-F238E27FC236}">
              <a16:creationId xmlns:a16="http://schemas.microsoft.com/office/drawing/2014/main" xmlns="" id="{01189832-A9EB-4CA9-A556-72194BF35988}"/>
            </a:ext>
          </a:extLst>
        </xdr:cNvPr>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160927</xdr:rowOff>
    </xdr:from>
    <xdr:to>
      <xdr:col>46</xdr:col>
      <xdr:colOff>38100</xdr:colOff>
      <xdr:row>62</xdr:row>
      <xdr:rowOff>91077</xdr:rowOff>
    </xdr:to>
    <xdr:sp macro="" textlink="">
      <xdr:nvSpPr>
        <xdr:cNvPr id="226" name="フローチャート: 判断 225">
          <a:extLst>
            <a:ext uri="{FF2B5EF4-FFF2-40B4-BE49-F238E27FC236}">
              <a16:creationId xmlns:a16="http://schemas.microsoft.com/office/drawing/2014/main" xmlns="" id="{BFF304CE-9FB4-4534-89E7-BF2C0DDA9456}"/>
            </a:ext>
          </a:extLst>
        </xdr:cNvPr>
        <xdr:cNvSpPr/>
      </xdr:nvSpPr>
      <xdr:spPr>
        <a:xfrm>
          <a:off x="8699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170724</xdr:rowOff>
    </xdr:from>
    <xdr:to>
      <xdr:col>41</xdr:col>
      <xdr:colOff>101600</xdr:colOff>
      <xdr:row>62</xdr:row>
      <xdr:rowOff>100874</xdr:rowOff>
    </xdr:to>
    <xdr:sp macro="" textlink="">
      <xdr:nvSpPr>
        <xdr:cNvPr id="227" name="フローチャート: 判断 226">
          <a:extLst>
            <a:ext uri="{FF2B5EF4-FFF2-40B4-BE49-F238E27FC236}">
              <a16:creationId xmlns:a16="http://schemas.microsoft.com/office/drawing/2014/main" xmlns="" id="{0618B067-8A96-4C7F-9DDA-0670EFD5AD1E}"/>
            </a:ext>
          </a:extLst>
        </xdr:cNvPr>
        <xdr:cNvSpPr/>
      </xdr:nvSpPr>
      <xdr:spPr>
        <a:xfrm>
          <a:off x="7810500" y="1062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23223</xdr:rowOff>
    </xdr:from>
    <xdr:to>
      <xdr:col>36</xdr:col>
      <xdr:colOff>165100</xdr:colOff>
      <xdr:row>62</xdr:row>
      <xdr:rowOff>124823</xdr:rowOff>
    </xdr:to>
    <xdr:sp macro="" textlink="">
      <xdr:nvSpPr>
        <xdr:cNvPr id="228" name="フローチャート: 判断 227">
          <a:extLst>
            <a:ext uri="{FF2B5EF4-FFF2-40B4-BE49-F238E27FC236}">
              <a16:creationId xmlns:a16="http://schemas.microsoft.com/office/drawing/2014/main" xmlns="" id="{8E589C4D-5422-4730-852B-194B94C3F413}"/>
            </a:ext>
          </a:extLst>
        </xdr:cNvPr>
        <xdr:cNvSpPr/>
      </xdr:nvSpPr>
      <xdr:spPr>
        <a:xfrm>
          <a:off x="6921500" y="106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xmlns="" id="{DAC6486C-7B25-4842-A806-2A9C7FA6530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xmlns="" id="{2FC768FA-AF84-45CC-AFD5-99B475E5F99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xmlns="" id="{CDB94ADE-6808-4F1A-B980-C9BF178D777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xmlns="" id="{4644B980-6BBC-4B68-B923-E6DBE71F2AD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xmlns="" id="{83EE23FE-DD87-4AFF-A7AB-76A663DCA02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121738</xdr:rowOff>
    </xdr:from>
    <xdr:to>
      <xdr:col>55</xdr:col>
      <xdr:colOff>50800</xdr:colOff>
      <xdr:row>64</xdr:row>
      <xdr:rowOff>51888</xdr:rowOff>
    </xdr:to>
    <xdr:sp macro="" textlink="">
      <xdr:nvSpPr>
        <xdr:cNvPr id="234" name="楕円 233">
          <a:extLst>
            <a:ext uri="{FF2B5EF4-FFF2-40B4-BE49-F238E27FC236}">
              <a16:creationId xmlns:a16="http://schemas.microsoft.com/office/drawing/2014/main" xmlns="" id="{E02ED107-07C2-4844-A0ED-7FE3667D6C60}"/>
            </a:ext>
          </a:extLst>
        </xdr:cNvPr>
        <xdr:cNvSpPr/>
      </xdr:nvSpPr>
      <xdr:spPr>
        <a:xfrm>
          <a:off x="10426700" y="1092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36665</xdr:rowOff>
    </xdr:from>
    <xdr:ext cx="469744" cy="259045"/>
    <xdr:sp macro="" textlink="">
      <xdr:nvSpPr>
        <xdr:cNvPr id="235" name="【体育館・プール】&#10;一人当たり面積該当値テキスト">
          <a:extLst>
            <a:ext uri="{FF2B5EF4-FFF2-40B4-BE49-F238E27FC236}">
              <a16:creationId xmlns:a16="http://schemas.microsoft.com/office/drawing/2014/main" xmlns="" id="{97FD6F7D-3A5F-42AA-8F08-38E71A498F17}"/>
            </a:ext>
          </a:extLst>
        </xdr:cNvPr>
        <xdr:cNvSpPr txBox="1"/>
      </xdr:nvSpPr>
      <xdr:spPr>
        <a:xfrm>
          <a:off x="10515600" y="1083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123916</xdr:rowOff>
    </xdr:from>
    <xdr:to>
      <xdr:col>50</xdr:col>
      <xdr:colOff>165100</xdr:colOff>
      <xdr:row>64</xdr:row>
      <xdr:rowOff>54066</xdr:rowOff>
    </xdr:to>
    <xdr:sp macro="" textlink="">
      <xdr:nvSpPr>
        <xdr:cNvPr id="236" name="楕円 235">
          <a:extLst>
            <a:ext uri="{FF2B5EF4-FFF2-40B4-BE49-F238E27FC236}">
              <a16:creationId xmlns:a16="http://schemas.microsoft.com/office/drawing/2014/main" xmlns="" id="{79B11181-39B6-494A-8CAC-1F8FAA2A819C}"/>
            </a:ext>
          </a:extLst>
        </xdr:cNvPr>
        <xdr:cNvSpPr/>
      </xdr:nvSpPr>
      <xdr:spPr>
        <a:xfrm>
          <a:off x="9588500" y="1092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1088</xdr:rowOff>
    </xdr:from>
    <xdr:to>
      <xdr:col>55</xdr:col>
      <xdr:colOff>0</xdr:colOff>
      <xdr:row>64</xdr:row>
      <xdr:rowOff>3266</xdr:rowOff>
    </xdr:to>
    <xdr:cxnSp macro="">
      <xdr:nvCxnSpPr>
        <xdr:cNvPr id="237" name="直線コネクタ 236">
          <a:extLst>
            <a:ext uri="{FF2B5EF4-FFF2-40B4-BE49-F238E27FC236}">
              <a16:creationId xmlns:a16="http://schemas.microsoft.com/office/drawing/2014/main" xmlns="" id="{1D1B3B4E-8943-4061-94B3-A24684F66FDE}"/>
            </a:ext>
          </a:extLst>
        </xdr:cNvPr>
        <xdr:cNvCxnSpPr/>
      </xdr:nvCxnSpPr>
      <xdr:spPr>
        <a:xfrm flipV="1">
          <a:off x="9639300" y="10973888"/>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126093</xdr:rowOff>
    </xdr:from>
    <xdr:to>
      <xdr:col>46</xdr:col>
      <xdr:colOff>38100</xdr:colOff>
      <xdr:row>64</xdr:row>
      <xdr:rowOff>56243</xdr:rowOff>
    </xdr:to>
    <xdr:sp macro="" textlink="">
      <xdr:nvSpPr>
        <xdr:cNvPr id="238" name="楕円 237">
          <a:extLst>
            <a:ext uri="{FF2B5EF4-FFF2-40B4-BE49-F238E27FC236}">
              <a16:creationId xmlns:a16="http://schemas.microsoft.com/office/drawing/2014/main" xmlns="" id="{70DEB4F1-1228-4B33-906E-39983A57B8FD}"/>
            </a:ext>
          </a:extLst>
        </xdr:cNvPr>
        <xdr:cNvSpPr/>
      </xdr:nvSpPr>
      <xdr:spPr>
        <a:xfrm>
          <a:off x="8699500" y="1092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3266</xdr:rowOff>
    </xdr:from>
    <xdr:to>
      <xdr:col>50</xdr:col>
      <xdr:colOff>114300</xdr:colOff>
      <xdr:row>64</xdr:row>
      <xdr:rowOff>5443</xdr:rowOff>
    </xdr:to>
    <xdr:cxnSp macro="">
      <xdr:nvCxnSpPr>
        <xdr:cNvPr id="239" name="直線コネクタ 238">
          <a:extLst>
            <a:ext uri="{FF2B5EF4-FFF2-40B4-BE49-F238E27FC236}">
              <a16:creationId xmlns:a16="http://schemas.microsoft.com/office/drawing/2014/main" xmlns="" id="{8C295713-D31D-4780-864D-6DFDC2E44B2A}"/>
            </a:ext>
          </a:extLst>
        </xdr:cNvPr>
        <xdr:cNvCxnSpPr/>
      </xdr:nvCxnSpPr>
      <xdr:spPr>
        <a:xfrm flipV="1">
          <a:off x="8750300" y="10976066"/>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130447</xdr:rowOff>
    </xdr:from>
    <xdr:to>
      <xdr:col>36</xdr:col>
      <xdr:colOff>165100</xdr:colOff>
      <xdr:row>64</xdr:row>
      <xdr:rowOff>60597</xdr:rowOff>
    </xdr:to>
    <xdr:sp macro="" textlink="">
      <xdr:nvSpPr>
        <xdr:cNvPr id="240" name="楕円 239">
          <a:extLst>
            <a:ext uri="{FF2B5EF4-FFF2-40B4-BE49-F238E27FC236}">
              <a16:creationId xmlns:a16="http://schemas.microsoft.com/office/drawing/2014/main" xmlns="" id="{D37FB647-0E01-43E2-8F39-5F6D3DB70AB5}"/>
            </a:ext>
          </a:extLst>
        </xdr:cNvPr>
        <xdr:cNvSpPr/>
      </xdr:nvSpPr>
      <xdr:spPr>
        <a:xfrm>
          <a:off x="6921500" y="1093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123933</xdr:rowOff>
    </xdr:from>
    <xdr:ext cx="469744" cy="259045"/>
    <xdr:sp macro="" textlink="">
      <xdr:nvSpPr>
        <xdr:cNvPr id="241" name="n_1aveValue【体育館・プール】&#10;一人当たり面積">
          <a:extLst>
            <a:ext uri="{FF2B5EF4-FFF2-40B4-BE49-F238E27FC236}">
              <a16:creationId xmlns:a16="http://schemas.microsoft.com/office/drawing/2014/main" xmlns="" id="{BC352198-157D-4342-82E4-DC0320A43B3F}"/>
            </a:ext>
          </a:extLst>
        </xdr:cNvPr>
        <xdr:cNvSpPr txBox="1"/>
      </xdr:nvSpPr>
      <xdr:spPr>
        <a:xfrm>
          <a:off x="93917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107604</xdr:rowOff>
    </xdr:from>
    <xdr:ext cx="469744" cy="259045"/>
    <xdr:sp macro="" textlink="">
      <xdr:nvSpPr>
        <xdr:cNvPr id="242" name="n_2aveValue【体育館・プール】&#10;一人当たり面積">
          <a:extLst>
            <a:ext uri="{FF2B5EF4-FFF2-40B4-BE49-F238E27FC236}">
              <a16:creationId xmlns:a16="http://schemas.microsoft.com/office/drawing/2014/main" xmlns="" id="{57D3AD18-C9E1-4815-949D-179A5BDB7E17}"/>
            </a:ext>
          </a:extLst>
        </xdr:cNvPr>
        <xdr:cNvSpPr txBox="1"/>
      </xdr:nvSpPr>
      <xdr:spPr>
        <a:xfrm>
          <a:off x="8515427" y="103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117401</xdr:rowOff>
    </xdr:from>
    <xdr:ext cx="469744" cy="259045"/>
    <xdr:sp macro="" textlink="">
      <xdr:nvSpPr>
        <xdr:cNvPr id="243" name="n_3aveValue【体育館・プール】&#10;一人当たり面積">
          <a:extLst>
            <a:ext uri="{FF2B5EF4-FFF2-40B4-BE49-F238E27FC236}">
              <a16:creationId xmlns:a16="http://schemas.microsoft.com/office/drawing/2014/main" xmlns="" id="{E7994D21-674E-4D1F-B773-0C6702EC5BA8}"/>
            </a:ext>
          </a:extLst>
        </xdr:cNvPr>
        <xdr:cNvSpPr txBox="1"/>
      </xdr:nvSpPr>
      <xdr:spPr>
        <a:xfrm>
          <a:off x="7626427" y="1040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141350</xdr:rowOff>
    </xdr:from>
    <xdr:ext cx="469744" cy="259045"/>
    <xdr:sp macro="" textlink="">
      <xdr:nvSpPr>
        <xdr:cNvPr id="244" name="n_4aveValue【体育館・プール】&#10;一人当たり面積">
          <a:extLst>
            <a:ext uri="{FF2B5EF4-FFF2-40B4-BE49-F238E27FC236}">
              <a16:creationId xmlns:a16="http://schemas.microsoft.com/office/drawing/2014/main" xmlns="" id="{90EE173F-EE91-4029-A2D8-E074C5A52F08}"/>
            </a:ext>
          </a:extLst>
        </xdr:cNvPr>
        <xdr:cNvSpPr txBox="1"/>
      </xdr:nvSpPr>
      <xdr:spPr>
        <a:xfrm>
          <a:off x="6737427" y="1042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45193</xdr:rowOff>
    </xdr:from>
    <xdr:ext cx="469744" cy="259045"/>
    <xdr:sp macro="" textlink="">
      <xdr:nvSpPr>
        <xdr:cNvPr id="245" name="n_1mainValue【体育館・プール】&#10;一人当たり面積">
          <a:extLst>
            <a:ext uri="{FF2B5EF4-FFF2-40B4-BE49-F238E27FC236}">
              <a16:creationId xmlns:a16="http://schemas.microsoft.com/office/drawing/2014/main" xmlns="" id="{5AA9EB86-EFB3-4ECC-8E22-8AB70F799793}"/>
            </a:ext>
          </a:extLst>
        </xdr:cNvPr>
        <xdr:cNvSpPr txBox="1"/>
      </xdr:nvSpPr>
      <xdr:spPr>
        <a:xfrm>
          <a:off x="9391727" y="1101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47370</xdr:rowOff>
    </xdr:from>
    <xdr:ext cx="469744" cy="259045"/>
    <xdr:sp macro="" textlink="">
      <xdr:nvSpPr>
        <xdr:cNvPr id="246" name="n_2mainValue【体育館・プール】&#10;一人当たり面積">
          <a:extLst>
            <a:ext uri="{FF2B5EF4-FFF2-40B4-BE49-F238E27FC236}">
              <a16:creationId xmlns:a16="http://schemas.microsoft.com/office/drawing/2014/main" xmlns="" id="{809187B5-74F3-40E0-B401-115B59B6991F}"/>
            </a:ext>
          </a:extLst>
        </xdr:cNvPr>
        <xdr:cNvSpPr txBox="1"/>
      </xdr:nvSpPr>
      <xdr:spPr>
        <a:xfrm>
          <a:off x="8515427" y="1102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51724</xdr:rowOff>
    </xdr:from>
    <xdr:ext cx="469744" cy="259045"/>
    <xdr:sp macro="" textlink="">
      <xdr:nvSpPr>
        <xdr:cNvPr id="247" name="n_4mainValue【体育館・プール】&#10;一人当たり面積">
          <a:extLst>
            <a:ext uri="{FF2B5EF4-FFF2-40B4-BE49-F238E27FC236}">
              <a16:creationId xmlns:a16="http://schemas.microsoft.com/office/drawing/2014/main" xmlns="" id="{2E51E3E8-6BD1-434A-ACC5-3CADE3D035AC}"/>
            </a:ext>
          </a:extLst>
        </xdr:cNvPr>
        <xdr:cNvSpPr txBox="1"/>
      </xdr:nvSpPr>
      <xdr:spPr>
        <a:xfrm>
          <a:off x="6737427" y="110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a:extLst>
            <a:ext uri="{FF2B5EF4-FFF2-40B4-BE49-F238E27FC236}">
              <a16:creationId xmlns:a16="http://schemas.microsoft.com/office/drawing/2014/main" xmlns="" id="{4A3C474E-9AAA-4255-A388-9CD4507BF1D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a:extLst>
            <a:ext uri="{FF2B5EF4-FFF2-40B4-BE49-F238E27FC236}">
              <a16:creationId xmlns:a16="http://schemas.microsoft.com/office/drawing/2014/main" xmlns="" id="{8876AC77-BFD8-4C88-BFED-1ABCACA0D02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a:extLst>
            <a:ext uri="{FF2B5EF4-FFF2-40B4-BE49-F238E27FC236}">
              <a16:creationId xmlns:a16="http://schemas.microsoft.com/office/drawing/2014/main" xmlns="" id="{13A9C674-0C7D-4248-BD66-669E04FA2CA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a:extLst>
            <a:ext uri="{FF2B5EF4-FFF2-40B4-BE49-F238E27FC236}">
              <a16:creationId xmlns:a16="http://schemas.microsoft.com/office/drawing/2014/main" xmlns="" id="{441DCFE4-77C5-402D-A410-AAD4EA72242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a:extLst>
            <a:ext uri="{FF2B5EF4-FFF2-40B4-BE49-F238E27FC236}">
              <a16:creationId xmlns:a16="http://schemas.microsoft.com/office/drawing/2014/main" xmlns="" id="{7175E2BD-2201-483F-BBDF-BEB1B6E6E28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a:extLst>
            <a:ext uri="{FF2B5EF4-FFF2-40B4-BE49-F238E27FC236}">
              <a16:creationId xmlns:a16="http://schemas.microsoft.com/office/drawing/2014/main" xmlns="" id="{A8758003-DBF1-44DB-B33A-4148DC9D6EA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a:extLst>
            <a:ext uri="{FF2B5EF4-FFF2-40B4-BE49-F238E27FC236}">
              <a16:creationId xmlns:a16="http://schemas.microsoft.com/office/drawing/2014/main" xmlns="" id="{4A4DB569-326F-4A77-816C-120B1163B57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a:extLst>
            <a:ext uri="{FF2B5EF4-FFF2-40B4-BE49-F238E27FC236}">
              <a16:creationId xmlns:a16="http://schemas.microsoft.com/office/drawing/2014/main" xmlns="" id="{D7CEB820-1E42-49D2-AC8A-D8307AC8307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a:extLst>
            <a:ext uri="{FF2B5EF4-FFF2-40B4-BE49-F238E27FC236}">
              <a16:creationId xmlns:a16="http://schemas.microsoft.com/office/drawing/2014/main" xmlns="" id="{9FCE568D-5391-4A9D-A7A8-DECCF6152FF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a:extLst>
            <a:ext uri="{FF2B5EF4-FFF2-40B4-BE49-F238E27FC236}">
              <a16:creationId xmlns:a16="http://schemas.microsoft.com/office/drawing/2014/main" xmlns="" id="{D4127AF2-14D9-491A-BBBD-331D3CB7FE9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8" name="テキスト ボックス 257">
          <a:extLst>
            <a:ext uri="{FF2B5EF4-FFF2-40B4-BE49-F238E27FC236}">
              <a16:creationId xmlns:a16="http://schemas.microsoft.com/office/drawing/2014/main" xmlns="" id="{34F7513E-EE49-4148-87D9-E5ADD07B202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9" name="直線コネクタ 258">
          <a:extLst>
            <a:ext uri="{FF2B5EF4-FFF2-40B4-BE49-F238E27FC236}">
              <a16:creationId xmlns:a16="http://schemas.microsoft.com/office/drawing/2014/main" xmlns="" id="{8DCDBC80-41C5-41C2-9ABA-E9D2640BC3EA}"/>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0" name="テキスト ボックス 259">
          <a:extLst>
            <a:ext uri="{FF2B5EF4-FFF2-40B4-BE49-F238E27FC236}">
              <a16:creationId xmlns:a16="http://schemas.microsoft.com/office/drawing/2014/main" xmlns="" id="{B4E3340D-5177-46A8-9512-DC88E8497CA9}"/>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1" name="直線コネクタ 260">
          <a:extLst>
            <a:ext uri="{FF2B5EF4-FFF2-40B4-BE49-F238E27FC236}">
              <a16:creationId xmlns:a16="http://schemas.microsoft.com/office/drawing/2014/main" xmlns="" id="{1BFBC70D-203F-4A81-965E-65CFC24D1C2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2" name="テキスト ボックス 261">
          <a:extLst>
            <a:ext uri="{FF2B5EF4-FFF2-40B4-BE49-F238E27FC236}">
              <a16:creationId xmlns:a16="http://schemas.microsoft.com/office/drawing/2014/main" xmlns="" id="{622D3B6C-1D53-4D90-97B2-25AE4C2D60BC}"/>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3" name="直線コネクタ 262">
          <a:extLst>
            <a:ext uri="{FF2B5EF4-FFF2-40B4-BE49-F238E27FC236}">
              <a16:creationId xmlns:a16="http://schemas.microsoft.com/office/drawing/2014/main" xmlns="" id="{BE7DBEE3-7A80-4A77-9DC8-4941E24CA0B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4" name="テキスト ボックス 263">
          <a:extLst>
            <a:ext uri="{FF2B5EF4-FFF2-40B4-BE49-F238E27FC236}">
              <a16:creationId xmlns:a16="http://schemas.microsoft.com/office/drawing/2014/main" xmlns="" id="{7F984A34-9D23-40A5-8224-3EF56F966021}"/>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5" name="直線コネクタ 264">
          <a:extLst>
            <a:ext uri="{FF2B5EF4-FFF2-40B4-BE49-F238E27FC236}">
              <a16:creationId xmlns:a16="http://schemas.microsoft.com/office/drawing/2014/main" xmlns="" id="{E65CBABC-7454-4ED1-A8FF-AC19056A1A25}"/>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6" name="テキスト ボックス 265">
          <a:extLst>
            <a:ext uri="{FF2B5EF4-FFF2-40B4-BE49-F238E27FC236}">
              <a16:creationId xmlns:a16="http://schemas.microsoft.com/office/drawing/2014/main" xmlns="" id="{DDEB3141-2F35-4EB2-A043-2EAB792D42A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7" name="直線コネクタ 266">
          <a:extLst>
            <a:ext uri="{FF2B5EF4-FFF2-40B4-BE49-F238E27FC236}">
              <a16:creationId xmlns:a16="http://schemas.microsoft.com/office/drawing/2014/main" xmlns="" id="{2663956F-A071-4DDD-9F73-7DDE05275C9A}"/>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8" name="テキスト ボックス 267">
          <a:extLst>
            <a:ext uri="{FF2B5EF4-FFF2-40B4-BE49-F238E27FC236}">
              <a16:creationId xmlns:a16="http://schemas.microsoft.com/office/drawing/2014/main" xmlns="" id="{8A1EF004-0617-417C-8534-6E8E9F118115}"/>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9" name="直線コネクタ 268">
          <a:extLst>
            <a:ext uri="{FF2B5EF4-FFF2-40B4-BE49-F238E27FC236}">
              <a16:creationId xmlns:a16="http://schemas.microsoft.com/office/drawing/2014/main" xmlns="" id="{F3E497AB-B1AC-4E6F-81F6-6CD6551E4BE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0" name="テキスト ボックス 269">
          <a:extLst>
            <a:ext uri="{FF2B5EF4-FFF2-40B4-BE49-F238E27FC236}">
              <a16:creationId xmlns:a16="http://schemas.microsoft.com/office/drawing/2014/main" xmlns="" id="{28923FCF-9A78-4C4C-A336-DC5A0D71FBA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a:extLst>
            <a:ext uri="{FF2B5EF4-FFF2-40B4-BE49-F238E27FC236}">
              <a16:creationId xmlns:a16="http://schemas.microsoft.com/office/drawing/2014/main" xmlns="" id="{21DC2A5A-3CF6-413B-9A3F-11C505BC700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福祉施設】&#10;有形固定資産減価償却率グラフ枠">
          <a:extLst>
            <a:ext uri="{FF2B5EF4-FFF2-40B4-BE49-F238E27FC236}">
              <a16:creationId xmlns:a16="http://schemas.microsoft.com/office/drawing/2014/main" xmlns="" id="{535CAD1F-B63F-488F-AB3A-D68D0750BE3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158931</xdr:rowOff>
    </xdr:from>
    <xdr:to>
      <xdr:col>24</xdr:col>
      <xdr:colOff>62865</xdr:colOff>
      <xdr:row>86</xdr:row>
      <xdr:rowOff>168729</xdr:rowOff>
    </xdr:to>
    <xdr:cxnSp macro="">
      <xdr:nvCxnSpPr>
        <xdr:cNvPr id="273" name="直線コネクタ 272">
          <a:extLst>
            <a:ext uri="{FF2B5EF4-FFF2-40B4-BE49-F238E27FC236}">
              <a16:creationId xmlns:a16="http://schemas.microsoft.com/office/drawing/2014/main" xmlns="" id="{4D27938F-E49B-4700-BDB9-246BC236C223}"/>
            </a:ext>
          </a:extLst>
        </xdr:cNvPr>
        <xdr:cNvCxnSpPr/>
      </xdr:nvCxnSpPr>
      <xdr:spPr>
        <a:xfrm flipV="1">
          <a:off x="4634865" y="13360581"/>
          <a:ext cx="0" cy="155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4" name="【福祉施設】&#10;有形固定資産減価償却率最小値テキスト">
          <a:extLst>
            <a:ext uri="{FF2B5EF4-FFF2-40B4-BE49-F238E27FC236}">
              <a16:creationId xmlns:a16="http://schemas.microsoft.com/office/drawing/2014/main" xmlns="" id="{C7D08586-12AE-4E08-A6A3-0C5F318E120E}"/>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5" name="直線コネクタ 274">
          <a:extLst>
            <a:ext uri="{FF2B5EF4-FFF2-40B4-BE49-F238E27FC236}">
              <a16:creationId xmlns:a16="http://schemas.microsoft.com/office/drawing/2014/main" xmlns="" id="{F9792ABE-3866-4A6B-B036-4889D110D487}"/>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105608</xdr:rowOff>
    </xdr:from>
    <xdr:ext cx="340478" cy="259045"/>
    <xdr:sp macro="" textlink="">
      <xdr:nvSpPr>
        <xdr:cNvPr id="276" name="【福祉施設】&#10;有形固定資産減価償却率最大値テキスト">
          <a:extLst>
            <a:ext uri="{FF2B5EF4-FFF2-40B4-BE49-F238E27FC236}">
              <a16:creationId xmlns:a16="http://schemas.microsoft.com/office/drawing/2014/main" xmlns="" id="{5CF9A6BB-43C9-45AB-B042-F8FAE392E1D9}"/>
            </a:ext>
          </a:extLst>
        </xdr:cNvPr>
        <xdr:cNvSpPr txBox="1"/>
      </xdr:nvSpPr>
      <xdr:spPr>
        <a:xfrm>
          <a:off x="4673600" y="1313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158931</xdr:rowOff>
    </xdr:from>
    <xdr:to>
      <xdr:col>24</xdr:col>
      <xdr:colOff>152400</xdr:colOff>
      <xdr:row>77</xdr:row>
      <xdr:rowOff>158931</xdr:rowOff>
    </xdr:to>
    <xdr:cxnSp macro="">
      <xdr:nvCxnSpPr>
        <xdr:cNvPr id="277" name="直線コネクタ 276">
          <a:extLst>
            <a:ext uri="{FF2B5EF4-FFF2-40B4-BE49-F238E27FC236}">
              <a16:creationId xmlns:a16="http://schemas.microsoft.com/office/drawing/2014/main" xmlns="" id="{A37DEACB-93D5-4142-B3AC-1F99FA28C26E}"/>
            </a:ext>
          </a:extLst>
        </xdr:cNvPr>
        <xdr:cNvCxnSpPr/>
      </xdr:nvCxnSpPr>
      <xdr:spPr>
        <a:xfrm>
          <a:off x="4546600" y="1336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114316</xdr:rowOff>
    </xdr:from>
    <xdr:ext cx="405111" cy="259045"/>
    <xdr:sp macro="" textlink="">
      <xdr:nvSpPr>
        <xdr:cNvPr id="278" name="【福祉施設】&#10;有形固定資産減価償却率平均値テキスト">
          <a:extLst>
            <a:ext uri="{FF2B5EF4-FFF2-40B4-BE49-F238E27FC236}">
              <a16:creationId xmlns:a16="http://schemas.microsoft.com/office/drawing/2014/main" xmlns="" id="{B78E2A04-E9F9-463B-A83F-1284F735A50B}"/>
            </a:ext>
          </a:extLst>
        </xdr:cNvPr>
        <xdr:cNvSpPr txBox="1"/>
      </xdr:nvSpPr>
      <xdr:spPr>
        <a:xfrm>
          <a:off x="4673600" y="1417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135889</xdr:rowOff>
    </xdr:from>
    <xdr:to>
      <xdr:col>24</xdr:col>
      <xdr:colOff>114300</xdr:colOff>
      <xdr:row>83</xdr:row>
      <xdr:rowOff>66039</xdr:rowOff>
    </xdr:to>
    <xdr:sp macro="" textlink="">
      <xdr:nvSpPr>
        <xdr:cNvPr id="279" name="フローチャート: 判断 278">
          <a:extLst>
            <a:ext uri="{FF2B5EF4-FFF2-40B4-BE49-F238E27FC236}">
              <a16:creationId xmlns:a16="http://schemas.microsoft.com/office/drawing/2014/main" xmlns="" id="{749801F1-24E5-4FB0-A391-FC29BB3FB9C0}"/>
            </a:ext>
          </a:extLst>
        </xdr:cNvPr>
        <xdr:cNvSpPr/>
      </xdr:nvSpPr>
      <xdr:spPr>
        <a:xfrm>
          <a:off x="45847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280" name="フローチャート: 判断 279">
          <a:extLst>
            <a:ext uri="{FF2B5EF4-FFF2-40B4-BE49-F238E27FC236}">
              <a16:creationId xmlns:a16="http://schemas.microsoft.com/office/drawing/2014/main" xmlns="" id="{6CE3B18C-2A98-400A-8097-6D462B11B5D8}"/>
            </a:ext>
          </a:extLst>
        </xdr:cNvPr>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28121</xdr:rowOff>
    </xdr:from>
    <xdr:to>
      <xdr:col>15</xdr:col>
      <xdr:colOff>101600</xdr:colOff>
      <xdr:row>82</xdr:row>
      <xdr:rowOff>129721</xdr:rowOff>
    </xdr:to>
    <xdr:sp macro="" textlink="">
      <xdr:nvSpPr>
        <xdr:cNvPr id="281" name="フローチャート: 判断 280">
          <a:extLst>
            <a:ext uri="{FF2B5EF4-FFF2-40B4-BE49-F238E27FC236}">
              <a16:creationId xmlns:a16="http://schemas.microsoft.com/office/drawing/2014/main" xmlns="" id="{6D846107-E769-4BAD-8F80-57C8CB108839}"/>
            </a:ext>
          </a:extLst>
        </xdr:cNvPr>
        <xdr:cNvSpPr/>
      </xdr:nvSpPr>
      <xdr:spPr>
        <a:xfrm>
          <a:off x="2857500" y="1408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108131</xdr:rowOff>
    </xdr:from>
    <xdr:to>
      <xdr:col>10</xdr:col>
      <xdr:colOff>165100</xdr:colOff>
      <xdr:row>83</xdr:row>
      <xdr:rowOff>38281</xdr:rowOff>
    </xdr:to>
    <xdr:sp macro="" textlink="">
      <xdr:nvSpPr>
        <xdr:cNvPr id="282" name="フローチャート: 判断 281">
          <a:extLst>
            <a:ext uri="{FF2B5EF4-FFF2-40B4-BE49-F238E27FC236}">
              <a16:creationId xmlns:a16="http://schemas.microsoft.com/office/drawing/2014/main" xmlns="" id="{777B04E3-DBCC-45C6-B4E2-8001A15D9FD2}"/>
            </a:ext>
          </a:extLst>
        </xdr:cNvPr>
        <xdr:cNvSpPr/>
      </xdr:nvSpPr>
      <xdr:spPr>
        <a:xfrm>
          <a:off x="1968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54248</xdr:rowOff>
    </xdr:from>
    <xdr:to>
      <xdr:col>6</xdr:col>
      <xdr:colOff>38100</xdr:colOff>
      <xdr:row>82</xdr:row>
      <xdr:rowOff>155848</xdr:rowOff>
    </xdr:to>
    <xdr:sp macro="" textlink="">
      <xdr:nvSpPr>
        <xdr:cNvPr id="283" name="フローチャート: 判断 282">
          <a:extLst>
            <a:ext uri="{FF2B5EF4-FFF2-40B4-BE49-F238E27FC236}">
              <a16:creationId xmlns:a16="http://schemas.microsoft.com/office/drawing/2014/main" xmlns="" id="{DBCFDA7C-4613-4998-970D-777E8106B3A7}"/>
            </a:ext>
          </a:extLst>
        </xdr:cNvPr>
        <xdr:cNvSpPr/>
      </xdr:nvSpPr>
      <xdr:spPr>
        <a:xfrm>
          <a:off x="1079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xmlns="" id="{6922E216-87DA-4873-BE28-B6A3819B05E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xmlns="" id="{841DA26F-B842-446B-9240-A7F09EA210F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xmlns="" id="{8B4D08A5-CA6B-4902-B0FB-6C6A27C8E91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xmlns="" id="{400269FA-E6C1-492E-AA63-E1C577FB5A3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xmlns="" id="{A3C95FB5-90B7-4CD9-9C4C-E6AC12268B9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98334</xdr:rowOff>
    </xdr:from>
    <xdr:to>
      <xdr:col>24</xdr:col>
      <xdr:colOff>114300</xdr:colOff>
      <xdr:row>80</xdr:row>
      <xdr:rowOff>28484</xdr:rowOff>
    </xdr:to>
    <xdr:sp macro="" textlink="">
      <xdr:nvSpPr>
        <xdr:cNvPr id="289" name="楕円 288">
          <a:extLst>
            <a:ext uri="{FF2B5EF4-FFF2-40B4-BE49-F238E27FC236}">
              <a16:creationId xmlns:a16="http://schemas.microsoft.com/office/drawing/2014/main" xmlns="" id="{DF069DDB-E306-4F45-91BC-A8C2C28F9529}"/>
            </a:ext>
          </a:extLst>
        </xdr:cNvPr>
        <xdr:cNvSpPr/>
      </xdr:nvSpPr>
      <xdr:spPr>
        <a:xfrm>
          <a:off x="4584700" y="1364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121211</xdr:rowOff>
    </xdr:from>
    <xdr:ext cx="405111" cy="259045"/>
    <xdr:sp macro="" textlink="">
      <xdr:nvSpPr>
        <xdr:cNvPr id="290" name="【福祉施設】&#10;有形固定資産減価償却率該当値テキスト">
          <a:extLst>
            <a:ext uri="{FF2B5EF4-FFF2-40B4-BE49-F238E27FC236}">
              <a16:creationId xmlns:a16="http://schemas.microsoft.com/office/drawing/2014/main" xmlns="" id="{824A2FF4-B240-4A30-B867-C109A8D1EF07}"/>
            </a:ext>
          </a:extLst>
        </xdr:cNvPr>
        <xdr:cNvSpPr txBox="1"/>
      </xdr:nvSpPr>
      <xdr:spPr>
        <a:xfrm>
          <a:off x="4673600" y="1349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52614</xdr:rowOff>
    </xdr:from>
    <xdr:to>
      <xdr:col>20</xdr:col>
      <xdr:colOff>38100</xdr:colOff>
      <xdr:row>79</xdr:row>
      <xdr:rowOff>154214</xdr:rowOff>
    </xdr:to>
    <xdr:sp macro="" textlink="">
      <xdr:nvSpPr>
        <xdr:cNvPr id="291" name="楕円 290">
          <a:extLst>
            <a:ext uri="{FF2B5EF4-FFF2-40B4-BE49-F238E27FC236}">
              <a16:creationId xmlns:a16="http://schemas.microsoft.com/office/drawing/2014/main" xmlns="" id="{99559C08-E510-4DDC-8454-B37EC643CD88}"/>
            </a:ext>
          </a:extLst>
        </xdr:cNvPr>
        <xdr:cNvSpPr/>
      </xdr:nvSpPr>
      <xdr:spPr>
        <a:xfrm>
          <a:off x="3746500" y="1359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103414</xdr:rowOff>
    </xdr:from>
    <xdr:to>
      <xdr:col>24</xdr:col>
      <xdr:colOff>63500</xdr:colOff>
      <xdr:row>79</xdr:row>
      <xdr:rowOff>149134</xdr:rowOff>
    </xdr:to>
    <xdr:cxnSp macro="">
      <xdr:nvCxnSpPr>
        <xdr:cNvPr id="292" name="直線コネクタ 291">
          <a:extLst>
            <a:ext uri="{FF2B5EF4-FFF2-40B4-BE49-F238E27FC236}">
              <a16:creationId xmlns:a16="http://schemas.microsoft.com/office/drawing/2014/main" xmlns="" id="{4672FFF8-5589-488F-A1F2-D581F76BC455}"/>
            </a:ext>
          </a:extLst>
        </xdr:cNvPr>
        <xdr:cNvCxnSpPr/>
      </xdr:nvCxnSpPr>
      <xdr:spPr>
        <a:xfrm>
          <a:off x="3797300" y="1364796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5262</xdr:rowOff>
    </xdr:from>
    <xdr:to>
      <xdr:col>15</xdr:col>
      <xdr:colOff>101600</xdr:colOff>
      <xdr:row>79</xdr:row>
      <xdr:rowOff>106862</xdr:rowOff>
    </xdr:to>
    <xdr:sp macro="" textlink="">
      <xdr:nvSpPr>
        <xdr:cNvPr id="293" name="楕円 292">
          <a:extLst>
            <a:ext uri="{FF2B5EF4-FFF2-40B4-BE49-F238E27FC236}">
              <a16:creationId xmlns:a16="http://schemas.microsoft.com/office/drawing/2014/main" xmlns="" id="{98302326-C1D6-450F-B485-8FB05AB3B42E}"/>
            </a:ext>
          </a:extLst>
        </xdr:cNvPr>
        <xdr:cNvSpPr/>
      </xdr:nvSpPr>
      <xdr:spPr>
        <a:xfrm>
          <a:off x="2857500" y="1354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56062</xdr:rowOff>
    </xdr:from>
    <xdr:to>
      <xdr:col>19</xdr:col>
      <xdr:colOff>177800</xdr:colOff>
      <xdr:row>79</xdr:row>
      <xdr:rowOff>103414</xdr:rowOff>
    </xdr:to>
    <xdr:cxnSp macro="">
      <xdr:nvCxnSpPr>
        <xdr:cNvPr id="294" name="直線コネクタ 293">
          <a:extLst>
            <a:ext uri="{FF2B5EF4-FFF2-40B4-BE49-F238E27FC236}">
              <a16:creationId xmlns:a16="http://schemas.microsoft.com/office/drawing/2014/main" xmlns="" id="{5C937E2C-745F-431F-9DF9-E710AB785018}"/>
            </a:ext>
          </a:extLst>
        </xdr:cNvPr>
        <xdr:cNvCxnSpPr/>
      </xdr:nvCxnSpPr>
      <xdr:spPr>
        <a:xfrm>
          <a:off x="2908300" y="13600612"/>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83638</xdr:rowOff>
    </xdr:from>
    <xdr:to>
      <xdr:col>6</xdr:col>
      <xdr:colOff>38100</xdr:colOff>
      <xdr:row>79</xdr:row>
      <xdr:rowOff>13788</xdr:rowOff>
    </xdr:to>
    <xdr:sp macro="" textlink="">
      <xdr:nvSpPr>
        <xdr:cNvPr id="295" name="楕円 294">
          <a:extLst>
            <a:ext uri="{FF2B5EF4-FFF2-40B4-BE49-F238E27FC236}">
              <a16:creationId xmlns:a16="http://schemas.microsoft.com/office/drawing/2014/main" xmlns="" id="{FBDC5DDC-5689-4BCC-B545-29288FECEAAC}"/>
            </a:ext>
          </a:extLst>
        </xdr:cNvPr>
        <xdr:cNvSpPr/>
      </xdr:nvSpPr>
      <xdr:spPr>
        <a:xfrm>
          <a:off x="1079500" y="1345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29408</xdr:rowOff>
    </xdr:from>
    <xdr:ext cx="405111" cy="259045"/>
    <xdr:sp macro="" textlink="">
      <xdr:nvSpPr>
        <xdr:cNvPr id="296" name="n_1aveValue【福祉施設】&#10;有形固定資産減価償却率">
          <a:extLst>
            <a:ext uri="{FF2B5EF4-FFF2-40B4-BE49-F238E27FC236}">
              <a16:creationId xmlns:a16="http://schemas.microsoft.com/office/drawing/2014/main" xmlns="" id="{0E8B574C-2E7D-4BF1-BEBD-12805E5E4A63}"/>
            </a:ext>
          </a:extLst>
        </xdr:cNvPr>
        <xdr:cNvSpPr txBox="1"/>
      </xdr:nvSpPr>
      <xdr:spPr>
        <a:xfrm>
          <a:off x="35820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120848</xdr:rowOff>
    </xdr:from>
    <xdr:ext cx="405111" cy="259045"/>
    <xdr:sp macro="" textlink="">
      <xdr:nvSpPr>
        <xdr:cNvPr id="297" name="n_2aveValue【福祉施設】&#10;有形固定資産減価償却率">
          <a:extLst>
            <a:ext uri="{FF2B5EF4-FFF2-40B4-BE49-F238E27FC236}">
              <a16:creationId xmlns:a16="http://schemas.microsoft.com/office/drawing/2014/main" xmlns="" id="{2A3F288F-E92F-4AC2-AC7D-1CE556DD61C3}"/>
            </a:ext>
          </a:extLst>
        </xdr:cNvPr>
        <xdr:cNvSpPr txBox="1"/>
      </xdr:nvSpPr>
      <xdr:spPr>
        <a:xfrm>
          <a:off x="2705744" y="1417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54808</xdr:rowOff>
    </xdr:from>
    <xdr:ext cx="405111" cy="259045"/>
    <xdr:sp macro="" textlink="">
      <xdr:nvSpPr>
        <xdr:cNvPr id="298" name="n_3aveValue【福祉施設】&#10;有形固定資産減価償却率">
          <a:extLst>
            <a:ext uri="{FF2B5EF4-FFF2-40B4-BE49-F238E27FC236}">
              <a16:creationId xmlns:a16="http://schemas.microsoft.com/office/drawing/2014/main" xmlns="" id="{ABE1FC6F-B99F-4344-940F-0B6458A7611B}"/>
            </a:ext>
          </a:extLst>
        </xdr:cNvPr>
        <xdr:cNvSpPr txBox="1"/>
      </xdr:nvSpPr>
      <xdr:spPr>
        <a:xfrm>
          <a:off x="1816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146975</xdr:rowOff>
    </xdr:from>
    <xdr:ext cx="405111" cy="259045"/>
    <xdr:sp macro="" textlink="">
      <xdr:nvSpPr>
        <xdr:cNvPr id="299" name="n_4aveValue【福祉施設】&#10;有形固定資産減価償却率">
          <a:extLst>
            <a:ext uri="{FF2B5EF4-FFF2-40B4-BE49-F238E27FC236}">
              <a16:creationId xmlns:a16="http://schemas.microsoft.com/office/drawing/2014/main" xmlns="" id="{8C302C51-7979-4009-9879-3AAB385C8390}"/>
            </a:ext>
          </a:extLst>
        </xdr:cNvPr>
        <xdr:cNvSpPr txBox="1"/>
      </xdr:nvSpPr>
      <xdr:spPr>
        <a:xfrm>
          <a:off x="927744" y="1420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170741</xdr:rowOff>
    </xdr:from>
    <xdr:ext cx="405111" cy="259045"/>
    <xdr:sp macro="" textlink="">
      <xdr:nvSpPr>
        <xdr:cNvPr id="300" name="n_1mainValue【福祉施設】&#10;有形固定資産減価償却率">
          <a:extLst>
            <a:ext uri="{FF2B5EF4-FFF2-40B4-BE49-F238E27FC236}">
              <a16:creationId xmlns:a16="http://schemas.microsoft.com/office/drawing/2014/main" xmlns="" id="{CDDE975C-1B13-45ED-83FF-5E7A01B8E3CB}"/>
            </a:ext>
          </a:extLst>
        </xdr:cNvPr>
        <xdr:cNvSpPr txBox="1"/>
      </xdr:nvSpPr>
      <xdr:spPr>
        <a:xfrm>
          <a:off x="3582044" y="1337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123389</xdr:rowOff>
    </xdr:from>
    <xdr:ext cx="405111" cy="259045"/>
    <xdr:sp macro="" textlink="">
      <xdr:nvSpPr>
        <xdr:cNvPr id="301" name="n_2mainValue【福祉施設】&#10;有形固定資産減価償却率">
          <a:extLst>
            <a:ext uri="{FF2B5EF4-FFF2-40B4-BE49-F238E27FC236}">
              <a16:creationId xmlns:a16="http://schemas.microsoft.com/office/drawing/2014/main" xmlns="" id="{90000D59-B63D-43E1-A101-6F63C62B043C}"/>
            </a:ext>
          </a:extLst>
        </xdr:cNvPr>
        <xdr:cNvSpPr txBox="1"/>
      </xdr:nvSpPr>
      <xdr:spPr>
        <a:xfrm>
          <a:off x="2705744" y="1332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30315</xdr:rowOff>
    </xdr:from>
    <xdr:ext cx="405111" cy="259045"/>
    <xdr:sp macro="" textlink="">
      <xdr:nvSpPr>
        <xdr:cNvPr id="302" name="n_4mainValue【福祉施設】&#10;有形固定資産減価償却率">
          <a:extLst>
            <a:ext uri="{FF2B5EF4-FFF2-40B4-BE49-F238E27FC236}">
              <a16:creationId xmlns:a16="http://schemas.microsoft.com/office/drawing/2014/main" xmlns="" id="{6AB12E67-8BE4-4274-BA80-11CB24F414DD}"/>
            </a:ext>
          </a:extLst>
        </xdr:cNvPr>
        <xdr:cNvSpPr txBox="1"/>
      </xdr:nvSpPr>
      <xdr:spPr>
        <a:xfrm>
          <a:off x="927744" y="13231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a:extLst>
            <a:ext uri="{FF2B5EF4-FFF2-40B4-BE49-F238E27FC236}">
              <a16:creationId xmlns:a16="http://schemas.microsoft.com/office/drawing/2014/main" xmlns="" id="{2976A04E-1081-4663-80AD-B0FD3F1F65C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a:extLst>
            <a:ext uri="{FF2B5EF4-FFF2-40B4-BE49-F238E27FC236}">
              <a16:creationId xmlns:a16="http://schemas.microsoft.com/office/drawing/2014/main" xmlns="" id="{AA4EA4E0-8BD6-4CDD-8167-5FD3737E3E4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a:extLst>
            <a:ext uri="{FF2B5EF4-FFF2-40B4-BE49-F238E27FC236}">
              <a16:creationId xmlns:a16="http://schemas.microsoft.com/office/drawing/2014/main" xmlns="" id="{C684D6A0-7B49-4464-9030-061C5D387E9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a:extLst>
            <a:ext uri="{FF2B5EF4-FFF2-40B4-BE49-F238E27FC236}">
              <a16:creationId xmlns:a16="http://schemas.microsoft.com/office/drawing/2014/main" xmlns="" id="{D2C0E262-5431-481E-A66C-116631772BC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a:extLst>
            <a:ext uri="{FF2B5EF4-FFF2-40B4-BE49-F238E27FC236}">
              <a16:creationId xmlns:a16="http://schemas.microsoft.com/office/drawing/2014/main" xmlns="" id="{4A408750-FFEB-45B9-AE92-42A3E7F8C7E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a:extLst>
            <a:ext uri="{FF2B5EF4-FFF2-40B4-BE49-F238E27FC236}">
              <a16:creationId xmlns:a16="http://schemas.microsoft.com/office/drawing/2014/main" xmlns="" id="{1C3A3EF4-F02C-47C4-82EC-E164C363CAD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a:extLst>
            <a:ext uri="{FF2B5EF4-FFF2-40B4-BE49-F238E27FC236}">
              <a16:creationId xmlns:a16="http://schemas.microsoft.com/office/drawing/2014/main" xmlns="" id="{D388578C-B50E-44F1-B5B9-DA4FA561DD5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a:extLst>
            <a:ext uri="{FF2B5EF4-FFF2-40B4-BE49-F238E27FC236}">
              <a16:creationId xmlns:a16="http://schemas.microsoft.com/office/drawing/2014/main" xmlns="" id="{0822D5EA-38F1-4A72-8A01-8BC088190CF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a:extLst>
            <a:ext uri="{FF2B5EF4-FFF2-40B4-BE49-F238E27FC236}">
              <a16:creationId xmlns:a16="http://schemas.microsoft.com/office/drawing/2014/main" xmlns="" id="{135122A7-691E-47F0-8058-9664143E92B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a:extLst>
            <a:ext uri="{FF2B5EF4-FFF2-40B4-BE49-F238E27FC236}">
              <a16:creationId xmlns:a16="http://schemas.microsoft.com/office/drawing/2014/main" xmlns="" id="{450A4454-70F8-452E-8B28-2B3E98F0E71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3" name="直線コネクタ 312">
          <a:extLst>
            <a:ext uri="{FF2B5EF4-FFF2-40B4-BE49-F238E27FC236}">
              <a16:creationId xmlns:a16="http://schemas.microsoft.com/office/drawing/2014/main" xmlns="" id="{BCC89E13-1977-4169-965A-96CCA15D2539}"/>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4" name="テキスト ボックス 313">
          <a:extLst>
            <a:ext uri="{FF2B5EF4-FFF2-40B4-BE49-F238E27FC236}">
              <a16:creationId xmlns:a16="http://schemas.microsoft.com/office/drawing/2014/main" xmlns="" id="{4015C9CF-9C05-4D52-AE43-5F7A074ED46B}"/>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5" name="直線コネクタ 314">
          <a:extLst>
            <a:ext uri="{FF2B5EF4-FFF2-40B4-BE49-F238E27FC236}">
              <a16:creationId xmlns:a16="http://schemas.microsoft.com/office/drawing/2014/main" xmlns="" id="{6B46A962-7C9E-44C8-8C6A-EF8D0FEB4A9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6" name="テキスト ボックス 315">
          <a:extLst>
            <a:ext uri="{FF2B5EF4-FFF2-40B4-BE49-F238E27FC236}">
              <a16:creationId xmlns:a16="http://schemas.microsoft.com/office/drawing/2014/main" xmlns="" id="{24E1CECA-3C9F-4470-A985-3C45139C3832}"/>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7" name="直線コネクタ 316">
          <a:extLst>
            <a:ext uri="{FF2B5EF4-FFF2-40B4-BE49-F238E27FC236}">
              <a16:creationId xmlns:a16="http://schemas.microsoft.com/office/drawing/2014/main" xmlns="" id="{6250CB66-2F83-472A-9B7C-6550BFE47631}"/>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8" name="テキスト ボックス 317">
          <a:extLst>
            <a:ext uri="{FF2B5EF4-FFF2-40B4-BE49-F238E27FC236}">
              <a16:creationId xmlns:a16="http://schemas.microsoft.com/office/drawing/2014/main" xmlns="" id="{2C4A0813-E2F4-41C0-8C43-FDB65CD92EE8}"/>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9" name="直線コネクタ 318">
          <a:extLst>
            <a:ext uri="{FF2B5EF4-FFF2-40B4-BE49-F238E27FC236}">
              <a16:creationId xmlns:a16="http://schemas.microsoft.com/office/drawing/2014/main" xmlns="" id="{7868543B-82F1-4A92-836F-7F678B5E9D5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0" name="テキスト ボックス 319">
          <a:extLst>
            <a:ext uri="{FF2B5EF4-FFF2-40B4-BE49-F238E27FC236}">
              <a16:creationId xmlns:a16="http://schemas.microsoft.com/office/drawing/2014/main" xmlns="" id="{3A06557F-8F55-4597-9AAA-0862AF4586C8}"/>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1" name="直線コネクタ 320">
          <a:extLst>
            <a:ext uri="{FF2B5EF4-FFF2-40B4-BE49-F238E27FC236}">
              <a16:creationId xmlns:a16="http://schemas.microsoft.com/office/drawing/2014/main" xmlns="" id="{F75718C7-6465-424F-AC44-74DF0D58AC0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2" name="テキスト ボックス 321">
          <a:extLst>
            <a:ext uri="{FF2B5EF4-FFF2-40B4-BE49-F238E27FC236}">
              <a16:creationId xmlns:a16="http://schemas.microsoft.com/office/drawing/2014/main" xmlns="" id="{61AE7918-1253-4154-B048-CAA938F1858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3" name="【福祉施設】&#10;一人当たり面積グラフ枠">
          <a:extLst>
            <a:ext uri="{FF2B5EF4-FFF2-40B4-BE49-F238E27FC236}">
              <a16:creationId xmlns:a16="http://schemas.microsoft.com/office/drawing/2014/main" xmlns="" id="{A974B216-3E84-48A9-A7B4-DB9B4A6857B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118111</xdr:rowOff>
    </xdr:from>
    <xdr:to>
      <xdr:col>54</xdr:col>
      <xdr:colOff>189865</xdr:colOff>
      <xdr:row>86</xdr:row>
      <xdr:rowOff>1524</xdr:rowOff>
    </xdr:to>
    <xdr:cxnSp macro="">
      <xdr:nvCxnSpPr>
        <xdr:cNvPr id="324" name="直線コネクタ 323">
          <a:extLst>
            <a:ext uri="{FF2B5EF4-FFF2-40B4-BE49-F238E27FC236}">
              <a16:creationId xmlns:a16="http://schemas.microsoft.com/office/drawing/2014/main" xmlns="" id="{7B1A1509-E66B-48FF-9B97-339262DBF8EC}"/>
            </a:ext>
          </a:extLst>
        </xdr:cNvPr>
        <xdr:cNvCxnSpPr/>
      </xdr:nvCxnSpPr>
      <xdr:spPr>
        <a:xfrm flipV="1">
          <a:off x="10476865" y="13491211"/>
          <a:ext cx="0" cy="125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325" name="【福祉施設】&#10;一人当たり面積最小値テキスト">
          <a:extLst>
            <a:ext uri="{FF2B5EF4-FFF2-40B4-BE49-F238E27FC236}">
              <a16:creationId xmlns:a16="http://schemas.microsoft.com/office/drawing/2014/main" xmlns="" id="{A3CC0FF3-497C-4FD7-9094-1BAA5F267F79}"/>
            </a:ext>
          </a:extLst>
        </xdr:cNvPr>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326" name="直線コネクタ 325">
          <a:extLst>
            <a:ext uri="{FF2B5EF4-FFF2-40B4-BE49-F238E27FC236}">
              <a16:creationId xmlns:a16="http://schemas.microsoft.com/office/drawing/2014/main" xmlns="" id="{DE62894E-58BE-430E-83C2-394F2AF842F5}"/>
            </a:ext>
          </a:extLst>
        </xdr:cNvPr>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64788</xdr:rowOff>
    </xdr:from>
    <xdr:ext cx="469744" cy="259045"/>
    <xdr:sp macro="" textlink="">
      <xdr:nvSpPr>
        <xdr:cNvPr id="327" name="【福祉施設】&#10;一人当たり面積最大値テキスト">
          <a:extLst>
            <a:ext uri="{FF2B5EF4-FFF2-40B4-BE49-F238E27FC236}">
              <a16:creationId xmlns:a16="http://schemas.microsoft.com/office/drawing/2014/main" xmlns="" id="{CDB2F434-E34B-4473-8928-6DBD84E0A5A4}"/>
            </a:ext>
          </a:extLst>
        </xdr:cNvPr>
        <xdr:cNvSpPr txBox="1"/>
      </xdr:nvSpPr>
      <xdr:spPr>
        <a:xfrm>
          <a:off x="10515600" y="1326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118111</xdr:rowOff>
    </xdr:from>
    <xdr:to>
      <xdr:col>55</xdr:col>
      <xdr:colOff>88900</xdr:colOff>
      <xdr:row>78</xdr:row>
      <xdr:rowOff>118111</xdr:rowOff>
    </xdr:to>
    <xdr:cxnSp macro="">
      <xdr:nvCxnSpPr>
        <xdr:cNvPr id="328" name="直線コネクタ 327">
          <a:extLst>
            <a:ext uri="{FF2B5EF4-FFF2-40B4-BE49-F238E27FC236}">
              <a16:creationId xmlns:a16="http://schemas.microsoft.com/office/drawing/2014/main" xmlns="" id="{42BFA3D3-DF41-44A3-BFEB-B66F066795AB}"/>
            </a:ext>
          </a:extLst>
        </xdr:cNvPr>
        <xdr:cNvCxnSpPr/>
      </xdr:nvCxnSpPr>
      <xdr:spPr>
        <a:xfrm>
          <a:off x="10388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68597</xdr:rowOff>
    </xdr:from>
    <xdr:ext cx="469744" cy="259045"/>
    <xdr:sp macro="" textlink="">
      <xdr:nvSpPr>
        <xdr:cNvPr id="329" name="【福祉施設】&#10;一人当たり面積平均値テキスト">
          <a:extLst>
            <a:ext uri="{FF2B5EF4-FFF2-40B4-BE49-F238E27FC236}">
              <a16:creationId xmlns:a16="http://schemas.microsoft.com/office/drawing/2014/main" xmlns="" id="{BE818F9E-591A-48E2-B955-9A4975FD3135}"/>
            </a:ext>
          </a:extLst>
        </xdr:cNvPr>
        <xdr:cNvSpPr txBox="1"/>
      </xdr:nvSpPr>
      <xdr:spPr>
        <a:xfrm>
          <a:off x="10515600" y="1429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90170</xdr:rowOff>
    </xdr:from>
    <xdr:to>
      <xdr:col>55</xdr:col>
      <xdr:colOff>50800</xdr:colOff>
      <xdr:row>84</xdr:row>
      <xdr:rowOff>20320</xdr:rowOff>
    </xdr:to>
    <xdr:sp macro="" textlink="">
      <xdr:nvSpPr>
        <xdr:cNvPr id="330" name="フローチャート: 判断 329">
          <a:extLst>
            <a:ext uri="{FF2B5EF4-FFF2-40B4-BE49-F238E27FC236}">
              <a16:creationId xmlns:a16="http://schemas.microsoft.com/office/drawing/2014/main" xmlns="" id="{7EE7C144-6AF9-4DEA-AB2C-1D12CF08C964}"/>
            </a:ext>
          </a:extLst>
        </xdr:cNvPr>
        <xdr:cNvSpPr/>
      </xdr:nvSpPr>
      <xdr:spPr>
        <a:xfrm>
          <a:off x="10426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65024</xdr:rowOff>
    </xdr:from>
    <xdr:to>
      <xdr:col>50</xdr:col>
      <xdr:colOff>165100</xdr:colOff>
      <xdr:row>83</xdr:row>
      <xdr:rowOff>166624</xdr:rowOff>
    </xdr:to>
    <xdr:sp macro="" textlink="">
      <xdr:nvSpPr>
        <xdr:cNvPr id="331" name="フローチャート: 判断 330">
          <a:extLst>
            <a:ext uri="{FF2B5EF4-FFF2-40B4-BE49-F238E27FC236}">
              <a16:creationId xmlns:a16="http://schemas.microsoft.com/office/drawing/2014/main" xmlns="" id="{9C433D6D-8364-48AE-BA66-4F643F55C685}"/>
            </a:ext>
          </a:extLst>
        </xdr:cNvPr>
        <xdr:cNvSpPr/>
      </xdr:nvSpPr>
      <xdr:spPr>
        <a:xfrm>
          <a:off x="9588500" y="1429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94742</xdr:rowOff>
    </xdr:from>
    <xdr:to>
      <xdr:col>46</xdr:col>
      <xdr:colOff>38100</xdr:colOff>
      <xdr:row>84</xdr:row>
      <xdr:rowOff>24892</xdr:rowOff>
    </xdr:to>
    <xdr:sp macro="" textlink="">
      <xdr:nvSpPr>
        <xdr:cNvPr id="332" name="フローチャート: 判断 331">
          <a:extLst>
            <a:ext uri="{FF2B5EF4-FFF2-40B4-BE49-F238E27FC236}">
              <a16:creationId xmlns:a16="http://schemas.microsoft.com/office/drawing/2014/main" xmlns="" id="{64E13DE6-E5B1-4E14-B1B0-2B4AFF0F3747}"/>
            </a:ext>
          </a:extLst>
        </xdr:cNvPr>
        <xdr:cNvSpPr/>
      </xdr:nvSpPr>
      <xdr:spPr>
        <a:xfrm>
          <a:off x="8699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115315</xdr:rowOff>
    </xdr:from>
    <xdr:to>
      <xdr:col>41</xdr:col>
      <xdr:colOff>101600</xdr:colOff>
      <xdr:row>84</xdr:row>
      <xdr:rowOff>45465</xdr:rowOff>
    </xdr:to>
    <xdr:sp macro="" textlink="">
      <xdr:nvSpPr>
        <xdr:cNvPr id="333" name="フローチャート: 判断 332">
          <a:extLst>
            <a:ext uri="{FF2B5EF4-FFF2-40B4-BE49-F238E27FC236}">
              <a16:creationId xmlns:a16="http://schemas.microsoft.com/office/drawing/2014/main" xmlns="" id="{4B0C424F-82AC-4275-9138-CA1029A767E8}"/>
            </a:ext>
          </a:extLst>
        </xdr:cNvPr>
        <xdr:cNvSpPr/>
      </xdr:nvSpPr>
      <xdr:spPr>
        <a:xfrm>
          <a:off x="7810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138176</xdr:rowOff>
    </xdr:from>
    <xdr:to>
      <xdr:col>36</xdr:col>
      <xdr:colOff>165100</xdr:colOff>
      <xdr:row>84</xdr:row>
      <xdr:rowOff>68326</xdr:rowOff>
    </xdr:to>
    <xdr:sp macro="" textlink="">
      <xdr:nvSpPr>
        <xdr:cNvPr id="334" name="フローチャート: 判断 333">
          <a:extLst>
            <a:ext uri="{FF2B5EF4-FFF2-40B4-BE49-F238E27FC236}">
              <a16:creationId xmlns:a16="http://schemas.microsoft.com/office/drawing/2014/main" xmlns="" id="{24C71B09-08B7-4B05-94E0-F3AC1F14DDC2}"/>
            </a:ext>
          </a:extLst>
        </xdr:cNvPr>
        <xdr:cNvSpPr/>
      </xdr:nvSpPr>
      <xdr:spPr>
        <a:xfrm>
          <a:off x="6921500" y="1436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xmlns="" id="{D9ECC70E-2993-4F6E-AE19-517FBE6B33F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xmlns="" id="{938718C0-7612-49FA-9A08-E515B7D0FB8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xmlns="" id="{A8606B34-6968-49C9-94D4-EAD79CBAD7B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xmlns="" id="{47D20B11-8F52-4363-BBE2-9601ECE05F7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xmlns="" id="{F0D37045-ECDC-48A3-8180-B9A41556F88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74168</xdr:rowOff>
    </xdr:from>
    <xdr:to>
      <xdr:col>55</xdr:col>
      <xdr:colOff>50800</xdr:colOff>
      <xdr:row>84</xdr:row>
      <xdr:rowOff>4318</xdr:rowOff>
    </xdr:to>
    <xdr:sp macro="" textlink="">
      <xdr:nvSpPr>
        <xdr:cNvPr id="340" name="楕円 339">
          <a:extLst>
            <a:ext uri="{FF2B5EF4-FFF2-40B4-BE49-F238E27FC236}">
              <a16:creationId xmlns:a16="http://schemas.microsoft.com/office/drawing/2014/main" xmlns="" id="{586A68DB-9230-4277-8CDC-52092D8273E0}"/>
            </a:ext>
          </a:extLst>
        </xdr:cNvPr>
        <xdr:cNvSpPr/>
      </xdr:nvSpPr>
      <xdr:spPr>
        <a:xfrm>
          <a:off x="10426700" y="1430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97045</xdr:rowOff>
    </xdr:from>
    <xdr:ext cx="469744" cy="259045"/>
    <xdr:sp macro="" textlink="">
      <xdr:nvSpPr>
        <xdr:cNvPr id="341" name="【福祉施設】&#10;一人当たり面積該当値テキスト">
          <a:extLst>
            <a:ext uri="{FF2B5EF4-FFF2-40B4-BE49-F238E27FC236}">
              <a16:creationId xmlns:a16="http://schemas.microsoft.com/office/drawing/2014/main" xmlns="" id="{3C3582A0-D807-4B74-8AEA-1DAFEF4290B1}"/>
            </a:ext>
          </a:extLst>
        </xdr:cNvPr>
        <xdr:cNvSpPr txBox="1"/>
      </xdr:nvSpPr>
      <xdr:spPr>
        <a:xfrm>
          <a:off x="10515600" y="1415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81026</xdr:rowOff>
    </xdr:from>
    <xdr:to>
      <xdr:col>50</xdr:col>
      <xdr:colOff>165100</xdr:colOff>
      <xdr:row>84</xdr:row>
      <xdr:rowOff>11176</xdr:rowOff>
    </xdr:to>
    <xdr:sp macro="" textlink="">
      <xdr:nvSpPr>
        <xdr:cNvPr id="342" name="楕円 341">
          <a:extLst>
            <a:ext uri="{FF2B5EF4-FFF2-40B4-BE49-F238E27FC236}">
              <a16:creationId xmlns:a16="http://schemas.microsoft.com/office/drawing/2014/main" xmlns="" id="{7F07BA1D-B0CD-4D36-A211-D5EC2A2E0122}"/>
            </a:ext>
          </a:extLst>
        </xdr:cNvPr>
        <xdr:cNvSpPr/>
      </xdr:nvSpPr>
      <xdr:spPr>
        <a:xfrm>
          <a:off x="9588500" y="1431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124968</xdr:rowOff>
    </xdr:from>
    <xdr:to>
      <xdr:col>55</xdr:col>
      <xdr:colOff>0</xdr:colOff>
      <xdr:row>83</xdr:row>
      <xdr:rowOff>131826</xdr:rowOff>
    </xdr:to>
    <xdr:cxnSp macro="">
      <xdr:nvCxnSpPr>
        <xdr:cNvPr id="343" name="直線コネクタ 342">
          <a:extLst>
            <a:ext uri="{FF2B5EF4-FFF2-40B4-BE49-F238E27FC236}">
              <a16:creationId xmlns:a16="http://schemas.microsoft.com/office/drawing/2014/main" xmlns="" id="{B8FBA106-AB55-4B22-9255-002533AF2D3E}"/>
            </a:ext>
          </a:extLst>
        </xdr:cNvPr>
        <xdr:cNvCxnSpPr/>
      </xdr:nvCxnSpPr>
      <xdr:spPr>
        <a:xfrm flipV="1">
          <a:off x="9639300" y="1435531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87885</xdr:rowOff>
    </xdr:from>
    <xdr:to>
      <xdr:col>46</xdr:col>
      <xdr:colOff>38100</xdr:colOff>
      <xdr:row>84</xdr:row>
      <xdr:rowOff>18035</xdr:rowOff>
    </xdr:to>
    <xdr:sp macro="" textlink="">
      <xdr:nvSpPr>
        <xdr:cNvPr id="344" name="楕円 343">
          <a:extLst>
            <a:ext uri="{FF2B5EF4-FFF2-40B4-BE49-F238E27FC236}">
              <a16:creationId xmlns:a16="http://schemas.microsoft.com/office/drawing/2014/main" xmlns="" id="{E698B819-98B1-4BAE-BE68-6644434C93E8}"/>
            </a:ext>
          </a:extLst>
        </xdr:cNvPr>
        <xdr:cNvSpPr/>
      </xdr:nvSpPr>
      <xdr:spPr>
        <a:xfrm>
          <a:off x="8699500" y="1431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131826</xdr:rowOff>
    </xdr:from>
    <xdr:to>
      <xdr:col>50</xdr:col>
      <xdr:colOff>114300</xdr:colOff>
      <xdr:row>83</xdr:row>
      <xdr:rowOff>138685</xdr:rowOff>
    </xdr:to>
    <xdr:cxnSp macro="">
      <xdr:nvCxnSpPr>
        <xdr:cNvPr id="345" name="直線コネクタ 344">
          <a:extLst>
            <a:ext uri="{FF2B5EF4-FFF2-40B4-BE49-F238E27FC236}">
              <a16:creationId xmlns:a16="http://schemas.microsoft.com/office/drawing/2014/main" xmlns="" id="{D4A02B7D-7F6D-4656-A6A7-A655F6101E74}"/>
            </a:ext>
          </a:extLst>
        </xdr:cNvPr>
        <xdr:cNvCxnSpPr/>
      </xdr:nvCxnSpPr>
      <xdr:spPr>
        <a:xfrm flipV="1">
          <a:off x="8750300" y="14362176"/>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103887</xdr:rowOff>
    </xdr:from>
    <xdr:to>
      <xdr:col>36</xdr:col>
      <xdr:colOff>165100</xdr:colOff>
      <xdr:row>84</xdr:row>
      <xdr:rowOff>34037</xdr:rowOff>
    </xdr:to>
    <xdr:sp macro="" textlink="">
      <xdr:nvSpPr>
        <xdr:cNvPr id="346" name="楕円 345">
          <a:extLst>
            <a:ext uri="{FF2B5EF4-FFF2-40B4-BE49-F238E27FC236}">
              <a16:creationId xmlns:a16="http://schemas.microsoft.com/office/drawing/2014/main" xmlns="" id="{A58C9021-3175-42AF-8569-91CD3652A524}"/>
            </a:ext>
          </a:extLst>
        </xdr:cNvPr>
        <xdr:cNvSpPr/>
      </xdr:nvSpPr>
      <xdr:spPr>
        <a:xfrm>
          <a:off x="69215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11701</xdr:rowOff>
    </xdr:from>
    <xdr:ext cx="469744" cy="259045"/>
    <xdr:sp macro="" textlink="">
      <xdr:nvSpPr>
        <xdr:cNvPr id="347" name="n_1aveValue【福祉施設】&#10;一人当たり面積">
          <a:extLst>
            <a:ext uri="{FF2B5EF4-FFF2-40B4-BE49-F238E27FC236}">
              <a16:creationId xmlns:a16="http://schemas.microsoft.com/office/drawing/2014/main" xmlns="" id="{D3D26E72-4F61-4C5C-B2E3-1D410A3BC423}"/>
            </a:ext>
          </a:extLst>
        </xdr:cNvPr>
        <xdr:cNvSpPr txBox="1"/>
      </xdr:nvSpPr>
      <xdr:spPr>
        <a:xfrm>
          <a:off x="9391727" y="1407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16019</xdr:rowOff>
    </xdr:from>
    <xdr:ext cx="469744" cy="259045"/>
    <xdr:sp macro="" textlink="">
      <xdr:nvSpPr>
        <xdr:cNvPr id="348" name="n_2aveValue【福祉施設】&#10;一人当たり面積">
          <a:extLst>
            <a:ext uri="{FF2B5EF4-FFF2-40B4-BE49-F238E27FC236}">
              <a16:creationId xmlns:a16="http://schemas.microsoft.com/office/drawing/2014/main" xmlns="" id="{AD2EFD61-0403-4FD3-ABDC-572E678BA523}"/>
            </a:ext>
          </a:extLst>
        </xdr:cNvPr>
        <xdr:cNvSpPr txBox="1"/>
      </xdr:nvSpPr>
      <xdr:spPr>
        <a:xfrm>
          <a:off x="8515427"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61992</xdr:rowOff>
    </xdr:from>
    <xdr:ext cx="469744" cy="259045"/>
    <xdr:sp macro="" textlink="">
      <xdr:nvSpPr>
        <xdr:cNvPr id="349" name="n_3aveValue【福祉施設】&#10;一人当たり面積">
          <a:extLst>
            <a:ext uri="{FF2B5EF4-FFF2-40B4-BE49-F238E27FC236}">
              <a16:creationId xmlns:a16="http://schemas.microsoft.com/office/drawing/2014/main" xmlns="" id="{09F7347B-3A63-40AF-BEE6-4E1BDA364635}"/>
            </a:ext>
          </a:extLst>
        </xdr:cNvPr>
        <xdr:cNvSpPr txBox="1"/>
      </xdr:nvSpPr>
      <xdr:spPr>
        <a:xfrm>
          <a:off x="7626427" y="1412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59453</xdr:rowOff>
    </xdr:from>
    <xdr:ext cx="469744" cy="259045"/>
    <xdr:sp macro="" textlink="">
      <xdr:nvSpPr>
        <xdr:cNvPr id="350" name="n_4aveValue【福祉施設】&#10;一人当たり面積">
          <a:extLst>
            <a:ext uri="{FF2B5EF4-FFF2-40B4-BE49-F238E27FC236}">
              <a16:creationId xmlns:a16="http://schemas.microsoft.com/office/drawing/2014/main" xmlns="" id="{297E87FC-4D6C-4683-BCF3-C8AAECF396F9}"/>
            </a:ext>
          </a:extLst>
        </xdr:cNvPr>
        <xdr:cNvSpPr txBox="1"/>
      </xdr:nvSpPr>
      <xdr:spPr>
        <a:xfrm>
          <a:off x="6737427" y="1446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2303</xdr:rowOff>
    </xdr:from>
    <xdr:ext cx="469744" cy="259045"/>
    <xdr:sp macro="" textlink="">
      <xdr:nvSpPr>
        <xdr:cNvPr id="351" name="n_1mainValue【福祉施設】&#10;一人当たり面積">
          <a:extLst>
            <a:ext uri="{FF2B5EF4-FFF2-40B4-BE49-F238E27FC236}">
              <a16:creationId xmlns:a16="http://schemas.microsoft.com/office/drawing/2014/main" xmlns="" id="{1561B641-9BD6-47A7-9373-6BD3E4F141F7}"/>
            </a:ext>
          </a:extLst>
        </xdr:cNvPr>
        <xdr:cNvSpPr txBox="1"/>
      </xdr:nvSpPr>
      <xdr:spPr>
        <a:xfrm>
          <a:off x="9391727" y="1440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34562</xdr:rowOff>
    </xdr:from>
    <xdr:ext cx="469744" cy="259045"/>
    <xdr:sp macro="" textlink="">
      <xdr:nvSpPr>
        <xdr:cNvPr id="352" name="n_2mainValue【福祉施設】&#10;一人当たり面積">
          <a:extLst>
            <a:ext uri="{FF2B5EF4-FFF2-40B4-BE49-F238E27FC236}">
              <a16:creationId xmlns:a16="http://schemas.microsoft.com/office/drawing/2014/main" xmlns="" id="{D91773DA-2856-4E38-8B94-55B6A6C553E2}"/>
            </a:ext>
          </a:extLst>
        </xdr:cNvPr>
        <xdr:cNvSpPr txBox="1"/>
      </xdr:nvSpPr>
      <xdr:spPr>
        <a:xfrm>
          <a:off x="8515427" y="1409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50564</xdr:rowOff>
    </xdr:from>
    <xdr:ext cx="469744" cy="259045"/>
    <xdr:sp macro="" textlink="">
      <xdr:nvSpPr>
        <xdr:cNvPr id="353" name="n_4mainValue【福祉施設】&#10;一人当たり面積">
          <a:extLst>
            <a:ext uri="{FF2B5EF4-FFF2-40B4-BE49-F238E27FC236}">
              <a16:creationId xmlns:a16="http://schemas.microsoft.com/office/drawing/2014/main" xmlns="" id="{3224C9A1-427B-4748-BE6F-572800A9A3E0}"/>
            </a:ext>
          </a:extLst>
        </xdr:cNvPr>
        <xdr:cNvSpPr txBox="1"/>
      </xdr:nvSpPr>
      <xdr:spPr>
        <a:xfrm>
          <a:off x="6737427" y="1410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4" name="正方形/長方形 353">
          <a:extLst>
            <a:ext uri="{FF2B5EF4-FFF2-40B4-BE49-F238E27FC236}">
              <a16:creationId xmlns:a16="http://schemas.microsoft.com/office/drawing/2014/main" xmlns="" id="{BD703AB6-9D57-43DA-9698-186C3732EEC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5" name="正方形/長方形 354">
          <a:extLst>
            <a:ext uri="{FF2B5EF4-FFF2-40B4-BE49-F238E27FC236}">
              <a16:creationId xmlns:a16="http://schemas.microsoft.com/office/drawing/2014/main" xmlns="" id="{35B2115F-92C5-4DED-9906-1D18727C67C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6" name="正方形/長方形 355">
          <a:extLst>
            <a:ext uri="{FF2B5EF4-FFF2-40B4-BE49-F238E27FC236}">
              <a16:creationId xmlns:a16="http://schemas.microsoft.com/office/drawing/2014/main" xmlns="" id="{EB49787C-70C5-4260-B6C1-1278652F8AB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7" name="正方形/長方形 356">
          <a:extLst>
            <a:ext uri="{FF2B5EF4-FFF2-40B4-BE49-F238E27FC236}">
              <a16:creationId xmlns:a16="http://schemas.microsoft.com/office/drawing/2014/main" xmlns="" id="{3446C714-3033-4264-A996-436F99D3574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8" name="正方形/長方形 357">
          <a:extLst>
            <a:ext uri="{FF2B5EF4-FFF2-40B4-BE49-F238E27FC236}">
              <a16:creationId xmlns:a16="http://schemas.microsoft.com/office/drawing/2014/main" xmlns="" id="{5F13CEF2-2113-430E-BA53-9A7A563BD00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9" name="正方形/長方形 358">
          <a:extLst>
            <a:ext uri="{FF2B5EF4-FFF2-40B4-BE49-F238E27FC236}">
              <a16:creationId xmlns:a16="http://schemas.microsoft.com/office/drawing/2014/main" xmlns="" id="{39D800F9-EA7D-448D-9D9F-DF18368A392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0" name="正方形/長方形 359">
          <a:extLst>
            <a:ext uri="{FF2B5EF4-FFF2-40B4-BE49-F238E27FC236}">
              <a16:creationId xmlns:a16="http://schemas.microsoft.com/office/drawing/2014/main" xmlns="" id="{8F8E496A-B74B-49B5-8F4C-6FAA8A3DEB5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正方形/長方形 360">
          <a:extLst>
            <a:ext uri="{FF2B5EF4-FFF2-40B4-BE49-F238E27FC236}">
              <a16:creationId xmlns:a16="http://schemas.microsoft.com/office/drawing/2014/main" xmlns="" id="{4915DB7F-EC08-4721-A155-F5A6BE4AF10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2" name="テキスト ボックス 361">
          <a:extLst>
            <a:ext uri="{FF2B5EF4-FFF2-40B4-BE49-F238E27FC236}">
              <a16:creationId xmlns:a16="http://schemas.microsoft.com/office/drawing/2014/main" xmlns="" id="{56A0CD9F-E226-4D9A-9229-64A7E734085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3" name="直線コネクタ 362">
          <a:extLst>
            <a:ext uri="{FF2B5EF4-FFF2-40B4-BE49-F238E27FC236}">
              <a16:creationId xmlns:a16="http://schemas.microsoft.com/office/drawing/2014/main" xmlns="" id="{49C11C7F-3A3F-41ED-BC9F-7787E954A70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4" name="テキスト ボックス 363">
          <a:extLst>
            <a:ext uri="{FF2B5EF4-FFF2-40B4-BE49-F238E27FC236}">
              <a16:creationId xmlns:a16="http://schemas.microsoft.com/office/drawing/2014/main" xmlns="" id="{FA0602DE-5018-4069-A383-511EBEB3080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5" name="直線コネクタ 364">
          <a:extLst>
            <a:ext uri="{FF2B5EF4-FFF2-40B4-BE49-F238E27FC236}">
              <a16:creationId xmlns:a16="http://schemas.microsoft.com/office/drawing/2014/main" xmlns="" id="{5E012A62-3FE0-4B5F-AF09-21B3243A33F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6" name="テキスト ボックス 365">
          <a:extLst>
            <a:ext uri="{FF2B5EF4-FFF2-40B4-BE49-F238E27FC236}">
              <a16:creationId xmlns:a16="http://schemas.microsoft.com/office/drawing/2014/main" xmlns="" id="{A40D0FDA-E88C-4276-BEFA-75EAE1894B3A}"/>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7" name="直線コネクタ 366">
          <a:extLst>
            <a:ext uri="{FF2B5EF4-FFF2-40B4-BE49-F238E27FC236}">
              <a16:creationId xmlns:a16="http://schemas.microsoft.com/office/drawing/2014/main" xmlns="" id="{F41A0C37-C387-4DFA-BAB3-569C12B634D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8" name="テキスト ボックス 367">
          <a:extLst>
            <a:ext uri="{FF2B5EF4-FFF2-40B4-BE49-F238E27FC236}">
              <a16:creationId xmlns:a16="http://schemas.microsoft.com/office/drawing/2014/main" xmlns="" id="{E1850254-42DA-4673-9F00-2B531DFD760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9" name="直線コネクタ 368">
          <a:extLst>
            <a:ext uri="{FF2B5EF4-FFF2-40B4-BE49-F238E27FC236}">
              <a16:creationId xmlns:a16="http://schemas.microsoft.com/office/drawing/2014/main" xmlns="" id="{41B5679D-DC18-4AA4-9184-69A2B655AA4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0" name="テキスト ボックス 369">
          <a:extLst>
            <a:ext uri="{FF2B5EF4-FFF2-40B4-BE49-F238E27FC236}">
              <a16:creationId xmlns:a16="http://schemas.microsoft.com/office/drawing/2014/main" xmlns="" id="{9D41587A-A571-4A24-8956-B856982EA1A8}"/>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1" name="直線コネクタ 370">
          <a:extLst>
            <a:ext uri="{FF2B5EF4-FFF2-40B4-BE49-F238E27FC236}">
              <a16:creationId xmlns:a16="http://schemas.microsoft.com/office/drawing/2014/main" xmlns="" id="{48E2E1AD-0667-45CB-8A94-B1162E46800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2" name="テキスト ボックス 371">
          <a:extLst>
            <a:ext uri="{FF2B5EF4-FFF2-40B4-BE49-F238E27FC236}">
              <a16:creationId xmlns:a16="http://schemas.microsoft.com/office/drawing/2014/main" xmlns="" id="{680C56A4-7C94-4B4D-94F7-C91B2DFDEE1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3" name="直線コネクタ 372">
          <a:extLst>
            <a:ext uri="{FF2B5EF4-FFF2-40B4-BE49-F238E27FC236}">
              <a16:creationId xmlns:a16="http://schemas.microsoft.com/office/drawing/2014/main" xmlns="" id="{C520A6C6-6884-4192-906D-400CB394C1F6}"/>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4" name="テキスト ボックス 373">
          <a:extLst>
            <a:ext uri="{FF2B5EF4-FFF2-40B4-BE49-F238E27FC236}">
              <a16:creationId xmlns:a16="http://schemas.microsoft.com/office/drawing/2014/main" xmlns="" id="{4DE77469-C967-4B48-B41C-6088B80C44B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5" name="直線コネクタ 374">
          <a:extLst>
            <a:ext uri="{FF2B5EF4-FFF2-40B4-BE49-F238E27FC236}">
              <a16:creationId xmlns:a16="http://schemas.microsoft.com/office/drawing/2014/main" xmlns="" id="{E5EF24B1-F1B2-46F8-927E-63EE53CA4A2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6" name="テキスト ボックス 375">
          <a:extLst>
            <a:ext uri="{FF2B5EF4-FFF2-40B4-BE49-F238E27FC236}">
              <a16:creationId xmlns:a16="http://schemas.microsoft.com/office/drawing/2014/main" xmlns="" id="{0E791B71-FFB9-47D5-8D3D-43F6E0C8355A}"/>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7" name="直線コネクタ 376">
          <a:extLst>
            <a:ext uri="{FF2B5EF4-FFF2-40B4-BE49-F238E27FC236}">
              <a16:creationId xmlns:a16="http://schemas.microsoft.com/office/drawing/2014/main" xmlns="" id="{559027C8-A7F9-46D3-9781-C93C10661F3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市民会館】&#10;有形固定資産減価償却率グラフ枠">
          <a:extLst>
            <a:ext uri="{FF2B5EF4-FFF2-40B4-BE49-F238E27FC236}">
              <a16:creationId xmlns:a16="http://schemas.microsoft.com/office/drawing/2014/main" xmlns="" id="{D7AF051A-0AB4-4ECC-834D-E665DD547DA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103958</xdr:rowOff>
    </xdr:from>
    <xdr:to>
      <xdr:col>24</xdr:col>
      <xdr:colOff>62865</xdr:colOff>
      <xdr:row>109</xdr:row>
      <xdr:rowOff>35379</xdr:rowOff>
    </xdr:to>
    <xdr:cxnSp macro="">
      <xdr:nvCxnSpPr>
        <xdr:cNvPr id="379" name="直線コネクタ 378">
          <a:extLst>
            <a:ext uri="{FF2B5EF4-FFF2-40B4-BE49-F238E27FC236}">
              <a16:creationId xmlns:a16="http://schemas.microsoft.com/office/drawing/2014/main" xmlns="" id="{484CA113-E46E-457B-84E5-6159F94E026A}"/>
            </a:ext>
          </a:extLst>
        </xdr:cNvPr>
        <xdr:cNvCxnSpPr/>
      </xdr:nvCxnSpPr>
      <xdr:spPr>
        <a:xfrm flipV="1">
          <a:off x="4634865" y="1724895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0" name="【市民会館】&#10;有形固定資産減価償却率最小値テキスト">
          <a:extLst>
            <a:ext uri="{FF2B5EF4-FFF2-40B4-BE49-F238E27FC236}">
              <a16:creationId xmlns:a16="http://schemas.microsoft.com/office/drawing/2014/main" xmlns="" id="{0743C327-63C3-4D5B-8E10-B93F32267393}"/>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1" name="直線コネクタ 380">
          <a:extLst>
            <a:ext uri="{FF2B5EF4-FFF2-40B4-BE49-F238E27FC236}">
              <a16:creationId xmlns:a16="http://schemas.microsoft.com/office/drawing/2014/main" xmlns="" id="{D14C8B4B-BE21-42A0-B75B-A6A91EAB51E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50635</xdr:rowOff>
    </xdr:from>
    <xdr:ext cx="340478" cy="259045"/>
    <xdr:sp macro="" textlink="">
      <xdr:nvSpPr>
        <xdr:cNvPr id="382" name="【市民会館】&#10;有形固定資産減価償却率最大値テキスト">
          <a:extLst>
            <a:ext uri="{FF2B5EF4-FFF2-40B4-BE49-F238E27FC236}">
              <a16:creationId xmlns:a16="http://schemas.microsoft.com/office/drawing/2014/main" xmlns="" id="{30474CBB-BB1F-4308-A184-067DD9689513}"/>
            </a:ext>
          </a:extLst>
        </xdr:cNvPr>
        <xdr:cNvSpPr txBox="1"/>
      </xdr:nvSpPr>
      <xdr:spPr>
        <a:xfrm>
          <a:off x="4673600" y="1702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103958</xdr:rowOff>
    </xdr:from>
    <xdr:to>
      <xdr:col>24</xdr:col>
      <xdr:colOff>152400</xdr:colOff>
      <xdr:row>100</xdr:row>
      <xdr:rowOff>103958</xdr:rowOff>
    </xdr:to>
    <xdr:cxnSp macro="">
      <xdr:nvCxnSpPr>
        <xdr:cNvPr id="383" name="直線コネクタ 382">
          <a:extLst>
            <a:ext uri="{FF2B5EF4-FFF2-40B4-BE49-F238E27FC236}">
              <a16:creationId xmlns:a16="http://schemas.microsoft.com/office/drawing/2014/main" xmlns="" id="{455B66C4-C842-42C8-A7FC-E24E5DBD6DE2}"/>
            </a:ext>
          </a:extLst>
        </xdr:cNvPr>
        <xdr:cNvCxnSpPr/>
      </xdr:nvCxnSpPr>
      <xdr:spPr>
        <a:xfrm>
          <a:off x="4546600" y="1724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48277</xdr:rowOff>
    </xdr:from>
    <xdr:ext cx="405111" cy="259045"/>
    <xdr:sp macro="" textlink="">
      <xdr:nvSpPr>
        <xdr:cNvPr id="384" name="【市民会館】&#10;有形固定資産減価償却率平均値テキスト">
          <a:extLst>
            <a:ext uri="{FF2B5EF4-FFF2-40B4-BE49-F238E27FC236}">
              <a16:creationId xmlns:a16="http://schemas.microsoft.com/office/drawing/2014/main" xmlns="" id="{3D9DB4B4-B428-456A-9FBC-16EA579CF4C0}"/>
            </a:ext>
          </a:extLst>
        </xdr:cNvPr>
        <xdr:cNvSpPr txBox="1"/>
      </xdr:nvSpPr>
      <xdr:spPr>
        <a:xfrm>
          <a:off x="4673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25400</xdr:rowOff>
    </xdr:from>
    <xdr:to>
      <xdr:col>24</xdr:col>
      <xdr:colOff>114300</xdr:colOff>
      <xdr:row>104</xdr:row>
      <xdr:rowOff>127000</xdr:rowOff>
    </xdr:to>
    <xdr:sp macro="" textlink="">
      <xdr:nvSpPr>
        <xdr:cNvPr id="385" name="フローチャート: 判断 384">
          <a:extLst>
            <a:ext uri="{FF2B5EF4-FFF2-40B4-BE49-F238E27FC236}">
              <a16:creationId xmlns:a16="http://schemas.microsoft.com/office/drawing/2014/main" xmlns="" id="{965C824F-2663-4E3D-A2BB-49E729137143}"/>
            </a:ext>
          </a:extLst>
        </xdr:cNvPr>
        <xdr:cNvSpPr/>
      </xdr:nvSpPr>
      <xdr:spPr>
        <a:xfrm>
          <a:off x="4584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169092</xdr:rowOff>
    </xdr:from>
    <xdr:to>
      <xdr:col>20</xdr:col>
      <xdr:colOff>38100</xdr:colOff>
      <xdr:row>104</xdr:row>
      <xdr:rowOff>99242</xdr:rowOff>
    </xdr:to>
    <xdr:sp macro="" textlink="">
      <xdr:nvSpPr>
        <xdr:cNvPr id="386" name="フローチャート: 判断 385">
          <a:extLst>
            <a:ext uri="{FF2B5EF4-FFF2-40B4-BE49-F238E27FC236}">
              <a16:creationId xmlns:a16="http://schemas.microsoft.com/office/drawing/2014/main" xmlns="" id="{51F48575-ABCC-4650-8A5B-7F5DEE2302F5}"/>
            </a:ext>
          </a:extLst>
        </xdr:cNvPr>
        <xdr:cNvSpPr/>
      </xdr:nvSpPr>
      <xdr:spPr>
        <a:xfrm>
          <a:off x="3746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116839</xdr:rowOff>
    </xdr:from>
    <xdr:to>
      <xdr:col>15</xdr:col>
      <xdr:colOff>101600</xdr:colOff>
      <xdr:row>105</xdr:row>
      <xdr:rowOff>46989</xdr:rowOff>
    </xdr:to>
    <xdr:sp macro="" textlink="">
      <xdr:nvSpPr>
        <xdr:cNvPr id="387" name="フローチャート: 判断 386">
          <a:extLst>
            <a:ext uri="{FF2B5EF4-FFF2-40B4-BE49-F238E27FC236}">
              <a16:creationId xmlns:a16="http://schemas.microsoft.com/office/drawing/2014/main" xmlns="" id="{F5D0FF53-76FF-428F-AE57-E591DBC3F024}"/>
            </a:ext>
          </a:extLst>
        </xdr:cNvPr>
        <xdr:cNvSpPr/>
      </xdr:nvSpPr>
      <xdr:spPr>
        <a:xfrm>
          <a:off x="2857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116839</xdr:rowOff>
    </xdr:from>
    <xdr:to>
      <xdr:col>10</xdr:col>
      <xdr:colOff>165100</xdr:colOff>
      <xdr:row>105</xdr:row>
      <xdr:rowOff>46989</xdr:rowOff>
    </xdr:to>
    <xdr:sp macro="" textlink="">
      <xdr:nvSpPr>
        <xdr:cNvPr id="388" name="フローチャート: 判断 387">
          <a:extLst>
            <a:ext uri="{FF2B5EF4-FFF2-40B4-BE49-F238E27FC236}">
              <a16:creationId xmlns:a16="http://schemas.microsoft.com/office/drawing/2014/main" xmlns="" id="{78CD6467-986C-405A-9643-79615FCB1247}"/>
            </a:ext>
          </a:extLst>
        </xdr:cNvPr>
        <xdr:cNvSpPr/>
      </xdr:nvSpPr>
      <xdr:spPr>
        <a:xfrm>
          <a:off x="1968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389" name="フローチャート: 判断 388">
          <a:extLst>
            <a:ext uri="{FF2B5EF4-FFF2-40B4-BE49-F238E27FC236}">
              <a16:creationId xmlns:a16="http://schemas.microsoft.com/office/drawing/2014/main" xmlns="" id="{204186DC-BC81-4CA5-B990-0C4359FFA1CD}"/>
            </a:ext>
          </a:extLst>
        </xdr:cNvPr>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xmlns="" id="{0133B20F-B0DA-49E7-BA88-52DED4A17C2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xmlns="" id="{191480FC-9162-42B2-82B9-C03CD20CFBE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xmlns="" id="{7B8BE6FE-AEB4-4782-8F8F-6DCA5537D62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xmlns="" id="{17989DB2-792F-4E2A-B4A5-92BD289D702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xmlns="" id="{94CB9BF9-21AD-415B-BA18-CE761F35571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156029</xdr:rowOff>
    </xdr:from>
    <xdr:to>
      <xdr:col>24</xdr:col>
      <xdr:colOff>114300</xdr:colOff>
      <xdr:row>109</xdr:row>
      <xdr:rowOff>86179</xdr:rowOff>
    </xdr:to>
    <xdr:sp macro="" textlink="">
      <xdr:nvSpPr>
        <xdr:cNvPr id="395" name="楕円 394">
          <a:extLst>
            <a:ext uri="{FF2B5EF4-FFF2-40B4-BE49-F238E27FC236}">
              <a16:creationId xmlns:a16="http://schemas.microsoft.com/office/drawing/2014/main" xmlns="" id="{809AF71E-7608-4C81-9303-667D53DF4FE9}"/>
            </a:ext>
          </a:extLst>
        </xdr:cNvPr>
        <xdr:cNvSpPr/>
      </xdr:nvSpPr>
      <xdr:spPr>
        <a:xfrm>
          <a:off x="4584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70956</xdr:rowOff>
    </xdr:from>
    <xdr:ext cx="469744" cy="259045"/>
    <xdr:sp macro="" textlink="">
      <xdr:nvSpPr>
        <xdr:cNvPr id="396" name="【市民会館】&#10;有形固定資産減価償却率該当値テキスト">
          <a:extLst>
            <a:ext uri="{FF2B5EF4-FFF2-40B4-BE49-F238E27FC236}">
              <a16:creationId xmlns:a16="http://schemas.microsoft.com/office/drawing/2014/main" xmlns="" id="{650B4AB8-03E3-4A05-9E17-09BE1E5FBFBF}"/>
            </a:ext>
          </a:extLst>
        </xdr:cNvPr>
        <xdr:cNvSpPr txBox="1"/>
      </xdr:nvSpPr>
      <xdr:spPr>
        <a:xfrm>
          <a:off x="4673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156029</xdr:rowOff>
    </xdr:from>
    <xdr:to>
      <xdr:col>20</xdr:col>
      <xdr:colOff>38100</xdr:colOff>
      <xdr:row>109</xdr:row>
      <xdr:rowOff>86179</xdr:rowOff>
    </xdr:to>
    <xdr:sp macro="" textlink="">
      <xdr:nvSpPr>
        <xdr:cNvPr id="397" name="楕円 396">
          <a:extLst>
            <a:ext uri="{FF2B5EF4-FFF2-40B4-BE49-F238E27FC236}">
              <a16:creationId xmlns:a16="http://schemas.microsoft.com/office/drawing/2014/main" xmlns="" id="{43C633A2-6BD5-4B91-B221-B17F49161B32}"/>
            </a:ext>
          </a:extLst>
        </xdr:cNvPr>
        <xdr:cNvSpPr/>
      </xdr:nvSpPr>
      <xdr:spPr>
        <a:xfrm>
          <a:off x="3746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109</xdr:row>
      <xdr:rowOff>35379</xdr:rowOff>
    </xdr:from>
    <xdr:to>
      <xdr:col>24</xdr:col>
      <xdr:colOff>63500</xdr:colOff>
      <xdr:row>109</xdr:row>
      <xdr:rowOff>35379</xdr:rowOff>
    </xdr:to>
    <xdr:cxnSp macro="">
      <xdr:nvCxnSpPr>
        <xdr:cNvPr id="398" name="直線コネクタ 397">
          <a:extLst>
            <a:ext uri="{FF2B5EF4-FFF2-40B4-BE49-F238E27FC236}">
              <a16:creationId xmlns:a16="http://schemas.microsoft.com/office/drawing/2014/main" xmlns="" id="{8CF502D9-C915-44C8-B528-545A6E75CA3B}"/>
            </a:ext>
          </a:extLst>
        </xdr:cNvPr>
        <xdr:cNvCxnSpPr/>
      </xdr:nvCxnSpPr>
      <xdr:spPr>
        <a:xfrm>
          <a:off x="3797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156029</xdr:rowOff>
    </xdr:from>
    <xdr:to>
      <xdr:col>15</xdr:col>
      <xdr:colOff>101600</xdr:colOff>
      <xdr:row>109</xdr:row>
      <xdr:rowOff>86179</xdr:rowOff>
    </xdr:to>
    <xdr:sp macro="" textlink="">
      <xdr:nvSpPr>
        <xdr:cNvPr id="399" name="楕円 398">
          <a:extLst>
            <a:ext uri="{FF2B5EF4-FFF2-40B4-BE49-F238E27FC236}">
              <a16:creationId xmlns:a16="http://schemas.microsoft.com/office/drawing/2014/main" xmlns="" id="{FE829BE9-873F-4B03-BC48-0494EE6D23F6}"/>
            </a:ext>
          </a:extLst>
        </xdr:cNvPr>
        <xdr:cNvSpPr/>
      </xdr:nvSpPr>
      <xdr:spPr>
        <a:xfrm>
          <a:off x="2857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109</xdr:row>
      <xdr:rowOff>35379</xdr:rowOff>
    </xdr:from>
    <xdr:to>
      <xdr:col>19</xdr:col>
      <xdr:colOff>177800</xdr:colOff>
      <xdr:row>109</xdr:row>
      <xdr:rowOff>35379</xdr:rowOff>
    </xdr:to>
    <xdr:cxnSp macro="">
      <xdr:nvCxnSpPr>
        <xdr:cNvPr id="400" name="直線コネクタ 399">
          <a:extLst>
            <a:ext uri="{FF2B5EF4-FFF2-40B4-BE49-F238E27FC236}">
              <a16:creationId xmlns:a16="http://schemas.microsoft.com/office/drawing/2014/main" xmlns="" id="{BB879AF4-5921-4600-8390-4DD73190CF7A}"/>
            </a:ext>
          </a:extLst>
        </xdr:cNvPr>
        <xdr:cNvCxnSpPr/>
      </xdr:nvCxnSpPr>
      <xdr:spPr>
        <a:xfrm>
          <a:off x="2908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156029</xdr:rowOff>
    </xdr:from>
    <xdr:to>
      <xdr:col>6</xdr:col>
      <xdr:colOff>38100</xdr:colOff>
      <xdr:row>109</xdr:row>
      <xdr:rowOff>86179</xdr:rowOff>
    </xdr:to>
    <xdr:sp macro="" textlink="">
      <xdr:nvSpPr>
        <xdr:cNvPr id="401" name="楕円 400">
          <a:extLst>
            <a:ext uri="{FF2B5EF4-FFF2-40B4-BE49-F238E27FC236}">
              <a16:creationId xmlns:a16="http://schemas.microsoft.com/office/drawing/2014/main" xmlns="" id="{9B35D4FA-C657-405D-98BF-92D909F6F7C4}"/>
            </a:ext>
          </a:extLst>
        </xdr:cNvPr>
        <xdr:cNvSpPr/>
      </xdr:nvSpPr>
      <xdr:spPr>
        <a:xfrm>
          <a:off x="1079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115769</xdr:rowOff>
    </xdr:from>
    <xdr:ext cx="405111" cy="259045"/>
    <xdr:sp macro="" textlink="">
      <xdr:nvSpPr>
        <xdr:cNvPr id="402" name="n_1aveValue【市民会館】&#10;有形固定資産減価償却率">
          <a:extLst>
            <a:ext uri="{FF2B5EF4-FFF2-40B4-BE49-F238E27FC236}">
              <a16:creationId xmlns:a16="http://schemas.microsoft.com/office/drawing/2014/main" xmlns="" id="{4DE0C971-0988-4FEB-8AC4-BFD15193957A}"/>
            </a:ext>
          </a:extLst>
        </xdr:cNvPr>
        <xdr:cNvSpPr txBox="1"/>
      </xdr:nvSpPr>
      <xdr:spPr>
        <a:xfrm>
          <a:off x="35820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63516</xdr:rowOff>
    </xdr:from>
    <xdr:ext cx="405111" cy="259045"/>
    <xdr:sp macro="" textlink="">
      <xdr:nvSpPr>
        <xdr:cNvPr id="403" name="n_2aveValue【市民会館】&#10;有形固定資産減価償却率">
          <a:extLst>
            <a:ext uri="{FF2B5EF4-FFF2-40B4-BE49-F238E27FC236}">
              <a16:creationId xmlns:a16="http://schemas.microsoft.com/office/drawing/2014/main" xmlns="" id="{38CBC83A-9736-4C08-B78C-DE3875871EE5}"/>
            </a:ext>
          </a:extLst>
        </xdr:cNvPr>
        <xdr:cNvSpPr txBox="1"/>
      </xdr:nvSpPr>
      <xdr:spPr>
        <a:xfrm>
          <a:off x="2705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63516</xdr:rowOff>
    </xdr:from>
    <xdr:ext cx="405111" cy="259045"/>
    <xdr:sp macro="" textlink="">
      <xdr:nvSpPr>
        <xdr:cNvPr id="404" name="n_3aveValue【市民会館】&#10;有形固定資産減価償却率">
          <a:extLst>
            <a:ext uri="{FF2B5EF4-FFF2-40B4-BE49-F238E27FC236}">
              <a16:creationId xmlns:a16="http://schemas.microsoft.com/office/drawing/2014/main" xmlns="" id="{F4A00547-02E4-41ED-9951-9060E4F0FE45}"/>
            </a:ext>
          </a:extLst>
        </xdr:cNvPr>
        <xdr:cNvSpPr txBox="1"/>
      </xdr:nvSpPr>
      <xdr:spPr>
        <a:xfrm>
          <a:off x="1816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60251</xdr:rowOff>
    </xdr:from>
    <xdr:ext cx="405111" cy="259045"/>
    <xdr:sp macro="" textlink="">
      <xdr:nvSpPr>
        <xdr:cNvPr id="405" name="n_4aveValue【市民会館】&#10;有形固定資産減価償却率">
          <a:extLst>
            <a:ext uri="{FF2B5EF4-FFF2-40B4-BE49-F238E27FC236}">
              <a16:creationId xmlns:a16="http://schemas.microsoft.com/office/drawing/2014/main" xmlns="" id="{53A6913E-1FD8-4EA1-B590-AA1FB14A8EA8}"/>
            </a:ext>
          </a:extLst>
        </xdr:cNvPr>
        <xdr:cNvSpPr txBox="1"/>
      </xdr:nvSpPr>
      <xdr:spPr>
        <a:xfrm>
          <a:off x="927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109</xdr:row>
      <xdr:rowOff>77306</xdr:rowOff>
    </xdr:from>
    <xdr:ext cx="469744" cy="259045"/>
    <xdr:sp macro="" textlink="">
      <xdr:nvSpPr>
        <xdr:cNvPr id="406" name="n_1mainValue【市民会館】&#10;有形固定資産減価償却率">
          <a:extLst>
            <a:ext uri="{FF2B5EF4-FFF2-40B4-BE49-F238E27FC236}">
              <a16:creationId xmlns:a16="http://schemas.microsoft.com/office/drawing/2014/main" xmlns="" id="{570CA879-98EE-4760-96E0-85D08B84ED14}"/>
            </a:ext>
          </a:extLst>
        </xdr:cNvPr>
        <xdr:cNvSpPr txBox="1"/>
      </xdr:nvSpPr>
      <xdr:spPr>
        <a:xfrm>
          <a:off x="3549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109</xdr:row>
      <xdr:rowOff>77306</xdr:rowOff>
    </xdr:from>
    <xdr:ext cx="469744" cy="259045"/>
    <xdr:sp macro="" textlink="">
      <xdr:nvSpPr>
        <xdr:cNvPr id="407" name="n_2mainValue【市民会館】&#10;有形固定資産減価償却率">
          <a:extLst>
            <a:ext uri="{FF2B5EF4-FFF2-40B4-BE49-F238E27FC236}">
              <a16:creationId xmlns:a16="http://schemas.microsoft.com/office/drawing/2014/main" xmlns="" id="{CD1069C5-F806-4340-AF05-FAF575735694}"/>
            </a:ext>
          </a:extLst>
        </xdr:cNvPr>
        <xdr:cNvSpPr txBox="1"/>
      </xdr:nvSpPr>
      <xdr:spPr>
        <a:xfrm>
          <a:off x="2673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109</xdr:row>
      <xdr:rowOff>77306</xdr:rowOff>
    </xdr:from>
    <xdr:ext cx="469744" cy="259045"/>
    <xdr:sp macro="" textlink="">
      <xdr:nvSpPr>
        <xdr:cNvPr id="408" name="n_4mainValue【市民会館】&#10;有形固定資産減価償却率">
          <a:extLst>
            <a:ext uri="{FF2B5EF4-FFF2-40B4-BE49-F238E27FC236}">
              <a16:creationId xmlns:a16="http://schemas.microsoft.com/office/drawing/2014/main" xmlns="" id="{AF934023-7454-4782-9B19-8C9DD4488093}"/>
            </a:ext>
          </a:extLst>
        </xdr:cNvPr>
        <xdr:cNvSpPr txBox="1"/>
      </xdr:nvSpPr>
      <xdr:spPr>
        <a:xfrm>
          <a:off x="895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9" name="正方形/長方形 408">
          <a:extLst>
            <a:ext uri="{FF2B5EF4-FFF2-40B4-BE49-F238E27FC236}">
              <a16:creationId xmlns:a16="http://schemas.microsoft.com/office/drawing/2014/main" xmlns="" id="{B0C7EAA7-D196-4619-9D64-5E7B16A3E95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0" name="正方形/長方形 409">
          <a:extLst>
            <a:ext uri="{FF2B5EF4-FFF2-40B4-BE49-F238E27FC236}">
              <a16:creationId xmlns:a16="http://schemas.microsoft.com/office/drawing/2014/main" xmlns="" id="{4C5A4E18-F587-4799-9C42-3A6AF29B0A6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1" name="正方形/長方形 410">
          <a:extLst>
            <a:ext uri="{FF2B5EF4-FFF2-40B4-BE49-F238E27FC236}">
              <a16:creationId xmlns:a16="http://schemas.microsoft.com/office/drawing/2014/main" xmlns="" id="{A9D3B409-1DB8-4AFC-B2E7-356B964E92B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2" name="正方形/長方形 411">
          <a:extLst>
            <a:ext uri="{FF2B5EF4-FFF2-40B4-BE49-F238E27FC236}">
              <a16:creationId xmlns:a16="http://schemas.microsoft.com/office/drawing/2014/main" xmlns="" id="{010D3503-1F7D-4959-BBC8-611C3B52A4E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3" name="正方形/長方形 412">
          <a:extLst>
            <a:ext uri="{FF2B5EF4-FFF2-40B4-BE49-F238E27FC236}">
              <a16:creationId xmlns:a16="http://schemas.microsoft.com/office/drawing/2014/main" xmlns="" id="{9CEB4335-8121-4BCC-B6EA-DBA9A41BF3F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4" name="正方形/長方形 413">
          <a:extLst>
            <a:ext uri="{FF2B5EF4-FFF2-40B4-BE49-F238E27FC236}">
              <a16:creationId xmlns:a16="http://schemas.microsoft.com/office/drawing/2014/main" xmlns="" id="{8C7462F8-9F7E-4D88-AD52-A50DE34B9CC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5" name="正方形/長方形 414">
          <a:extLst>
            <a:ext uri="{FF2B5EF4-FFF2-40B4-BE49-F238E27FC236}">
              <a16:creationId xmlns:a16="http://schemas.microsoft.com/office/drawing/2014/main" xmlns="" id="{62B718EF-AF82-4726-84A6-6A06A17118C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6" name="正方形/長方形 415">
          <a:extLst>
            <a:ext uri="{FF2B5EF4-FFF2-40B4-BE49-F238E27FC236}">
              <a16:creationId xmlns:a16="http://schemas.microsoft.com/office/drawing/2014/main" xmlns="" id="{A3AFB07A-3F91-44E7-81E7-E918AEC596B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7" name="テキスト ボックス 416">
          <a:extLst>
            <a:ext uri="{FF2B5EF4-FFF2-40B4-BE49-F238E27FC236}">
              <a16:creationId xmlns:a16="http://schemas.microsoft.com/office/drawing/2014/main" xmlns="" id="{E2B59C40-2089-41BB-830C-8D17F71C335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8" name="直線コネクタ 417">
          <a:extLst>
            <a:ext uri="{FF2B5EF4-FFF2-40B4-BE49-F238E27FC236}">
              <a16:creationId xmlns:a16="http://schemas.microsoft.com/office/drawing/2014/main" xmlns="" id="{71300D65-9427-4331-A245-E98C5C99BB2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9" name="直線コネクタ 418">
          <a:extLst>
            <a:ext uri="{FF2B5EF4-FFF2-40B4-BE49-F238E27FC236}">
              <a16:creationId xmlns:a16="http://schemas.microsoft.com/office/drawing/2014/main" xmlns="" id="{2D4E2D0D-0A83-49BB-9331-0277F2ECB6C5}"/>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20" name="テキスト ボックス 419">
          <a:extLst>
            <a:ext uri="{FF2B5EF4-FFF2-40B4-BE49-F238E27FC236}">
              <a16:creationId xmlns:a16="http://schemas.microsoft.com/office/drawing/2014/main" xmlns="" id="{9D69C410-BE8F-4044-93C4-B59ECFCBC63B}"/>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21" name="直線コネクタ 420">
          <a:extLst>
            <a:ext uri="{FF2B5EF4-FFF2-40B4-BE49-F238E27FC236}">
              <a16:creationId xmlns:a16="http://schemas.microsoft.com/office/drawing/2014/main" xmlns="" id="{5B88D089-4F39-4093-9B45-E39012274189}"/>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22" name="テキスト ボックス 421">
          <a:extLst>
            <a:ext uri="{FF2B5EF4-FFF2-40B4-BE49-F238E27FC236}">
              <a16:creationId xmlns:a16="http://schemas.microsoft.com/office/drawing/2014/main" xmlns="" id="{7EDF7DC4-7B13-4548-8180-1933BA67F99D}"/>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23" name="直線コネクタ 422">
          <a:extLst>
            <a:ext uri="{FF2B5EF4-FFF2-40B4-BE49-F238E27FC236}">
              <a16:creationId xmlns:a16="http://schemas.microsoft.com/office/drawing/2014/main" xmlns="" id="{FF465CB6-9805-47FE-B814-9FBCB31D2F7D}"/>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24" name="テキスト ボックス 423">
          <a:extLst>
            <a:ext uri="{FF2B5EF4-FFF2-40B4-BE49-F238E27FC236}">
              <a16:creationId xmlns:a16="http://schemas.microsoft.com/office/drawing/2014/main" xmlns="" id="{142EE444-1D68-4B0A-8A32-C687D2AAD7FE}"/>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25" name="直線コネクタ 424">
          <a:extLst>
            <a:ext uri="{FF2B5EF4-FFF2-40B4-BE49-F238E27FC236}">
              <a16:creationId xmlns:a16="http://schemas.microsoft.com/office/drawing/2014/main" xmlns="" id="{1331EAAC-51D4-4147-97EE-CB8213A2F131}"/>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26" name="テキスト ボックス 425">
          <a:extLst>
            <a:ext uri="{FF2B5EF4-FFF2-40B4-BE49-F238E27FC236}">
              <a16:creationId xmlns:a16="http://schemas.microsoft.com/office/drawing/2014/main" xmlns="" id="{923A44D9-3C81-4A57-8C1F-DF12A30F4CAC}"/>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27" name="直線コネクタ 426">
          <a:extLst>
            <a:ext uri="{FF2B5EF4-FFF2-40B4-BE49-F238E27FC236}">
              <a16:creationId xmlns:a16="http://schemas.microsoft.com/office/drawing/2014/main" xmlns="" id="{804F52D7-4F9A-4922-B978-88BEB2244CFE}"/>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28" name="テキスト ボックス 427">
          <a:extLst>
            <a:ext uri="{FF2B5EF4-FFF2-40B4-BE49-F238E27FC236}">
              <a16:creationId xmlns:a16="http://schemas.microsoft.com/office/drawing/2014/main" xmlns="" id="{C91004EC-CC0A-481D-B612-CB8CE05A2127}"/>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9" name="直線コネクタ 428">
          <a:extLst>
            <a:ext uri="{FF2B5EF4-FFF2-40B4-BE49-F238E27FC236}">
              <a16:creationId xmlns:a16="http://schemas.microsoft.com/office/drawing/2014/main" xmlns="" id="{11553EFB-4DC6-491E-8F76-11E44BB7F21D}"/>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30" name="テキスト ボックス 429">
          <a:extLst>
            <a:ext uri="{FF2B5EF4-FFF2-40B4-BE49-F238E27FC236}">
              <a16:creationId xmlns:a16="http://schemas.microsoft.com/office/drawing/2014/main" xmlns="" id="{09E5DB5E-16EC-4C79-BC9A-81691252F922}"/>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1" name="直線コネクタ 430">
          <a:extLst>
            <a:ext uri="{FF2B5EF4-FFF2-40B4-BE49-F238E27FC236}">
              <a16:creationId xmlns:a16="http://schemas.microsoft.com/office/drawing/2014/main" xmlns="" id="{D4376DE7-8E70-497F-83CC-2CEC7DA7772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2" name="テキスト ボックス 431">
          <a:extLst>
            <a:ext uri="{FF2B5EF4-FFF2-40B4-BE49-F238E27FC236}">
              <a16:creationId xmlns:a16="http://schemas.microsoft.com/office/drawing/2014/main" xmlns="" id="{546BD781-B46D-43C5-BF69-C2B60F9B777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3" name="【市民会館】&#10;一人当たり面積グラフ枠">
          <a:extLst>
            <a:ext uri="{FF2B5EF4-FFF2-40B4-BE49-F238E27FC236}">
              <a16:creationId xmlns:a16="http://schemas.microsoft.com/office/drawing/2014/main" xmlns="" id="{0E1FC7ED-CE30-4C5F-A3F7-AF0653FB166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115388</xdr:rowOff>
    </xdr:from>
    <xdr:to>
      <xdr:col>54</xdr:col>
      <xdr:colOff>189865</xdr:colOff>
      <xdr:row>109</xdr:row>
      <xdr:rowOff>22316</xdr:rowOff>
    </xdr:to>
    <xdr:cxnSp macro="">
      <xdr:nvCxnSpPr>
        <xdr:cNvPr id="434" name="直線コネクタ 433">
          <a:extLst>
            <a:ext uri="{FF2B5EF4-FFF2-40B4-BE49-F238E27FC236}">
              <a16:creationId xmlns:a16="http://schemas.microsoft.com/office/drawing/2014/main" xmlns="" id="{68270DDB-D34F-4245-A603-8E4B10A07720}"/>
            </a:ext>
          </a:extLst>
        </xdr:cNvPr>
        <xdr:cNvCxnSpPr/>
      </xdr:nvCxnSpPr>
      <xdr:spPr>
        <a:xfrm flipV="1">
          <a:off x="10476865" y="17088938"/>
          <a:ext cx="0" cy="162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26143</xdr:rowOff>
    </xdr:from>
    <xdr:ext cx="469744" cy="259045"/>
    <xdr:sp macro="" textlink="">
      <xdr:nvSpPr>
        <xdr:cNvPr id="435" name="【市民会館】&#10;一人当たり面積最小値テキスト">
          <a:extLst>
            <a:ext uri="{FF2B5EF4-FFF2-40B4-BE49-F238E27FC236}">
              <a16:creationId xmlns:a16="http://schemas.microsoft.com/office/drawing/2014/main" xmlns="" id="{02D6AC8D-60D0-4C80-99B5-92E3D30E2AA9}"/>
            </a:ext>
          </a:extLst>
        </xdr:cNvPr>
        <xdr:cNvSpPr txBox="1"/>
      </xdr:nvSpPr>
      <xdr:spPr>
        <a:xfrm>
          <a:off x="105156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22316</xdr:rowOff>
    </xdr:from>
    <xdr:to>
      <xdr:col>55</xdr:col>
      <xdr:colOff>88900</xdr:colOff>
      <xdr:row>109</xdr:row>
      <xdr:rowOff>22316</xdr:rowOff>
    </xdr:to>
    <xdr:cxnSp macro="">
      <xdr:nvCxnSpPr>
        <xdr:cNvPr id="436" name="直線コネクタ 435">
          <a:extLst>
            <a:ext uri="{FF2B5EF4-FFF2-40B4-BE49-F238E27FC236}">
              <a16:creationId xmlns:a16="http://schemas.microsoft.com/office/drawing/2014/main" xmlns="" id="{EE1AD247-3818-4FC2-A77E-B89499D2358B}"/>
            </a:ext>
          </a:extLst>
        </xdr:cNvPr>
        <xdr:cNvCxnSpPr/>
      </xdr:nvCxnSpPr>
      <xdr:spPr>
        <a:xfrm>
          <a:off x="10388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62065</xdr:rowOff>
    </xdr:from>
    <xdr:ext cx="469744" cy="259045"/>
    <xdr:sp macro="" textlink="">
      <xdr:nvSpPr>
        <xdr:cNvPr id="437" name="【市民会館】&#10;一人当たり面積最大値テキスト">
          <a:extLst>
            <a:ext uri="{FF2B5EF4-FFF2-40B4-BE49-F238E27FC236}">
              <a16:creationId xmlns:a16="http://schemas.microsoft.com/office/drawing/2014/main" xmlns="" id="{E158619B-E5C7-4B78-B263-2A0EA0B5E908}"/>
            </a:ext>
          </a:extLst>
        </xdr:cNvPr>
        <xdr:cNvSpPr txBox="1"/>
      </xdr:nvSpPr>
      <xdr:spPr>
        <a:xfrm>
          <a:off x="10515600" y="16864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115388</xdr:rowOff>
    </xdr:from>
    <xdr:to>
      <xdr:col>55</xdr:col>
      <xdr:colOff>88900</xdr:colOff>
      <xdr:row>99</xdr:row>
      <xdr:rowOff>115388</xdr:rowOff>
    </xdr:to>
    <xdr:cxnSp macro="">
      <xdr:nvCxnSpPr>
        <xdr:cNvPr id="438" name="直線コネクタ 437">
          <a:extLst>
            <a:ext uri="{FF2B5EF4-FFF2-40B4-BE49-F238E27FC236}">
              <a16:creationId xmlns:a16="http://schemas.microsoft.com/office/drawing/2014/main" xmlns="" id="{E1AFB075-3AED-4039-8109-F5CB1F48C3DC}"/>
            </a:ext>
          </a:extLst>
        </xdr:cNvPr>
        <xdr:cNvCxnSpPr/>
      </xdr:nvCxnSpPr>
      <xdr:spPr>
        <a:xfrm>
          <a:off x="10388600" y="17088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90732</xdr:rowOff>
    </xdr:from>
    <xdr:ext cx="469744" cy="259045"/>
    <xdr:sp macro="" textlink="">
      <xdr:nvSpPr>
        <xdr:cNvPr id="439" name="【市民会館】&#10;一人当たり面積平均値テキスト">
          <a:extLst>
            <a:ext uri="{FF2B5EF4-FFF2-40B4-BE49-F238E27FC236}">
              <a16:creationId xmlns:a16="http://schemas.microsoft.com/office/drawing/2014/main" xmlns="" id="{90DE98B2-0A9D-4C28-929C-14241AC0B2E2}"/>
            </a:ext>
          </a:extLst>
        </xdr:cNvPr>
        <xdr:cNvSpPr txBox="1"/>
      </xdr:nvSpPr>
      <xdr:spPr>
        <a:xfrm>
          <a:off x="10515600" y="18092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67855</xdr:rowOff>
    </xdr:from>
    <xdr:to>
      <xdr:col>55</xdr:col>
      <xdr:colOff>50800</xdr:colOff>
      <xdr:row>106</xdr:row>
      <xdr:rowOff>169455</xdr:rowOff>
    </xdr:to>
    <xdr:sp macro="" textlink="">
      <xdr:nvSpPr>
        <xdr:cNvPr id="440" name="フローチャート: 判断 439">
          <a:extLst>
            <a:ext uri="{FF2B5EF4-FFF2-40B4-BE49-F238E27FC236}">
              <a16:creationId xmlns:a16="http://schemas.microsoft.com/office/drawing/2014/main" xmlns="" id="{8BE22E58-EA32-4012-9C2C-91FDB3B998E1}"/>
            </a:ext>
          </a:extLst>
        </xdr:cNvPr>
        <xdr:cNvSpPr/>
      </xdr:nvSpPr>
      <xdr:spPr>
        <a:xfrm>
          <a:off x="104267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74386</xdr:rowOff>
    </xdr:from>
    <xdr:to>
      <xdr:col>50</xdr:col>
      <xdr:colOff>165100</xdr:colOff>
      <xdr:row>107</xdr:row>
      <xdr:rowOff>4536</xdr:rowOff>
    </xdr:to>
    <xdr:sp macro="" textlink="">
      <xdr:nvSpPr>
        <xdr:cNvPr id="441" name="フローチャート: 判断 440">
          <a:extLst>
            <a:ext uri="{FF2B5EF4-FFF2-40B4-BE49-F238E27FC236}">
              <a16:creationId xmlns:a16="http://schemas.microsoft.com/office/drawing/2014/main" xmlns="" id="{D08D1371-D0AE-4CE6-B736-4E32FAE0BE19}"/>
            </a:ext>
          </a:extLst>
        </xdr:cNvPr>
        <xdr:cNvSpPr/>
      </xdr:nvSpPr>
      <xdr:spPr>
        <a:xfrm>
          <a:off x="9588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85816</xdr:rowOff>
    </xdr:from>
    <xdr:to>
      <xdr:col>46</xdr:col>
      <xdr:colOff>38100</xdr:colOff>
      <xdr:row>107</xdr:row>
      <xdr:rowOff>15966</xdr:rowOff>
    </xdr:to>
    <xdr:sp macro="" textlink="">
      <xdr:nvSpPr>
        <xdr:cNvPr id="442" name="フローチャート: 判断 441">
          <a:extLst>
            <a:ext uri="{FF2B5EF4-FFF2-40B4-BE49-F238E27FC236}">
              <a16:creationId xmlns:a16="http://schemas.microsoft.com/office/drawing/2014/main" xmlns="" id="{B5535DB7-1C11-43DD-B2FD-8D607ABEA13C}"/>
            </a:ext>
          </a:extLst>
        </xdr:cNvPr>
        <xdr:cNvSpPr/>
      </xdr:nvSpPr>
      <xdr:spPr>
        <a:xfrm>
          <a:off x="8699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156029</xdr:rowOff>
    </xdr:from>
    <xdr:to>
      <xdr:col>41</xdr:col>
      <xdr:colOff>101600</xdr:colOff>
      <xdr:row>107</xdr:row>
      <xdr:rowOff>86179</xdr:rowOff>
    </xdr:to>
    <xdr:sp macro="" textlink="">
      <xdr:nvSpPr>
        <xdr:cNvPr id="443" name="フローチャート: 判断 442">
          <a:extLst>
            <a:ext uri="{FF2B5EF4-FFF2-40B4-BE49-F238E27FC236}">
              <a16:creationId xmlns:a16="http://schemas.microsoft.com/office/drawing/2014/main" xmlns="" id="{9BDCDD95-0FA4-4B29-B2F8-FD838F27D867}"/>
            </a:ext>
          </a:extLst>
        </xdr:cNvPr>
        <xdr:cNvSpPr/>
      </xdr:nvSpPr>
      <xdr:spPr>
        <a:xfrm>
          <a:off x="7810500" y="183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5806</xdr:rowOff>
    </xdr:from>
    <xdr:to>
      <xdr:col>36</xdr:col>
      <xdr:colOff>165100</xdr:colOff>
      <xdr:row>107</xdr:row>
      <xdr:rowOff>107406</xdr:rowOff>
    </xdr:to>
    <xdr:sp macro="" textlink="">
      <xdr:nvSpPr>
        <xdr:cNvPr id="444" name="フローチャート: 判断 443">
          <a:extLst>
            <a:ext uri="{FF2B5EF4-FFF2-40B4-BE49-F238E27FC236}">
              <a16:creationId xmlns:a16="http://schemas.microsoft.com/office/drawing/2014/main" xmlns="" id="{6F30B0DD-4A9D-403A-ABE5-2CBA352F53F3}"/>
            </a:ext>
          </a:extLst>
        </xdr:cNvPr>
        <xdr:cNvSpPr/>
      </xdr:nvSpPr>
      <xdr:spPr>
        <a:xfrm>
          <a:off x="6921500" y="1835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xmlns="" id="{9206363F-38FE-4C63-8490-D32A24D9251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xmlns="" id="{32FCB959-EBC4-4BFB-83AA-93BE2836E4E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xmlns="" id="{BA6ADB71-D616-452F-A1FC-2DD9F507816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xmlns="" id="{A1D8CF9B-5752-4C4D-B7D9-F28359CE6DB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xmlns="" id="{31C9864B-B379-4586-9316-1F65622B898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120106</xdr:rowOff>
    </xdr:from>
    <xdr:to>
      <xdr:col>55</xdr:col>
      <xdr:colOff>50800</xdr:colOff>
      <xdr:row>108</xdr:row>
      <xdr:rowOff>50256</xdr:rowOff>
    </xdr:to>
    <xdr:sp macro="" textlink="">
      <xdr:nvSpPr>
        <xdr:cNvPr id="450" name="楕円 449">
          <a:extLst>
            <a:ext uri="{FF2B5EF4-FFF2-40B4-BE49-F238E27FC236}">
              <a16:creationId xmlns:a16="http://schemas.microsoft.com/office/drawing/2014/main" xmlns="" id="{14E62CDC-CB5F-46D7-9307-9DE61EF88CAB}"/>
            </a:ext>
          </a:extLst>
        </xdr:cNvPr>
        <xdr:cNvSpPr/>
      </xdr:nvSpPr>
      <xdr:spPr>
        <a:xfrm>
          <a:off x="10426700" y="1846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98533</xdr:rowOff>
    </xdr:from>
    <xdr:ext cx="469744" cy="259045"/>
    <xdr:sp macro="" textlink="">
      <xdr:nvSpPr>
        <xdr:cNvPr id="451" name="【市民会館】&#10;一人当たり面積該当値テキスト">
          <a:extLst>
            <a:ext uri="{FF2B5EF4-FFF2-40B4-BE49-F238E27FC236}">
              <a16:creationId xmlns:a16="http://schemas.microsoft.com/office/drawing/2014/main" xmlns="" id="{5ABEF74D-FD89-497E-A59A-A0FD56D9A93D}"/>
            </a:ext>
          </a:extLst>
        </xdr:cNvPr>
        <xdr:cNvSpPr txBox="1"/>
      </xdr:nvSpPr>
      <xdr:spPr>
        <a:xfrm>
          <a:off x="10515600" y="1844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123371</xdr:rowOff>
    </xdr:from>
    <xdr:to>
      <xdr:col>50</xdr:col>
      <xdr:colOff>165100</xdr:colOff>
      <xdr:row>108</xdr:row>
      <xdr:rowOff>53521</xdr:rowOff>
    </xdr:to>
    <xdr:sp macro="" textlink="">
      <xdr:nvSpPr>
        <xdr:cNvPr id="452" name="楕円 451">
          <a:extLst>
            <a:ext uri="{FF2B5EF4-FFF2-40B4-BE49-F238E27FC236}">
              <a16:creationId xmlns:a16="http://schemas.microsoft.com/office/drawing/2014/main" xmlns="" id="{488943CD-B65B-4B07-83E6-F26DCF7DCDF6}"/>
            </a:ext>
          </a:extLst>
        </xdr:cNvPr>
        <xdr:cNvSpPr/>
      </xdr:nvSpPr>
      <xdr:spPr>
        <a:xfrm>
          <a:off x="9588500" y="1846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170906</xdr:rowOff>
    </xdr:from>
    <xdr:to>
      <xdr:col>55</xdr:col>
      <xdr:colOff>0</xdr:colOff>
      <xdr:row>108</xdr:row>
      <xdr:rowOff>2721</xdr:rowOff>
    </xdr:to>
    <xdr:cxnSp macro="">
      <xdr:nvCxnSpPr>
        <xdr:cNvPr id="453" name="直線コネクタ 452">
          <a:extLst>
            <a:ext uri="{FF2B5EF4-FFF2-40B4-BE49-F238E27FC236}">
              <a16:creationId xmlns:a16="http://schemas.microsoft.com/office/drawing/2014/main" xmlns="" id="{81603B92-4396-4CDB-B0F9-D527744D3DD2}"/>
            </a:ext>
          </a:extLst>
        </xdr:cNvPr>
        <xdr:cNvCxnSpPr/>
      </xdr:nvCxnSpPr>
      <xdr:spPr>
        <a:xfrm flipV="1">
          <a:off x="9639300" y="1851605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126637</xdr:rowOff>
    </xdr:from>
    <xdr:to>
      <xdr:col>46</xdr:col>
      <xdr:colOff>38100</xdr:colOff>
      <xdr:row>108</xdr:row>
      <xdr:rowOff>56787</xdr:rowOff>
    </xdr:to>
    <xdr:sp macro="" textlink="">
      <xdr:nvSpPr>
        <xdr:cNvPr id="454" name="楕円 453">
          <a:extLst>
            <a:ext uri="{FF2B5EF4-FFF2-40B4-BE49-F238E27FC236}">
              <a16:creationId xmlns:a16="http://schemas.microsoft.com/office/drawing/2014/main" xmlns="" id="{6B1AC40B-573F-4EED-A63A-4428BBDD33A5}"/>
            </a:ext>
          </a:extLst>
        </xdr:cNvPr>
        <xdr:cNvSpPr/>
      </xdr:nvSpPr>
      <xdr:spPr>
        <a:xfrm>
          <a:off x="8699500" y="1847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2721</xdr:rowOff>
    </xdr:from>
    <xdr:to>
      <xdr:col>50</xdr:col>
      <xdr:colOff>114300</xdr:colOff>
      <xdr:row>108</xdr:row>
      <xdr:rowOff>5987</xdr:rowOff>
    </xdr:to>
    <xdr:cxnSp macro="">
      <xdr:nvCxnSpPr>
        <xdr:cNvPr id="455" name="直線コネクタ 454">
          <a:extLst>
            <a:ext uri="{FF2B5EF4-FFF2-40B4-BE49-F238E27FC236}">
              <a16:creationId xmlns:a16="http://schemas.microsoft.com/office/drawing/2014/main" xmlns="" id="{D4168C61-44C5-44D9-8DBE-8E79833A8FBE}"/>
            </a:ext>
          </a:extLst>
        </xdr:cNvPr>
        <xdr:cNvCxnSpPr/>
      </xdr:nvCxnSpPr>
      <xdr:spPr>
        <a:xfrm flipV="1">
          <a:off x="8750300" y="1851932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134801</xdr:rowOff>
    </xdr:from>
    <xdr:to>
      <xdr:col>36</xdr:col>
      <xdr:colOff>165100</xdr:colOff>
      <xdr:row>108</xdr:row>
      <xdr:rowOff>64951</xdr:rowOff>
    </xdr:to>
    <xdr:sp macro="" textlink="">
      <xdr:nvSpPr>
        <xdr:cNvPr id="456" name="楕円 455">
          <a:extLst>
            <a:ext uri="{FF2B5EF4-FFF2-40B4-BE49-F238E27FC236}">
              <a16:creationId xmlns:a16="http://schemas.microsoft.com/office/drawing/2014/main" xmlns="" id="{27E69BB4-8401-4500-A99E-F554AE192103}"/>
            </a:ext>
          </a:extLst>
        </xdr:cNvPr>
        <xdr:cNvSpPr/>
      </xdr:nvSpPr>
      <xdr:spPr>
        <a:xfrm>
          <a:off x="6921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21063</xdr:rowOff>
    </xdr:from>
    <xdr:ext cx="469744" cy="259045"/>
    <xdr:sp macro="" textlink="">
      <xdr:nvSpPr>
        <xdr:cNvPr id="457" name="n_1aveValue【市民会館】&#10;一人当たり面積">
          <a:extLst>
            <a:ext uri="{FF2B5EF4-FFF2-40B4-BE49-F238E27FC236}">
              <a16:creationId xmlns:a16="http://schemas.microsoft.com/office/drawing/2014/main" xmlns="" id="{DDAEAA7B-5177-48C5-8DC9-2C1A52EA911F}"/>
            </a:ext>
          </a:extLst>
        </xdr:cNvPr>
        <xdr:cNvSpPr txBox="1"/>
      </xdr:nvSpPr>
      <xdr:spPr>
        <a:xfrm>
          <a:off x="93917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32493</xdr:rowOff>
    </xdr:from>
    <xdr:ext cx="469744" cy="259045"/>
    <xdr:sp macro="" textlink="">
      <xdr:nvSpPr>
        <xdr:cNvPr id="458" name="n_2aveValue【市民会館】&#10;一人当たり面積">
          <a:extLst>
            <a:ext uri="{FF2B5EF4-FFF2-40B4-BE49-F238E27FC236}">
              <a16:creationId xmlns:a16="http://schemas.microsoft.com/office/drawing/2014/main" xmlns="" id="{E4B3717B-C5FB-4ADF-ACD1-C802E83DF50A}"/>
            </a:ext>
          </a:extLst>
        </xdr:cNvPr>
        <xdr:cNvSpPr txBox="1"/>
      </xdr:nvSpPr>
      <xdr:spPr>
        <a:xfrm>
          <a:off x="8515427" y="1803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102706</xdr:rowOff>
    </xdr:from>
    <xdr:ext cx="469744" cy="259045"/>
    <xdr:sp macro="" textlink="">
      <xdr:nvSpPr>
        <xdr:cNvPr id="459" name="n_3aveValue【市民会館】&#10;一人当たり面積">
          <a:extLst>
            <a:ext uri="{FF2B5EF4-FFF2-40B4-BE49-F238E27FC236}">
              <a16:creationId xmlns:a16="http://schemas.microsoft.com/office/drawing/2014/main" xmlns="" id="{7304A826-58A1-45AD-9BEC-FA25128DB20D}"/>
            </a:ext>
          </a:extLst>
        </xdr:cNvPr>
        <xdr:cNvSpPr txBox="1"/>
      </xdr:nvSpPr>
      <xdr:spPr>
        <a:xfrm>
          <a:off x="7626427" y="1810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123933</xdr:rowOff>
    </xdr:from>
    <xdr:ext cx="469744" cy="259045"/>
    <xdr:sp macro="" textlink="">
      <xdr:nvSpPr>
        <xdr:cNvPr id="460" name="n_4aveValue【市民会館】&#10;一人当たり面積">
          <a:extLst>
            <a:ext uri="{FF2B5EF4-FFF2-40B4-BE49-F238E27FC236}">
              <a16:creationId xmlns:a16="http://schemas.microsoft.com/office/drawing/2014/main" xmlns="" id="{17B93F01-87D1-4FB2-9C4C-19981EA08AC9}"/>
            </a:ext>
          </a:extLst>
        </xdr:cNvPr>
        <xdr:cNvSpPr txBox="1"/>
      </xdr:nvSpPr>
      <xdr:spPr>
        <a:xfrm>
          <a:off x="6737427" y="18126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44648</xdr:rowOff>
    </xdr:from>
    <xdr:ext cx="469744" cy="259045"/>
    <xdr:sp macro="" textlink="">
      <xdr:nvSpPr>
        <xdr:cNvPr id="461" name="n_1mainValue【市民会館】&#10;一人当たり面積">
          <a:extLst>
            <a:ext uri="{FF2B5EF4-FFF2-40B4-BE49-F238E27FC236}">
              <a16:creationId xmlns:a16="http://schemas.microsoft.com/office/drawing/2014/main" xmlns="" id="{067C615D-F849-4CDF-98E7-D62E2121D865}"/>
            </a:ext>
          </a:extLst>
        </xdr:cNvPr>
        <xdr:cNvSpPr txBox="1"/>
      </xdr:nvSpPr>
      <xdr:spPr>
        <a:xfrm>
          <a:off x="9391727" y="1856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47914</xdr:rowOff>
    </xdr:from>
    <xdr:ext cx="469744" cy="259045"/>
    <xdr:sp macro="" textlink="">
      <xdr:nvSpPr>
        <xdr:cNvPr id="462" name="n_2mainValue【市民会館】&#10;一人当たり面積">
          <a:extLst>
            <a:ext uri="{FF2B5EF4-FFF2-40B4-BE49-F238E27FC236}">
              <a16:creationId xmlns:a16="http://schemas.microsoft.com/office/drawing/2014/main" xmlns="" id="{B9752E1F-73C5-47F0-9255-8D8EFEC8C1F5}"/>
            </a:ext>
          </a:extLst>
        </xdr:cNvPr>
        <xdr:cNvSpPr txBox="1"/>
      </xdr:nvSpPr>
      <xdr:spPr>
        <a:xfrm>
          <a:off x="8515427" y="1856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56078</xdr:rowOff>
    </xdr:from>
    <xdr:ext cx="469744" cy="259045"/>
    <xdr:sp macro="" textlink="">
      <xdr:nvSpPr>
        <xdr:cNvPr id="463" name="n_4mainValue【市民会館】&#10;一人当たり面積">
          <a:extLst>
            <a:ext uri="{FF2B5EF4-FFF2-40B4-BE49-F238E27FC236}">
              <a16:creationId xmlns:a16="http://schemas.microsoft.com/office/drawing/2014/main" xmlns="" id="{715547B4-2146-4A04-A69E-C89EFAD10497}"/>
            </a:ext>
          </a:extLst>
        </xdr:cNvPr>
        <xdr:cNvSpPr txBox="1"/>
      </xdr:nvSpPr>
      <xdr:spPr>
        <a:xfrm>
          <a:off x="67374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4" name="正方形/長方形 463">
          <a:extLst>
            <a:ext uri="{FF2B5EF4-FFF2-40B4-BE49-F238E27FC236}">
              <a16:creationId xmlns:a16="http://schemas.microsoft.com/office/drawing/2014/main" xmlns="" id="{07FF58F0-682B-44C6-ABBD-72F2F23C754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5" name="正方形/長方形 464">
          <a:extLst>
            <a:ext uri="{FF2B5EF4-FFF2-40B4-BE49-F238E27FC236}">
              <a16:creationId xmlns:a16="http://schemas.microsoft.com/office/drawing/2014/main" xmlns="" id="{824DE8BE-4787-4A8E-9605-270D8B5357B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6" name="正方形/長方形 465">
          <a:extLst>
            <a:ext uri="{FF2B5EF4-FFF2-40B4-BE49-F238E27FC236}">
              <a16:creationId xmlns:a16="http://schemas.microsoft.com/office/drawing/2014/main" xmlns="" id="{AC5E35AD-ADDE-45B5-986C-53D900FED03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7" name="正方形/長方形 466">
          <a:extLst>
            <a:ext uri="{FF2B5EF4-FFF2-40B4-BE49-F238E27FC236}">
              <a16:creationId xmlns:a16="http://schemas.microsoft.com/office/drawing/2014/main" xmlns="" id="{EF239899-F9B8-443B-8D62-DF5343B5128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8" name="正方形/長方形 467">
          <a:extLst>
            <a:ext uri="{FF2B5EF4-FFF2-40B4-BE49-F238E27FC236}">
              <a16:creationId xmlns:a16="http://schemas.microsoft.com/office/drawing/2014/main" xmlns="" id="{6688A272-71B9-4F28-8B96-39CA4AB32BC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9" name="正方形/長方形 468">
          <a:extLst>
            <a:ext uri="{FF2B5EF4-FFF2-40B4-BE49-F238E27FC236}">
              <a16:creationId xmlns:a16="http://schemas.microsoft.com/office/drawing/2014/main" xmlns="" id="{AC1C7CB5-23D2-4EC3-AB82-E7E17DC003E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0" name="正方形/長方形 469">
          <a:extLst>
            <a:ext uri="{FF2B5EF4-FFF2-40B4-BE49-F238E27FC236}">
              <a16:creationId xmlns:a16="http://schemas.microsoft.com/office/drawing/2014/main" xmlns="" id="{2A69FE2A-8B5E-41B0-BD02-9CFC5DB6365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1" name="正方形/長方形 470">
          <a:extLst>
            <a:ext uri="{FF2B5EF4-FFF2-40B4-BE49-F238E27FC236}">
              <a16:creationId xmlns:a16="http://schemas.microsoft.com/office/drawing/2014/main" xmlns="" id="{C0CAAA20-C011-42F0-9A4B-40BB355E20EF}"/>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72" name="正方形/長方形 471">
          <a:extLst>
            <a:ext uri="{FF2B5EF4-FFF2-40B4-BE49-F238E27FC236}">
              <a16:creationId xmlns:a16="http://schemas.microsoft.com/office/drawing/2014/main" xmlns="" id="{DD0E2C25-E507-4720-94F6-81783F71F25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3" name="正方形/長方形 472">
          <a:extLst>
            <a:ext uri="{FF2B5EF4-FFF2-40B4-BE49-F238E27FC236}">
              <a16:creationId xmlns:a16="http://schemas.microsoft.com/office/drawing/2014/main" xmlns="" id="{98B85E70-7F7D-4C4C-BAB6-1409730A5D7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4" name="正方形/長方形 473">
          <a:extLst>
            <a:ext uri="{FF2B5EF4-FFF2-40B4-BE49-F238E27FC236}">
              <a16:creationId xmlns:a16="http://schemas.microsoft.com/office/drawing/2014/main" xmlns="" id="{84F30736-FDB6-4C52-85EB-CE9514F122B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5" name="正方形/長方形 474">
          <a:extLst>
            <a:ext uri="{FF2B5EF4-FFF2-40B4-BE49-F238E27FC236}">
              <a16:creationId xmlns:a16="http://schemas.microsoft.com/office/drawing/2014/main" xmlns="" id="{1816795F-7BEC-49EF-B56F-B4168D0263E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6" name="正方形/長方形 475">
          <a:extLst>
            <a:ext uri="{FF2B5EF4-FFF2-40B4-BE49-F238E27FC236}">
              <a16:creationId xmlns:a16="http://schemas.microsoft.com/office/drawing/2014/main" xmlns="" id="{5D5CCACB-EAC7-4E20-A702-E66DD58607C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7" name="正方形/長方形 476">
          <a:extLst>
            <a:ext uri="{FF2B5EF4-FFF2-40B4-BE49-F238E27FC236}">
              <a16:creationId xmlns:a16="http://schemas.microsoft.com/office/drawing/2014/main" xmlns="" id="{2F6A2564-DE2F-40EE-833C-42FB5304AFC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8" name="正方形/長方形 477">
          <a:extLst>
            <a:ext uri="{FF2B5EF4-FFF2-40B4-BE49-F238E27FC236}">
              <a16:creationId xmlns:a16="http://schemas.microsoft.com/office/drawing/2014/main" xmlns="" id="{1082B624-B3A3-474E-A87E-7B00092AAC3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9" name="正方形/長方形 478">
          <a:extLst>
            <a:ext uri="{FF2B5EF4-FFF2-40B4-BE49-F238E27FC236}">
              <a16:creationId xmlns:a16="http://schemas.microsoft.com/office/drawing/2014/main" xmlns="" id="{5CA29329-779C-4D71-BD94-F21D99F44B49}"/>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80" name="正方形/長方形 479">
          <a:extLst>
            <a:ext uri="{FF2B5EF4-FFF2-40B4-BE49-F238E27FC236}">
              <a16:creationId xmlns:a16="http://schemas.microsoft.com/office/drawing/2014/main" xmlns="" id="{0481B155-9E73-4CEF-9093-BCBBB6DC428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1" name="正方形/長方形 480">
          <a:extLst>
            <a:ext uri="{FF2B5EF4-FFF2-40B4-BE49-F238E27FC236}">
              <a16:creationId xmlns:a16="http://schemas.microsoft.com/office/drawing/2014/main" xmlns="" id="{2F0E3F08-1F98-4D3F-8992-D59BF91F7BD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2" name="正方形/長方形 481">
          <a:extLst>
            <a:ext uri="{FF2B5EF4-FFF2-40B4-BE49-F238E27FC236}">
              <a16:creationId xmlns:a16="http://schemas.microsoft.com/office/drawing/2014/main" xmlns="" id="{ACE71BE8-8B44-481B-8070-3C0A7071FB4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3" name="正方形/長方形 482">
          <a:extLst>
            <a:ext uri="{FF2B5EF4-FFF2-40B4-BE49-F238E27FC236}">
              <a16:creationId xmlns:a16="http://schemas.microsoft.com/office/drawing/2014/main" xmlns="" id="{EB2B2768-9102-4D1B-9987-2414F4F6A45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4" name="正方形/長方形 483">
          <a:extLst>
            <a:ext uri="{FF2B5EF4-FFF2-40B4-BE49-F238E27FC236}">
              <a16:creationId xmlns:a16="http://schemas.microsoft.com/office/drawing/2014/main" xmlns="" id="{6F695FBD-D6AB-481E-A34B-CD48E473CCD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5" name="正方形/長方形 484">
          <a:extLst>
            <a:ext uri="{FF2B5EF4-FFF2-40B4-BE49-F238E27FC236}">
              <a16:creationId xmlns:a16="http://schemas.microsoft.com/office/drawing/2014/main" xmlns="" id="{AFBBD509-C0D2-4410-A26F-9735DD4161B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6" name="正方形/長方形 485">
          <a:extLst>
            <a:ext uri="{FF2B5EF4-FFF2-40B4-BE49-F238E27FC236}">
              <a16:creationId xmlns:a16="http://schemas.microsoft.com/office/drawing/2014/main" xmlns="" id="{99139570-4F43-4FCB-A837-0E9B8AEDE9C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7" name="正方形/長方形 486">
          <a:extLst>
            <a:ext uri="{FF2B5EF4-FFF2-40B4-BE49-F238E27FC236}">
              <a16:creationId xmlns:a16="http://schemas.microsoft.com/office/drawing/2014/main" xmlns="" id="{7E201943-1094-44FE-8E2D-8E4ED14B1F9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8" name="テキスト ボックス 487">
          <a:extLst>
            <a:ext uri="{FF2B5EF4-FFF2-40B4-BE49-F238E27FC236}">
              <a16:creationId xmlns:a16="http://schemas.microsoft.com/office/drawing/2014/main" xmlns="" id="{B50A43F2-C771-468D-ACBE-D41097FFE57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9" name="直線コネクタ 488">
          <a:extLst>
            <a:ext uri="{FF2B5EF4-FFF2-40B4-BE49-F238E27FC236}">
              <a16:creationId xmlns:a16="http://schemas.microsoft.com/office/drawing/2014/main" xmlns="" id="{DBA3DE29-23D6-4988-A625-7A5158F4DEA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0" name="テキスト ボックス 489">
          <a:extLst>
            <a:ext uri="{FF2B5EF4-FFF2-40B4-BE49-F238E27FC236}">
              <a16:creationId xmlns:a16="http://schemas.microsoft.com/office/drawing/2014/main" xmlns="" id="{50C7F8B8-8057-4D89-B676-471C92D59BE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1" name="直線コネクタ 490">
          <a:extLst>
            <a:ext uri="{FF2B5EF4-FFF2-40B4-BE49-F238E27FC236}">
              <a16:creationId xmlns:a16="http://schemas.microsoft.com/office/drawing/2014/main" xmlns="" id="{685C6377-9812-40EF-98AA-2FEDBAC6628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2" name="テキスト ボックス 491">
          <a:extLst>
            <a:ext uri="{FF2B5EF4-FFF2-40B4-BE49-F238E27FC236}">
              <a16:creationId xmlns:a16="http://schemas.microsoft.com/office/drawing/2014/main" xmlns="" id="{130116E9-084A-4986-8807-531FB05FD64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3" name="直線コネクタ 492">
          <a:extLst>
            <a:ext uri="{FF2B5EF4-FFF2-40B4-BE49-F238E27FC236}">
              <a16:creationId xmlns:a16="http://schemas.microsoft.com/office/drawing/2014/main" xmlns="" id="{153CCDAC-4EDB-4287-A979-46B74918951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4" name="テキスト ボックス 493">
          <a:extLst>
            <a:ext uri="{FF2B5EF4-FFF2-40B4-BE49-F238E27FC236}">
              <a16:creationId xmlns:a16="http://schemas.microsoft.com/office/drawing/2014/main" xmlns="" id="{5C77A04C-9532-4B54-B0F8-2B685217F1C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5" name="直線コネクタ 494">
          <a:extLst>
            <a:ext uri="{FF2B5EF4-FFF2-40B4-BE49-F238E27FC236}">
              <a16:creationId xmlns:a16="http://schemas.microsoft.com/office/drawing/2014/main" xmlns="" id="{8CDE9768-90A6-4889-B24F-DEDC09BAB93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6" name="テキスト ボックス 495">
          <a:extLst>
            <a:ext uri="{FF2B5EF4-FFF2-40B4-BE49-F238E27FC236}">
              <a16:creationId xmlns:a16="http://schemas.microsoft.com/office/drawing/2014/main" xmlns="" id="{FDD0A31B-BA2F-4A64-8812-304BEE3CD97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7" name="直線コネクタ 496">
          <a:extLst>
            <a:ext uri="{FF2B5EF4-FFF2-40B4-BE49-F238E27FC236}">
              <a16:creationId xmlns:a16="http://schemas.microsoft.com/office/drawing/2014/main" xmlns="" id="{69E32FD9-E9A7-4C05-BB68-66E24F2ED52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8" name="テキスト ボックス 497">
          <a:extLst>
            <a:ext uri="{FF2B5EF4-FFF2-40B4-BE49-F238E27FC236}">
              <a16:creationId xmlns:a16="http://schemas.microsoft.com/office/drawing/2014/main" xmlns="" id="{0F7C8F04-3134-4BA7-B1C3-C9BB623E26F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9" name="直線コネクタ 498">
          <a:extLst>
            <a:ext uri="{FF2B5EF4-FFF2-40B4-BE49-F238E27FC236}">
              <a16:creationId xmlns:a16="http://schemas.microsoft.com/office/drawing/2014/main" xmlns="" id="{9B0238D4-DDD2-4935-91D2-0CB3083814F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0" name="テキスト ボックス 499">
          <a:extLst>
            <a:ext uri="{FF2B5EF4-FFF2-40B4-BE49-F238E27FC236}">
              <a16:creationId xmlns:a16="http://schemas.microsoft.com/office/drawing/2014/main" xmlns="" id="{793A1A3E-E285-4662-BEDC-2471AE83C1B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1" name="直線コネクタ 500">
          <a:extLst>
            <a:ext uri="{FF2B5EF4-FFF2-40B4-BE49-F238E27FC236}">
              <a16:creationId xmlns:a16="http://schemas.microsoft.com/office/drawing/2014/main" xmlns="" id="{E3F9DAB1-9355-4AFB-B6FE-CDEAFEEA60B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2" name="テキスト ボックス 501">
          <a:extLst>
            <a:ext uri="{FF2B5EF4-FFF2-40B4-BE49-F238E27FC236}">
              <a16:creationId xmlns:a16="http://schemas.microsoft.com/office/drawing/2014/main" xmlns="" id="{9A55CF51-FB40-418B-A4D1-132A77C486F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3" name="【保健センター・保健所】&#10;有形固定資産減価償却率グラフ枠">
          <a:extLst>
            <a:ext uri="{FF2B5EF4-FFF2-40B4-BE49-F238E27FC236}">
              <a16:creationId xmlns:a16="http://schemas.microsoft.com/office/drawing/2014/main" xmlns="" id="{50354949-540C-4747-BBC8-77B265E9B19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64</xdr:row>
      <xdr:rowOff>38100</xdr:rowOff>
    </xdr:to>
    <xdr:cxnSp macro="">
      <xdr:nvCxnSpPr>
        <xdr:cNvPr id="504" name="直線コネクタ 503">
          <a:extLst>
            <a:ext uri="{FF2B5EF4-FFF2-40B4-BE49-F238E27FC236}">
              <a16:creationId xmlns:a16="http://schemas.microsoft.com/office/drawing/2014/main" xmlns="" id="{40C9BCCC-827F-42BA-A251-93155C5F3AB4}"/>
            </a:ext>
          </a:extLst>
        </xdr:cNvPr>
        <xdr:cNvCxnSpPr/>
      </xdr:nvCxnSpPr>
      <xdr:spPr>
        <a:xfrm flipV="1">
          <a:off x="16318864" y="974026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505" name="【保健センター・保健所】&#10;有形固定資産減価償却率最小値テキスト">
          <a:extLst>
            <a:ext uri="{FF2B5EF4-FFF2-40B4-BE49-F238E27FC236}">
              <a16:creationId xmlns:a16="http://schemas.microsoft.com/office/drawing/2014/main" xmlns="" id="{D9B90060-56FA-4E3C-8CD6-0053102A9FAB}"/>
            </a:ext>
          </a:extLst>
        </xdr:cNvPr>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506" name="直線コネクタ 505">
          <a:extLst>
            <a:ext uri="{FF2B5EF4-FFF2-40B4-BE49-F238E27FC236}">
              <a16:creationId xmlns:a16="http://schemas.microsoft.com/office/drawing/2014/main" xmlns="" id="{C0204343-3C35-4B7B-99D2-3224C0EA78CD}"/>
            </a:ext>
          </a:extLst>
        </xdr:cNvPr>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507" name="【保健センター・保健所】&#10;有形固定資産減価償却率最大値テキスト">
          <a:extLst>
            <a:ext uri="{FF2B5EF4-FFF2-40B4-BE49-F238E27FC236}">
              <a16:creationId xmlns:a16="http://schemas.microsoft.com/office/drawing/2014/main" xmlns="" id="{33EC9FAC-910E-4FE6-AA40-18FE7D0B648D}"/>
            </a:ext>
          </a:extLst>
        </xdr:cNvPr>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508" name="直線コネクタ 507">
          <a:extLst>
            <a:ext uri="{FF2B5EF4-FFF2-40B4-BE49-F238E27FC236}">
              <a16:creationId xmlns:a16="http://schemas.microsoft.com/office/drawing/2014/main" xmlns="" id="{AC33303F-5841-4E1C-A5D8-E5EEAD91FA88}"/>
            </a:ext>
          </a:extLst>
        </xdr:cNvPr>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509" name="【保健センター・保健所】&#10;有形固定資産減価償却率平均値テキスト">
          <a:extLst>
            <a:ext uri="{FF2B5EF4-FFF2-40B4-BE49-F238E27FC236}">
              <a16:creationId xmlns:a16="http://schemas.microsoft.com/office/drawing/2014/main" xmlns="" id="{14AE36DB-718A-4285-9599-C7ECD521E057}"/>
            </a:ext>
          </a:extLst>
        </xdr:cNvPr>
        <xdr:cNvSpPr txBox="1"/>
      </xdr:nvSpPr>
      <xdr:spPr>
        <a:xfrm>
          <a:off x="16357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10" name="フローチャート: 判断 509">
          <a:extLst>
            <a:ext uri="{FF2B5EF4-FFF2-40B4-BE49-F238E27FC236}">
              <a16:creationId xmlns:a16="http://schemas.microsoft.com/office/drawing/2014/main" xmlns="" id="{107A9EDA-EF14-4D11-B83D-6C6107446DCF}"/>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132080</xdr:rowOff>
    </xdr:from>
    <xdr:to>
      <xdr:col>81</xdr:col>
      <xdr:colOff>101600</xdr:colOff>
      <xdr:row>59</xdr:row>
      <xdr:rowOff>62230</xdr:rowOff>
    </xdr:to>
    <xdr:sp macro="" textlink="">
      <xdr:nvSpPr>
        <xdr:cNvPr id="511" name="フローチャート: 判断 510">
          <a:extLst>
            <a:ext uri="{FF2B5EF4-FFF2-40B4-BE49-F238E27FC236}">
              <a16:creationId xmlns:a16="http://schemas.microsoft.com/office/drawing/2014/main" xmlns="" id="{B2346415-98E6-47C0-8B5C-2946491913D5}"/>
            </a:ext>
          </a:extLst>
        </xdr:cNvPr>
        <xdr:cNvSpPr/>
      </xdr:nvSpPr>
      <xdr:spPr>
        <a:xfrm>
          <a:off x="15430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92075</xdr:rowOff>
    </xdr:from>
    <xdr:to>
      <xdr:col>76</xdr:col>
      <xdr:colOff>165100</xdr:colOff>
      <xdr:row>59</xdr:row>
      <xdr:rowOff>22225</xdr:rowOff>
    </xdr:to>
    <xdr:sp macro="" textlink="">
      <xdr:nvSpPr>
        <xdr:cNvPr id="512" name="フローチャート: 判断 511">
          <a:extLst>
            <a:ext uri="{FF2B5EF4-FFF2-40B4-BE49-F238E27FC236}">
              <a16:creationId xmlns:a16="http://schemas.microsoft.com/office/drawing/2014/main" xmlns="" id="{F7055334-41C0-47D8-976A-488CF992DD03}"/>
            </a:ext>
          </a:extLst>
        </xdr:cNvPr>
        <xdr:cNvSpPr/>
      </xdr:nvSpPr>
      <xdr:spPr>
        <a:xfrm>
          <a:off x="14541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145415</xdr:rowOff>
    </xdr:from>
    <xdr:to>
      <xdr:col>72</xdr:col>
      <xdr:colOff>38100</xdr:colOff>
      <xdr:row>59</xdr:row>
      <xdr:rowOff>75565</xdr:rowOff>
    </xdr:to>
    <xdr:sp macro="" textlink="">
      <xdr:nvSpPr>
        <xdr:cNvPr id="513" name="フローチャート: 判断 512">
          <a:extLst>
            <a:ext uri="{FF2B5EF4-FFF2-40B4-BE49-F238E27FC236}">
              <a16:creationId xmlns:a16="http://schemas.microsoft.com/office/drawing/2014/main" xmlns="" id="{25B90075-5E68-46EA-A2CA-54EEA7F2D784}"/>
            </a:ext>
          </a:extLst>
        </xdr:cNvPr>
        <xdr:cNvSpPr/>
      </xdr:nvSpPr>
      <xdr:spPr>
        <a:xfrm>
          <a:off x="13652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114935</xdr:rowOff>
    </xdr:from>
    <xdr:to>
      <xdr:col>67</xdr:col>
      <xdr:colOff>101600</xdr:colOff>
      <xdr:row>59</xdr:row>
      <xdr:rowOff>45085</xdr:rowOff>
    </xdr:to>
    <xdr:sp macro="" textlink="">
      <xdr:nvSpPr>
        <xdr:cNvPr id="514" name="フローチャート: 判断 513">
          <a:extLst>
            <a:ext uri="{FF2B5EF4-FFF2-40B4-BE49-F238E27FC236}">
              <a16:creationId xmlns:a16="http://schemas.microsoft.com/office/drawing/2014/main" xmlns="" id="{0C790C81-B6FC-4B21-8114-3196C7A3ED4D}"/>
            </a:ext>
          </a:extLst>
        </xdr:cNvPr>
        <xdr:cNvSpPr/>
      </xdr:nvSpPr>
      <xdr:spPr>
        <a:xfrm>
          <a:off x="12763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xmlns="" id="{4ED7BD5F-BA3E-4ADE-A6CA-03347F225AE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xmlns="" id="{1A88B228-B469-4876-800B-77AB5A6FB0C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xmlns="" id="{2369C91A-7DA6-4AB6-99B7-855345D226C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xmlns="" id="{83519BD6-2CCE-4E0B-849E-562CD6FA83B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xmlns="" id="{A4AEA1AD-BE14-4340-9A12-FEB04395491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520" name="楕円 519">
          <a:extLst>
            <a:ext uri="{FF2B5EF4-FFF2-40B4-BE49-F238E27FC236}">
              <a16:creationId xmlns:a16="http://schemas.microsoft.com/office/drawing/2014/main" xmlns="" id="{6B27E350-9473-41F8-89AF-90B73C632044}"/>
            </a:ext>
          </a:extLst>
        </xdr:cNvPr>
        <xdr:cNvSpPr/>
      </xdr:nvSpPr>
      <xdr:spPr>
        <a:xfrm>
          <a:off x="162687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19067</xdr:rowOff>
    </xdr:from>
    <xdr:ext cx="405111" cy="259045"/>
    <xdr:sp macro="" textlink="">
      <xdr:nvSpPr>
        <xdr:cNvPr id="521" name="【保健センター・保健所】&#10;有形固定資産減価償却率該当値テキスト">
          <a:extLst>
            <a:ext uri="{FF2B5EF4-FFF2-40B4-BE49-F238E27FC236}">
              <a16:creationId xmlns:a16="http://schemas.microsoft.com/office/drawing/2014/main" xmlns="" id="{069EBFFF-3E0C-44BF-BC21-F1019E23F346}"/>
            </a:ext>
          </a:extLst>
        </xdr:cNvPr>
        <xdr:cNvSpPr txBox="1"/>
      </xdr:nvSpPr>
      <xdr:spPr>
        <a:xfrm>
          <a:off x="16357600"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160655</xdr:rowOff>
    </xdr:from>
    <xdr:to>
      <xdr:col>81</xdr:col>
      <xdr:colOff>101600</xdr:colOff>
      <xdr:row>60</xdr:row>
      <xdr:rowOff>90805</xdr:rowOff>
    </xdr:to>
    <xdr:sp macro="" textlink="">
      <xdr:nvSpPr>
        <xdr:cNvPr id="522" name="楕円 521">
          <a:extLst>
            <a:ext uri="{FF2B5EF4-FFF2-40B4-BE49-F238E27FC236}">
              <a16:creationId xmlns:a16="http://schemas.microsoft.com/office/drawing/2014/main" xmlns="" id="{3DD4F7C5-3886-4787-8B67-8D42023C2252}"/>
            </a:ext>
          </a:extLst>
        </xdr:cNvPr>
        <xdr:cNvSpPr/>
      </xdr:nvSpPr>
      <xdr:spPr>
        <a:xfrm>
          <a:off x="15430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40005</xdr:rowOff>
    </xdr:from>
    <xdr:to>
      <xdr:col>85</xdr:col>
      <xdr:colOff>127000</xdr:colOff>
      <xdr:row>60</xdr:row>
      <xdr:rowOff>91440</xdr:rowOff>
    </xdr:to>
    <xdr:cxnSp macro="">
      <xdr:nvCxnSpPr>
        <xdr:cNvPr id="523" name="直線コネクタ 522">
          <a:extLst>
            <a:ext uri="{FF2B5EF4-FFF2-40B4-BE49-F238E27FC236}">
              <a16:creationId xmlns:a16="http://schemas.microsoft.com/office/drawing/2014/main" xmlns="" id="{E6153DD8-22CE-4577-8977-EA004D3FC555}"/>
            </a:ext>
          </a:extLst>
        </xdr:cNvPr>
        <xdr:cNvCxnSpPr/>
      </xdr:nvCxnSpPr>
      <xdr:spPr>
        <a:xfrm>
          <a:off x="15481300" y="1032700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109220</xdr:rowOff>
    </xdr:from>
    <xdr:to>
      <xdr:col>76</xdr:col>
      <xdr:colOff>165100</xdr:colOff>
      <xdr:row>60</xdr:row>
      <xdr:rowOff>39370</xdr:rowOff>
    </xdr:to>
    <xdr:sp macro="" textlink="">
      <xdr:nvSpPr>
        <xdr:cNvPr id="524" name="楕円 523">
          <a:extLst>
            <a:ext uri="{FF2B5EF4-FFF2-40B4-BE49-F238E27FC236}">
              <a16:creationId xmlns:a16="http://schemas.microsoft.com/office/drawing/2014/main" xmlns="" id="{A6F34915-775D-41A1-8206-AF06EBFECAD8}"/>
            </a:ext>
          </a:extLst>
        </xdr:cNvPr>
        <xdr:cNvSpPr/>
      </xdr:nvSpPr>
      <xdr:spPr>
        <a:xfrm>
          <a:off x="14541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160020</xdr:rowOff>
    </xdr:from>
    <xdr:to>
      <xdr:col>81</xdr:col>
      <xdr:colOff>50800</xdr:colOff>
      <xdr:row>60</xdr:row>
      <xdr:rowOff>40005</xdr:rowOff>
    </xdr:to>
    <xdr:cxnSp macro="">
      <xdr:nvCxnSpPr>
        <xdr:cNvPr id="525" name="直線コネクタ 524">
          <a:extLst>
            <a:ext uri="{FF2B5EF4-FFF2-40B4-BE49-F238E27FC236}">
              <a16:creationId xmlns:a16="http://schemas.microsoft.com/office/drawing/2014/main" xmlns="" id="{D7596BDE-87C1-4AB6-9326-E7FAA2BC88DF}"/>
            </a:ext>
          </a:extLst>
        </xdr:cNvPr>
        <xdr:cNvCxnSpPr/>
      </xdr:nvCxnSpPr>
      <xdr:spPr>
        <a:xfrm>
          <a:off x="14592300" y="102755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6350</xdr:rowOff>
    </xdr:from>
    <xdr:to>
      <xdr:col>67</xdr:col>
      <xdr:colOff>101600</xdr:colOff>
      <xdr:row>59</xdr:row>
      <xdr:rowOff>107950</xdr:rowOff>
    </xdr:to>
    <xdr:sp macro="" textlink="">
      <xdr:nvSpPr>
        <xdr:cNvPr id="526" name="楕円 525">
          <a:extLst>
            <a:ext uri="{FF2B5EF4-FFF2-40B4-BE49-F238E27FC236}">
              <a16:creationId xmlns:a16="http://schemas.microsoft.com/office/drawing/2014/main" xmlns="" id="{938B1262-FA06-4035-802C-C161BE8BE753}"/>
            </a:ext>
          </a:extLst>
        </xdr:cNvPr>
        <xdr:cNvSpPr/>
      </xdr:nvSpPr>
      <xdr:spPr>
        <a:xfrm>
          <a:off x="12763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78757</xdr:rowOff>
    </xdr:from>
    <xdr:ext cx="405111" cy="259045"/>
    <xdr:sp macro="" textlink="">
      <xdr:nvSpPr>
        <xdr:cNvPr id="527" name="n_1aveValue【保健センター・保健所】&#10;有形固定資産減価償却率">
          <a:extLst>
            <a:ext uri="{FF2B5EF4-FFF2-40B4-BE49-F238E27FC236}">
              <a16:creationId xmlns:a16="http://schemas.microsoft.com/office/drawing/2014/main" xmlns="" id="{62E4E221-6373-4EBD-B9A7-18178647BA56}"/>
            </a:ext>
          </a:extLst>
        </xdr:cNvPr>
        <xdr:cNvSpPr txBox="1"/>
      </xdr:nvSpPr>
      <xdr:spPr>
        <a:xfrm>
          <a:off x="152660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38752</xdr:rowOff>
    </xdr:from>
    <xdr:ext cx="405111" cy="259045"/>
    <xdr:sp macro="" textlink="">
      <xdr:nvSpPr>
        <xdr:cNvPr id="528" name="n_2aveValue【保健センター・保健所】&#10;有形固定資産減価償却率">
          <a:extLst>
            <a:ext uri="{FF2B5EF4-FFF2-40B4-BE49-F238E27FC236}">
              <a16:creationId xmlns:a16="http://schemas.microsoft.com/office/drawing/2014/main" xmlns="" id="{BD6BE802-C3C7-4910-9EF3-56E88F171203}"/>
            </a:ext>
          </a:extLst>
        </xdr:cNvPr>
        <xdr:cNvSpPr txBox="1"/>
      </xdr:nvSpPr>
      <xdr:spPr>
        <a:xfrm>
          <a:off x="143897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92092</xdr:rowOff>
    </xdr:from>
    <xdr:ext cx="405111" cy="259045"/>
    <xdr:sp macro="" textlink="">
      <xdr:nvSpPr>
        <xdr:cNvPr id="529" name="n_3aveValue【保健センター・保健所】&#10;有形固定資産減価償却率">
          <a:extLst>
            <a:ext uri="{FF2B5EF4-FFF2-40B4-BE49-F238E27FC236}">
              <a16:creationId xmlns:a16="http://schemas.microsoft.com/office/drawing/2014/main" xmlns="" id="{69095005-F3BC-4734-B73E-2DB90183CCB0}"/>
            </a:ext>
          </a:extLst>
        </xdr:cNvPr>
        <xdr:cNvSpPr txBox="1"/>
      </xdr:nvSpPr>
      <xdr:spPr>
        <a:xfrm>
          <a:off x="13500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61612</xdr:rowOff>
    </xdr:from>
    <xdr:ext cx="405111" cy="259045"/>
    <xdr:sp macro="" textlink="">
      <xdr:nvSpPr>
        <xdr:cNvPr id="530" name="n_4aveValue【保健センター・保健所】&#10;有形固定資産減価償却率">
          <a:extLst>
            <a:ext uri="{FF2B5EF4-FFF2-40B4-BE49-F238E27FC236}">
              <a16:creationId xmlns:a16="http://schemas.microsoft.com/office/drawing/2014/main" xmlns="" id="{1F0F60E4-A3DC-4FBF-A70C-376DFA0435A7}"/>
            </a:ext>
          </a:extLst>
        </xdr:cNvPr>
        <xdr:cNvSpPr txBox="1"/>
      </xdr:nvSpPr>
      <xdr:spPr>
        <a:xfrm>
          <a:off x="12611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81932</xdr:rowOff>
    </xdr:from>
    <xdr:ext cx="405111" cy="259045"/>
    <xdr:sp macro="" textlink="">
      <xdr:nvSpPr>
        <xdr:cNvPr id="531" name="n_1mainValue【保健センター・保健所】&#10;有形固定資産減価償却率">
          <a:extLst>
            <a:ext uri="{FF2B5EF4-FFF2-40B4-BE49-F238E27FC236}">
              <a16:creationId xmlns:a16="http://schemas.microsoft.com/office/drawing/2014/main" xmlns="" id="{9285A194-36EE-4EAB-A83E-E075CBD0636A}"/>
            </a:ext>
          </a:extLst>
        </xdr:cNvPr>
        <xdr:cNvSpPr txBox="1"/>
      </xdr:nvSpPr>
      <xdr:spPr>
        <a:xfrm>
          <a:off x="152660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30497</xdr:rowOff>
    </xdr:from>
    <xdr:ext cx="405111" cy="259045"/>
    <xdr:sp macro="" textlink="">
      <xdr:nvSpPr>
        <xdr:cNvPr id="532" name="n_2mainValue【保健センター・保健所】&#10;有形固定資産減価償却率">
          <a:extLst>
            <a:ext uri="{FF2B5EF4-FFF2-40B4-BE49-F238E27FC236}">
              <a16:creationId xmlns:a16="http://schemas.microsoft.com/office/drawing/2014/main" xmlns="" id="{A08DC711-01A7-48EE-B3C8-432C6B9A52E7}"/>
            </a:ext>
          </a:extLst>
        </xdr:cNvPr>
        <xdr:cNvSpPr txBox="1"/>
      </xdr:nvSpPr>
      <xdr:spPr>
        <a:xfrm>
          <a:off x="14389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99077</xdr:rowOff>
    </xdr:from>
    <xdr:ext cx="405111" cy="259045"/>
    <xdr:sp macro="" textlink="">
      <xdr:nvSpPr>
        <xdr:cNvPr id="533" name="n_4mainValue【保健センター・保健所】&#10;有形固定資産減価償却率">
          <a:extLst>
            <a:ext uri="{FF2B5EF4-FFF2-40B4-BE49-F238E27FC236}">
              <a16:creationId xmlns:a16="http://schemas.microsoft.com/office/drawing/2014/main" xmlns="" id="{2639F4B7-E3EC-4219-84BB-5E6592599299}"/>
            </a:ext>
          </a:extLst>
        </xdr:cNvPr>
        <xdr:cNvSpPr txBox="1"/>
      </xdr:nvSpPr>
      <xdr:spPr>
        <a:xfrm>
          <a:off x="126117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4" name="正方形/長方形 533">
          <a:extLst>
            <a:ext uri="{FF2B5EF4-FFF2-40B4-BE49-F238E27FC236}">
              <a16:creationId xmlns:a16="http://schemas.microsoft.com/office/drawing/2014/main" xmlns="" id="{6523E604-3958-4D6D-85E5-76D91F21543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5" name="正方形/長方形 534">
          <a:extLst>
            <a:ext uri="{FF2B5EF4-FFF2-40B4-BE49-F238E27FC236}">
              <a16:creationId xmlns:a16="http://schemas.microsoft.com/office/drawing/2014/main" xmlns="" id="{D57E8BF2-0E1D-4E20-8D79-4CE1EFD485C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6" name="正方形/長方形 535">
          <a:extLst>
            <a:ext uri="{FF2B5EF4-FFF2-40B4-BE49-F238E27FC236}">
              <a16:creationId xmlns:a16="http://schemas.microsoft.com/office/drawing/2014/main" xmlns="" id="{7982213D-B475-456A-8CCF-3AD7CFB8CBE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7" name="正方形/長方形 536">
          <a:extLst>
            <a:ext uri="{FF2B5EF4-FFF2-40B4-BE49-F238E27FC236}">
              <a16:creationId xmlns:a16="http://schemas.microsoft.com/office/drawing/2014/main" xmlns="" id="{BB355F52-BB83-4F38-B933-1B2F8383217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8" name="正方形/長方形 537">
          <a:extLst>
            <a:ext uri="{FF2B5EF4-FFF2-40B4-BE49-F238E27FC236}">
              <a16:creationId xmlns:a16="http://schemas.microsoft.com/office/drawing/2014/main" xmlns="" id="{2B778594-DC19-4321-A4D9-A1A93221004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9" name="正方形/長方形 538">
          <a:extLst>
            <a:ext uri="{FF2B5EF4-FFF2-40B4-BE49-F238E27FC236}">
              <a16:creationId xmlns:a16="http://schemas.microsoft.com/office/drawing/2014/main" xmlns="" id="{02593F01-1670-4A16-AE0D-B63DE4DF473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0" name="正方形/長方形 539">
          <a:extLst>
            <a:ext uri="{FF2B5EF4-FFF2-40B4-BE49-F238E27FC236}">
              <a16:creationId xmlns:a16="http://schemas.microsoft.com/office/drawing/2014/main" xmlns="" id="{510376EA-C9AC-4776-B913-F01FBBE6B65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1" name="正方形/長方形 540">
          <a:extLst>
            <a:ext uri="{FF2B5EF4-FFF2-40B4-BE49-F238E27FC236}">
              <a16:creationId xmlns:a16="http://schemas.microsoft.com/office/drawing/2014/main" xmlns="" id="{163AD52F-4235-42D5-B1F9-587F277F318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2" name="テキスト ボックス 541">
          <a:extLst>
            <a:ext uri="{FF2B5EF4-FFF2-40B4-BE49-F238E27FC236}">
              <a16:creationId xmlns:a16="http://schemas.microsoft.com/office/drawing/2014/main" xmlns="" id="{BE895D85-7F64-44A3-BEFF-A0D910FEE02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3" name="直線コネクタ 542">
          <a:extLst>
            <a:ext uri="{FF2B5EF4-FFF2-40B4-BE49-F238E27FC236}">
              <a16:creationId xmlns:a16="http://schemas.microsoft.com/office/drawing/2014/main" xmlns="" id="{24B8246D-354E-4438-B7F5-C122A53D1C3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4" name="直線コネクタ 543">
          <a:extLst>
            <a:ext uri="{FF2B5EF4-FFF2-40B4-BE49-F238E27FC236}">
              <a16:creationId xmlns:a16="http://schemas.microsoft.com/office/drawing/2014/main" xmlns="" id="{7B18E992-5069-48F1-B5DB-07A937D497F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5" name="テキスト ボックス 544">
          <a:extLst>
            <a:ext uri="{FF2B5EF4-FFF2-40B4-BE49-F238E27FC236}">
              <a16:creationId xmlns:a16="http://schemas.microsoft.com/office/drawing/2014/main" xmlns="" id="{AE70178D-1206-48A8-A5C3-B58BD67A5E1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6" name="直線コネクタ 545">
          <a:extLst>
            <a:ext uri="{FF2B5EF4-FFF2-40B4-BE49-F238E27FC236}">
              <a16:creationId xmlns:a16="http://schemas.microsoft.com/office/drawing/2014/main" xmlns="" id="{7B4E9A83-DB98-43A9-A614-B480932B5B8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7" name="テキスト ボックス 546">
          <a:extLst>
            <a:ext uri="{FF2B5EF4-FFF2-40B4-BE49-F238E27FC236}">
              <a16:creationId xmlns:a16="http://schemas.microsoft.com/office/drawing/2014/main" xmlns="" id="{8C7E42F2-9E7C-4E9F-B337-D8B90C75256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8" name="直線コネクタ 547">
          <a:extLst>
            <a:ext uri="{FF2B5EF4-FFF2-40B4-BE49-F238E27FC236}">
              <a16:creationId xmlns:a16="http://schemas.microsoft.com/office/drawing/2014/main" xmlns="" id="{A42BDDFC-B2E1-48A7-9A2E-2F77B41AA77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9" name="テキスト ボックス 548">
          <a:extLst>
            <a:ext uri="{FF2B5EF4-FFF2-40B4-BE49-F238E27FC236}">
              <a16:creationId xmlns:a16="http://schemas.microsoft.com/office/drawing/2014/main" xmlns="" id="{86B2735C-1803-4A03-8A83-054635E83B9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0" name="直線コネクタ 549">
          <a:extLst>
            <a:ext uri="{FF2B5EF4-FFF2-40B4-BE49-F238E27FC236}">
              <a16:creationId xmlns:a16="http://schemas.microsoft.com/office/drawing/2014/main" xmlns="" id="{780AD2AA-225D-4FB0-96CE-6E23BE304E3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1" name="テキスト ボックス 550">
          <a:extLst>
            <a:ext uri="{FF2B5EF4-FFF2-40B4-BE49-F238E27FC236}">
              <a16:creationId xmlns:a16="http://schemas.microsoft.com/office/drawing/2014/main" xmlns="" id="{77E01366-77C2-454B-B242-52D39B127B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2" name="直線コネクタ 551">
          <a:extLst>
            <a:ext uri="{FF2B5EF4-FFF2-40B4-BE49-F238E27FC236}">
              <a16:creationId xmlns:a16="http://schemas.microsoft.com/office/drawing/2014/main" xmlns="" id="{079A44E5-851D-442C-92DD-05BE11D05FD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3" name="テキスト ボックス 552">
          <a:extLst>
            <a:ext uri="{FF2B5EF4-FFF2-40B4-BE49-F238E27FC236}">
              <a16:creationId xmlns:a16="http://schemas.microsoft.com/office/drawing/2014/main" xmlns="" id="{E46A51A7-6BD3-4DA2-8429-512724A2445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4" name="直線コネクタ 553">
          <a:extLst>
            <a:ext uri="{FF2B5EF4-FFF2-40B4-BE49-F238E27FC236}">
              <a16:creationId xmlns:a16="http://schemas.microsoft.com/office/drawing/2014/main" xmlns="" id="{5B721288-E028-4402-BB94-7BFFFC175B1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5" name="テキスト ボックス 554">
          <a:extLst>
            <a:ext uri="{FF2B5EF4-FFF2-40B4-BE49-F238E27FC236}">
              <a16:creationId xmlns:a16="http://schemas.microsoft.com/office/drawing/2014/main" xmlns="" id="{AB4C9CCD-5436-4051-A956-5739396567A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6" name="【保健センター・保健所】&#10;一人当たり面積グラフ枠">
          <a:extLst>
            <a:ext uri="{FF2B5EF4-FFF2-40B4-BE49-F238E27FC236}">
              <a16:creationId xmlns:a16="http://schemas.microsoft.com/office/drawing/2014/main" xmlns="" id="{27780EE6-CAE1-4021-9CB7-FBA1D17BE53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160020</xdr:rowOff>
    </xdr:from>
    <xdr:to>
      <xdr:col>116</xdr:col>
      <xdr:colOff>62864</xdr:colOff>
      <xdr:row>63</xdr:row>
      <xdr:rowOff>140970</xdr:rowOff>
    </xdr:to>
    <xdr:cxnSp macro="">
      <xdr:nvCxnSpPr>
        <xdr:cNvPr id="557" name="直線コネクタ 556">
          <a:extLst>
            <a:ext uri="{FF2B5EF4-FFF2-40B4-BE49-F238E27FC236}">
              <a16:creationId xmlns:a16="http://schemas.microsoft.com/office/drawing/2014/main" xmlns="" id="{32ABA600-2233-4268-891E-C204935A04BD}"/>
            </a:ext>
          </a:extLst>
        </xdr:cNvPr>
        <xdr:cNvCxnSpPr/>
      </xdr:nvCxnSpPr>
      <xdr:spPr>
        <a:xfrm flipV="1">
          <a:off x="22160864" y="976122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144797</xdr:rowOff>
    </xdr:from>
    <xdr:ext cx="469744" cy="259045"/>
    <xdr:sp macro="" textlink="">
      <xdr:nvSpPr>
        <xdr:cNvPr id="558" name="【保健センター・保健所】&#10;一人当たり面積最小値テキスト">
          <a:extLst>
            <a:ext uri="{FF2B5EF4-FFF2-40B4-BE49-F238E27FC236}">
              <a16:creationId xmlns:a16="http://schemas.microsoft.com/office/drawing/2014/main" xmlns="" id="{79C29E91-52DD-43BE-8733-59CF1B51898A}"/>
            </a:ext>
          </a:extLst>
        </xdr:cNvPr>
        <xdr:cNvSpPr txBox="1"/>
      </xdr:nvSpPr>
      <xdr:spPr>
        <a:xfrm>
          <a:off x="22199600"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140970</xdr:rowOff>
    </xdr:from>
    <xdr:to>
      <xdr:col>116</xdr:col>
      <xdr:colOff>152400</xdr:colOff>
      <xdr:row>63</xdr:row>
      <xdr:rowOff>140970</xdr:rowOff>
    </xdr:to>
    <xdr:cxnSp macro="">
      <xdr:nvCxnSpPr>
        <xdr:cNvPr id="559" name="直線コネクタ 558">
          <a:extLst>
            <a:ext uri="{FF2B5EF4-FFF2-40B4-BE49-F238E27FC236}">
              <a16:creationId xmlns:a16="http://schemas.microsoft.com/office/drawing/2014/main" xmlns="" id="{5283E421-9814-4242-B8FF-D1D6B301DF31}"/>
            </a:ext>
          </a:extLst>
        </xdr:cNvPr>
        <xdr:cNvCxnSpPr/>
      </xdr:nvCxnSpPr>
      <xdr:spPr>
        <a:xfrm>
          <a:off x="22072600" y="1094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106697</xdr:rowOff>
    </xdr:from>
    <xdr:ext cx="469744" cy="259045"/>
    <xdr:sp macro="" textlink="">
      <xdr:nvSpPr>
        <xdr:cNvPr id="560" name="【保健センター・保健所】&#10;一人当たり面積最大値テキスト">
          <a:extLst>
            <a:ext uri="{FF2B5EF4-FFF2-40B4-BE49-F238E27FC236}">
              <a16:creationId xmlns:a16="http://schemas.microsoft.com/office/drawing/2014/main" xmlns="" id="{64348599-35D9-40BE-827A-302633C33871}"/>
            </a:ext>
          </a:extLst>
        </xdr:cNvPr>
        <xdr:cNvSpPr txBox="1"/>
      </xdr:nvSpPr>
      <xdr:spPr>
        <a:xfrm>
          <a:off x="221996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160020</xdr:rowOff>
    </xdr:from>
    <xdr:to>
      <xdr:col>116</xdr:col>
      <xdr:colOff>152400</xdr:colOff>
      <xdr:row>56</xdr:row>
      <xdr:rowOff>160020</xdr:rowOff>
    </xdr:to>
    <xdr:cxnSp macro="">
      <xdr:nvCxnSpPr>
        <xdr:cNvPr id="561" name="直線コネクタ 560">
          <a:extLst>
            <a:ext uri="{FF2B5EF4-FFF2-40B4-BE49-F238E27FC236}">
              <a16:creationId xmlns:a16="http://schemas.microsoft.com/office/drawing/2014/main" xmlns="" id="{4C484B67-8159-4496-B264-8B92D367C3DF}"/>
            </a:ext>
          </a:extLst>
        </xdr:cNvPr>
        <xdr:cNvCxnSpPr/>
      </xdr:nvCxnSpPr>
      <xdr:spPr>
        <a:xfrm>
          <a:off x="22072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36847</xdr:rowOff>
    </xdr:from>
    <xdr:ext cx="469744" cy="259045"/>
    <xdr:sp macro="" textlink="">
      <xdr:nvSpPr>
        <xdr:cNvPr id="562" name="【保健センター・保健所】&#10;一人当たり面積平均値テキスト">
          <a:extLst>
            <a:ext uri="{FF2B5EF4-FFF2-40B4-BE49-F238E27FC236}">
              <a16:creationId xmlns:a16="http://schemas.microsoft.com/office/drawing/2014/main" xmlns="" id="{FEA81348-6B7F-4469-863E-FBE28450132B}"/>
            </a:ext>
          </a:extLst>
        </xdr:cNvPr>
        <xdr:cNvSpPr txBox="1"/>
      </xdr:nvSpPr>
      <xdr:spPr>
        <a:xfrm>
          <a:off x="22199600" y="10495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xdr:rowOff>
    </xdr:from>
    <xdr:to>
      <xdr:col>116</xdr:col>
      <xdr:colOff>114300</xdr:colOff>
      <xdr:row>62</xdr:row>
      <xdr:rowOff>115570</xdr:rowOff>
    </xdr:to>
    <xdr:sp macro="" textlink="">
      <xdr:nvSpPr>
        <xdr:cNvPr id="563" name="フローチャート: 判断 562">
          <a:extLst>
            <a:ext uri="{FF2B5EF4-FFF2-40B4-BE49-F238E27FC236}">
              <a16:creationId xmlns:a16="http://schemas.microsoft.com/office/drawing/2014/main" xmlns="" id="{1DE0AB24-6837-4A82-98E6-81C59D981902}"/>
            </a:ext>
          </a:extLst>
        </xdr:cNvPr>
        <xdr:cNvSpPr/>
      </xdr:nvSpPr>
      <xdr:spPr>
        <a:xfrm>
          <a:off x="22110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564" name="フローチャート: 判断 563">
          <a:extLst>
            <a:ext uri="{FF2B5EF4-FFF2-40B4-BE49-F238E27FC236}">
              <a16:creationId xmlns:a16="http://schemas.microsoft.com/office/drawing/2014/main" xmlns="" id="{074A54F4-AEE0-4470-A288-203E5109241F}"/>
            </a:ext>
          </a:extLst>
        </xdr:cNvPr>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170180</xdr:rowOff>
    </xdr:from>
    <xdr:to>
      <xdr:col>107</xdr:col>
      <xdr:colOff>101600</xdr:colOff>
      <xdr:row>62</xdr:row>
      <xdr:rowOff>100330</xdr:rowOff>
    </xdr:to>
    <xdr:sp macro="" textlink="">
      <xdr:nvSpPr>
        <xdr:cNvPr id="565" name="フローチャート: 判断 564">
          <a:extLst>
            <a:ext uri="{FF2B5EF4-FFF2-40B4-BE49-F238E27FC236}">
              <a16:creationId xmlns:a16="http://schemas.microsoft.com/office/drawing/2014/main" xmlns="" id="{0593DF73-C7F7-4713-8968-B91342B9FDA3}"/>
            </a:ext>
          </a:extLst>
        </xdr:cNvPr>
        <xdr:cNvSpPr/>
      </xdr:nvSpPr>
      <xdr:spPr>
        <a:xfrm>
          <a:off x="203835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40640</xdr:rowOff>
    </xdr:from>
    <xdr:to>
      <xdr:col>102</xdr:col>
      <xdr:colOff>165100</xdr:colOff>
      <xdr:row>62</xdr:row>
      <xdr:rowOff>142240</xdr:rowOff>
    </xdr:to>
    <xdr:sp macro="" textlink="">
      <xdr:nvSpPr>
        <xdr:cNvPr id="566" name="フローチャート: 判断 565">
          <a:extLst>
            <a:ext uri="{FF2B5EF4-FFF2-40B4-BE49-F238E27FC236}">
              <a16:creationId xmlns:a16="http://schemas.microsoft.com/office/drawing/2014/main" xmlns="" id="{0E07FFB6-9938-4FC8-A522-D6FE573D2F86}"/>
            </a:ext>
          </a:extLst>
        </xdr:cNvPr>
        <xdr:cNvSpPr/>
      </xdr:nvSpPr>
      <xdr:spPr>
        <a:xfrm>
          <a:off x="194945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59690</xdr:rowOff>
    </xdr:from>
    <xdr:to>
      <xdr:col>98</xdr:col>
      <xdr:colOff>38100</xdr:colOff>
      <xdr:row>62</xdr:row>
      <xdr:rowOff>161290</xdr:rowOff>
    </xdr:to>
    <xdr:sp macro="" textlink="">
      <xdr:nvSpPr>
        <xdr:cNvPr id="567" name="フローチャート: 判断 566">
          <a:extLst>
            <a:ext uri="{FF2B5EF4-FFF2-40B4-BE49-F238E27FC236}">
              <a16:creationId xmlns:a16="http://schemas.microsoft.com/office/drawing/2014/main" xmlns="" id="{FBEA8C7C-008D-4DF8-82EC-E930E7A3A68D}"/>
            </a:ext>
          </a:extLst>
        </xdr:cNvPr>
        <xdr:cNvSpPr/>
      </xdr:nvSpPr>
      <xdr:spPr>
        <a:xfrm>
          <a:off x="18605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8" name="テキスト ボックス 567">
          <a:extLst>
            <a:ext uri="{FF2B5EF4-FFF2-40B4-BE49-F238E27FC236}">
              <a16:creationId xmlns:a16="http://schemas.microsoft.com/office/drawing/2014/main" xmlns="" id="{A2FEFDCA-A245-4BDC-844A-A68F3968089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9" name="テキスト ボックス 568">
          <a:extLst>
            <a:ext uri="{FF2B5EF4-FFF2-40B4-BE49-F238E27FC236}">
              <a16:creationId xmlns:a16="http://schemas.microsoft.com/office/drawing/2014/main" xmlns="" id="{7ABEEC23-8020-457A-986D-6AB690C44BF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0" name="テキスト ボックス 569">
          <a:extLst>
            <a:ext uri="{FF2B5EF4-FFF2-40B4-BE49-F238E27FC236}">
              <a16:creationId xmlns:a16="http://schemas.microsoft.com/office/drawing/2014/main" xmlns="" id="{5839E637-C0CE-44B6-89D1-CCE3E8EF71D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1" name="テキスト ボックス 570">
          <a:extLst>
            <a:ext uri="{FF2B5EF4-FFF2-40B4-BE49-F238E27FC236}">
              <a16:creationId xmlns:a16="http://schemas.microsoft.com/office/drawing/2014/main" xmlns="" id="{BA8530DB-F0B7-41CC-B44A-FA12E5E28CB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2" name="テキスト ボックス 571">
          <a:extLst>
            <a:ext uri="{FF2B5EF4-FFF2-40B4-BE49-F238E27FC236}">
              <a16:creationId xmlns:a16="http://schemas.microsoft.com/office/drawing/2014/main" xmlns="" id="{D71A7D4F-5C68-4857-A816-3EFDBEF03AB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13970</xdr:rowOff>
    </xdr:from>
    <xdr:to>
      <xdr:col>116</xdr:col>
      <xdr:colOff>114300</xdr:colOff>
      <xdr:row>63</xdr:row>
      <xdr:rowOff>115570</xdr:rowOff>
    </xdr:to>
    <xdr:sp macro="" textlink="">
      <xdr:nvSpPr>
        <xdr:cNvPr id="573" name="楕円 572">
          <a:extLst>
            <a:ext uri="{FF2B5EF4-FFF2-40B4-BE49-F238E27FC236}">
              <a16:creationId xmlns:a16="http://schemas.microsoft.com/office/drawing/2014/main" xmlns="" id="{7C964930-F6A5-4813-8F2A-CEC3DDFF7723}"/>
            </a:ext>
          </a:extLst>
        </xdr:cNvPr>
        <xdr:cNvSpPr/>
      </xdr:nvSpPr>
      <xdr:spPr>
        <a:xfrm>
          <a:off x="221107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100347</xdr:rowOff>
    </xdr:from>
    <xdr:ext cx="469744" cy="259045"/>
    <xdr:sp macro="" textlink="">
      <xdr:nvSpPr>
        <xdr:cNvPr id="574" name="【保健センター・保健所】&#10;一人当たり面積該当値テキスト">
          <a:extLst>
            <a:ext uri="{FF2B5EF4-FFF2-40B4-BE49-F238E27FC236}">
              <a16:creationId xmlns:a16="http://schemas.microsoft.com/office/drawing/2014/main" xmlns="" id="{71740B21-D486-4E9E-AD2A-1AE797721598}"/>
            </a:ext>
          </a:extLst>
        </xdr:cNvPr>
        <xdr:cNvSpPr txBox="1"/>
      </xdr:nvSpPr>
      <xdr:spPr>
        <a:xfrm>
          <a:off x="22199600" y="1073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17780</xdr:rowOff>
    </xdr:from>
    <xdr:to>
      <xdr:col>112</xdr:col>
      <xdr:colOff>38100</xdr:colOff>
      <xdr:row>63</xdr:row>
      <xdr:rowOff>119380</xdr:rowOff>
    </xdr:to>
    <xdr:sp macro="" textlink="">
      <xdr:nvSpPr>
        <xdr:cNvPr id="575" name="楕円 574">
          <a:extLst>
            <a:ext uri="{FF2B5EF4-FFF2-40B4-BE49-F238E27FC236}">
              <a16:creationId xmlns:a16="http://schemas.microsoft.com/office/drawing/2014/main" xmlns="" id="{40CFB243-CEFC-4ACD-9F62-B49851AABF6D}"/>
            </a:ext>
          </a:extLst>
        </xdr:cNvPr>
        <xdr:cNvSpPr/>
      </xdr:nvSpPr>
      <xdr:spPr>
        <a:xfrm>
          <a:off x="21272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64770</xdr:rowOff>
    </xdr:from>
    <xdr:to>
      <xdr:col>116</xdr:col>
      <xdr:colOff>63500</xdr:colOff>
      <xdr:row>63</xdr:row>
      <xdr:rowOff>68580</xdr:rowOff>
    </xdr:to>
    <xdr:cxnSp macro="">
      <xdr:nvCxnSpPr>
        <xdr:cNvPr id="576" name="直線コネクタ 575">
          <a:extLst>
            <a:ext uri="{FF2B5EF4-FFF2-40B4-BE49-F238E27FC236}">
              <a16:creationId xmlns:a16="http://schemas.microsoft.com/office/drawing/2014/main" xmlns="" id="{A7F34FC5-2CE0-4E9B-98DC-A621EA8A71A8}"/>
            </a:ext>
          </a:extLst>
        </xdr:cNvPr>
        <xdr:cNvCxnSpPr/>
      </xdr:nvCxnSpPr>
      <xdr:spPr>
        <a:xfrm flipV="1">
          <a:off x="21323300" y="108661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17780</xdr:rowOff>
    </xdr:from>
    <xdr:to>
      <xdr:col>107</xdr:col>
      <xdr:colOff>101600</xdr:colOff>
      <xdr:row>63</xdr:row>
      <xdr:rowOff>119380</xdr:rowOff>
    </xdr:to>
    <xdr:sp macro="" textlink="">
      <xdr:nvSpPr>
        <xdr:cNvPr id="577" name="楕円 576">
          <a:extLst>
            <a:ext uri="{FF2B5EF4-FFF2-40B4-BE49-F238E27FC236}">
              <a16:creationId xmlns:a16="http://schemas.microsoft.com/office/drawing/2014/main" xmlns="" id="{B48E19AF-1260-46B2-9094-55CC1D4CDF24}"/>
            </a:ext>
          </a:extLst>
        </xdr:cNvPr>
        <xdr:cNvSpPr/>
      </xdr:nvSpPr>
      <xdr:spPr>
        <a:xfrm>
          <a:off x="20383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68580</xdr:rowOff>
    </xdr:from>
    <xdr:to>
      <xdr:col>111</xdr:col>
      <xdr:colOff>177800</xdr:colOff>
      <xdr:row>63</xdr:row>
      <xdr:rowOff>68580</xdr:rowOff>
    </xdr:to>
    <xdr:cxnSp macro="">
      <xdr:nvCxnSpPr>
        <xdr:cNvPr id="578" name="直線コネクタ 577">
          <a:extLst>
            <a:ext uri="{FF2B5EF4-FFF2-40B4-BE49-F238E27FC236}">
              <a16:creationId xmlns:a16="http://schemas.microsoft.com/office/drawing/2014/main" xmlns="" id="{24BFFC90-D88F-4FD7-865B-8A1293D883E3}"/>
            </a:ext>
          </a:extLst>
        </xdr:cNvPr>
        <xdr:cNvCxnSpPr/>
      </xdr:nvCxnSpPr>
      <xdr:spPr>
        <a:xfrm>
          <a:off x="20434300" y="10869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25400</xdr:rowOff>
    </xdr:from>
    <xdr:to>
      <xdr:col>98</xdr:col>
      <xdr:colOff>38100</xdr:colOff>
      <xdr:row>63</xdr:row>
      <xdr:rowOff>127000</xdr:rowOff>
    </xdr:to>
    <xdr:sp macro="" textlink="">
      <xdr:nvSpPr>
        <xdr:cNvPr id="579" name="楕円 578">
          <a:extLst>
            <a:ext uri="{FF2B5EF4-FFF2-40B4-BE49-F238E27FC236}">
              <a16:creationId xmlns:a16="http://schemas.microsoft.com/office/drawing/2014/main" xmlns="" id="{41FE7891-3F51-4774-9A8B-C40D8B8D3898}"/>
            </a:ext>
          </a:extLst>
        </xdr:cNvPr>
        <xdr:cNvSpPr/>
      </xdr:nvSpPr>
      <xdr:spPr>
        <a:xfrm>
          <a:off x="18605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139717</xdr:rowOff>
    </xdr:from>
    <xdr:ext cx="469744" cy="259045"/>
    <xdr:sp macro="" textlink="">
      <xdr:nvSpPr>
        <xdr:cNvPr id="580" name="n_1aveValue【保健センター・保健所】&#10;一人当たり面積">
          <a:extLst>
            <a:ext uri="{FF2B5EF4-FFF2-40B4-BE49-F238E27FC236}">
              <a16:creationId xmlns:a16="http://schemas.microsoft.com/office/drawing/2014/main" xmlns="" id="{DAED6782-CFA5-45E4-B757-773ECCCACED3}"/>
            </a:ext>
          </a:extLst>
        </xdr:cNvPr>
        <xdr:cNvSpPr txBox="1"/>
      </xdr:nvSpPr>
      <xdr:spPr>
        <a:xfrm>
          <a:off x="210757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116857</xdr:rowOff>
    </xdr:from>
    <xdr:ext cx="469744" cy="259045"/>
    <xdr:sp macro="" textlink="">
      <xdr:nvSpPr>
        <xdr:cNvPr id="581" name="n_2aveValue【保健センター・保健所】&#10;一人当たり面積">
          <a:extLst>
            <a:ext uri="{FF2B5EF4-FFF2-40B4-BE49-F238E27FC236}">
              <a16:creationId xmlns:a16="http://schemas.microsoft.com/office/drawing/2014/main" xmlns="" id="{EB4D74E4-A665-492A-9C57-87DB22D88A8A}"/>
            </a:ext>
          </a:extLst>
        </xdr:cNvPr>
        <xdr:cNvSpPr txBox="1"/>
      </xdr:nvSpPr>
      <xdr:spPr>
        <a:xfrm>
          <a:off x="20199427" y="1040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158767</xdr:rowOff>
    </xdr:from>
    <xdr:ext cx="469744" cy="259045"/>
    <xdr:sp macro="" textlink="">
      <xdr:nvSpPr>
        <xdr:cNvPr id="582" name="n_3aveValue【保健センター・保健所】&#10;一人当たり面積">
          <a:extLst>
            <a:ext uri="{FF2B5EF4-FFF2-40B4-BE49-F238E27FC236}">
              <a16:creationId xmlns:a16="http://schemas.microsoft.com/office/drawing/2014/main" xmlns="" id="{B822D0E8-7582-4E0C-A8C4-CA08DE0F27AB}"/>
            </a:ext>
          </a:extLst>
        </xdr:cNvPr>
        <xdr:cNvSpPr txBox="1"/>
      </xdr:nvSpPr>
      <xdr:spPr>
        <a:xfrm>
          <a:off x="19310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6367</xdr:rowOff>
    </xdr:from>
    <xdr:ext cx="469744" cy="259045"/>
    <xdr:sp macro="" textlink="">
      <xdr:nvSpPr>
        <xdr:cNvPr id="583" name="n_4aveValue【保健センター・保健所】&#10;一人当たり面積">
          <a:extLst>
            <a:ext uri="{FF2B5EF4-FFF2-40B4-BE49-F238E27FC236}">
              <a16:creationId xmlns:a16="http://schemas.microsoft.com/office/drawing/2014/main" xmlns="" id="{064C13D0-FC85-48C9-8E5A-788B369DE893}"/>
            </a:ext>
          </a:extLst>
        </xdr:cNvPr>
        <xdr:cNvSpPr txBox="1"/>
      </xdr:nvSpPr>
      <xdr:spPr>
        <a:xfrm>
          <a:off x="18421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110507</xdr:rowOff>
    </xdr:from>
    <xdr:ext cx="469744" cy="259045"/>
    <xdr:sp macro="" textlink="">
      <xdr:nvSpPr>
        <xdr:cNvPr id="584" name="n_1mainValue【保健センター・保健所】&#10;一人当たり面積">
          <a:extLst>
            <a:ext uri="{FF2B5EF4-FFF2-40B4-BE49-F238E27FC236}">
              <a16:creationId xmlns:a16="http://schemas.microsoft.com/office/drawing/2014/main" xmlns="" id="{15FEFB6F-A1DB-4C8E-8C25-F129C4AE928A}"/>
            </a:ext>
          </a:extLst>
        </xdr:cNvPr>
        <xdr:cNvSpPr txBox="1"/>
      </xdr:nvSpPr>
      <xdr:spPr>
        <a:xfrm>
          <a:off x="210757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110507</xdr:rowOff>
    </xdr:from>
    <xdr:ext cx="469744" cy="259045"/>
    <xdr:sp macro="" textlink="">
      <xdr:nvSpPr>
        <xdr:cNvPr id="585" name="n_2mainValue【保健センター・保健所】&#10;一人当たり面積">
          <a:extLst>
            <a:ext uri="{FF2B5EF4-FFF2-40B4-BE49-F238E27FC236}">
              <a16:creationId xmlns:a16="http://schemas.microsoft.com/office/drawing/2014/main" xmlns="" id="{4F332DE8-56FD-42EE-AF02-91182D376EE1}"/>
            </a:ext>
          </a:extLst>
        </xdr:cNvPr>
        <xdr:cNvSpPr txBox="1"/>
      </xdr:nvSpPr>
      <xdr:spPr>
        <a:xfrm>
          <a:off x="20199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118127</xdr:rowOff>
    </xdr:from>
    <xdr:ext cx="469744" cy="259045"/>
    <xdr:sp macro="" textlink="">
      <xdr:nvSpPr>
        <xdr:cNvPr id="586" name="n_4mainValue【保健センター・保健所】&#10;一人当たり面積">
          <a:extLst>
            <a:ext uri="{FF2B5EF4-FFF2-40B4-BE49-F238E27FC236}">
              <a16:creationId xmlns:a16="http://schemas.microsoft.com/office/drawing/2014/main" xmlns="" id="{4DDF6E08-4ADA-429B-AC72-BC77603AB5F4}"/>
            </a:ext>
          </a:extLst>
        </xdr:cNvPr>
        <xdr:cNvSpPr txBox="1"/>
      </xdr:nvSpPr>
      <xdr:spPr>
        <a:xfrm>
          <a:off x="184214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7" name="正方形/長方形 586">
          <a:extLst>
            <a:ext uri="{FF2B5EF4-FFF2-40B4-BE49-F238E27FC236}">
              <a16:creationId xmlns:a16="http://schemas.microsoft.com/office/drawing/2014/main" xmlns="" id="{499E842B-2515-4584-AE26-932AD84C54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8" name="正方形/長方形 587">
          <a:extLst>
            <a:ext uri="{FF2B5EF4-FFF2-40B4-BE49-F238E27FC236}">
              <a16:creationId xmlns:a16="http://schemas.microsoft.com/office/drawing/2014/main" xmlns="" id="{701E405C-B07A-43FF-A613-C46FFCB972F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9" name="正方形/長方形 588">
          <a:extLst>
            <a:ext uri="{FF2B5EF4-FFF2-40B4-BE49-F238E27FC236}">
              <a16:creationId xmlns:a16="http://schemas.microsoft.com/office/drawing/2014/main" xmlns="" id="{D3BC33EA-74FA-4DB0-B640-DD6111FDD82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0" name="正方形/長方形 589">
          <a:extLst>
            <a:ext uri="{FF2B5EF4-FFF2-40B4-BE49-F238E27FC236}">
              <a16:creationId xmlns:a16="http://schemas.microsoft.com/office/drawing/2014/main" xmlns="" id="{5E07BC2B-CED0-4E76-A5B0-BE77E398F38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1" name="正方形/長方形 590">
          <a:extLst>
            <a:ext uri="{FF2B5EF4-FFF2-40B4-BE49-F238E27FC236}">
              <a16:creationId xmlns:a16="http://schemas.microsoft.com/office/drawing/2014/main" xmlns="" id="{390834B2-DC7E-4170-8BF9-3CBFAFAC33D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2" name="正方形/長方形 591">
          <a:extLst>
            <a:ext uri="{FF2B5EF4-FFF2-40B4-BE49-F238E27FC236}">
              <a16:creationId xmlns:a16="http://schemas.microsoft.com/office/drawing/2014/main" xmlns="" id="{CE26CC3D-CA27-4651-89E8-A4AE1FD0F05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3" name="正方形/長方形 592">
          <a:extLst>
            <a:ext uri="{FF2B5EF4-FFF2-40B4-BE49-F238E27FC236}">
              <a16:creationId xmlns:a16="http://schemas.microsoft.com/office/drawing/2014/main" xmlns="" id="{10939E44-2640-4845-8414-1CE7BB7C092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4" name="正方形/長方形 593">
          <a:extLst>
            <a:ext uri="{FF2B5EF4-FFF2-40B4-BE49-F238E27FC236}">
              <a16:creationId xmlns:a16="http://schemas.microsoft.com/office/drawing/2014/main" xmlns="" id="{147F6F1A-F947-4FB0-A4BF-2CE35725EBF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5" name="テキスト ボックス 594">
          <a:extLst>
            <a:ext uri="{FF2B5EF4-FFF2-40B4-BE49-F238E27FC236}">
              <a16:creationId xmlns:a16="http://schemas.microsoft.com/office/drawing/2014/main" xmlns="" id="{B9AC5D5B-5AE8-4D07-BE64-494FFDE1851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6" name="直線コネクタ 595">
          <a:extLst>
            <a:ext uri="{FF2B5EF4-FFF2-40B4-BE49-F238E27FC236}">
              <a16:creationId xmlns:a16="http://schemas.microsoft.com/office/drawing/2014/main" xmlns="" id="{8B85F1C9-12DC-45DD-81FF-20B6FF7E70F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7" name="テキスト ボックス 596">
          <a:extLst>
            <a:ext uri="{FF2B5EF4-FFF2-40B4-BE49-F238E27FC236}">
              <a16:creationId xmlns:a16="http://schemas.microsoft.com/office/drawing/2014/main" xmlns="" id="{67425FB0-FA44-4D12-8CE2-96760C63C12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98" name="直線コネクタ 597">
          <a:extLst>
            <a:ext uri="{FF2B5EF4-FFF2-40B4-BE49-F238E27FC236}">
              <a16:creationId xmlns:a16="http://schemas.microsoft.com/office/drawing/2014/main" xmlns="" id="{A064490E-DEE6-45F3-A8A2-A5C4D559B84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99" name="テキスト ボックス 598">
          <a:extLst>
            <a:ext uri="{FF2B5EF4-FFF2-40B4-BE49-F238E27FC236}">
              <a16:creationId xmlns:a16="http://schemas.microsoft.com/office/drawing/2014/main" xmlns="" id="{E9CAE935-A05F-4801-AE80-C1386EDB0D6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0" name="直線コネクタ 599">
          <a:extLst>
            <a:ext uri="{FF2B5EF4-FFF2-40B4-BE49-F238E27FC236}">
              <a16:creationId xmlns:a16="http://schemas.microsoft.com/office/drawing/2014/main" xmlns="" id="{17272179-F94C-4CFA-A7AB-C1C543CB00A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1" name="テキスト ボックス 600">
          <a:extLst>
            <a:ext uri="{FF2B5EF4-FFF2-40B4-BE49-F238E27FC236}">
              <a16:creationId xmlns:a16="http://schemas.microsoft.com/office/drawing/2014/main" xmlns="" id="{8B42D6DD-4D65-4384-96F2-600CC43BE5C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2" name="直線コネクタ 601">
          <a:extLst>
            <a:ext uri="{FF2B5EF4-FFF2-40B4-BE49-F238E27FC236}">
              <a16:creationId xmlns:a16="http://schemas.microsoft.com/office/drawing/2014/main" xmlns="" id="{F129D3C5-0BFE-4C39-BD69-563CC8AC969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3" name="テキスト ボックス 602">
          <a:extLst>
            <a:ext uri="{FF2B5EF4-FFF2-40B4-BE49-F238E27FC236}">
              <a16:creationId xmlns:a16="http://schemas.microsoft.com/office/drawing/2014/main" xmlns="" id="{44DFC743-2A98-4BC7-A52E-7315D54ECC9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4" name="直線コネクタ 603">
          <a:extLst>
            <a:ext uri="{FF2B5EF4-FFF2-40B4-BE49-F238E27FC236}">
              <a16:creationId xmlns:a16="http://schemas.microsoft.com/office/drawing/2014/main" xmlns="" id="{FF181241-1F03-4EE3-9EEF-1DD3F945DEA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05" name="テキスト ボックス 604">
          <a:extLst>
            <a:ext uri="{FF2B5EF4-FFF2-40B4-BE49-F238E27FC236}">
              <a16:creationId xmlns:a16="http://schemas.microsoft.com/office/drawing/2014/main" xmlns="" id="{9AFBD0E1-3108-4E0F-9699-F057A6CCA39E}"/>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06" name="直線コネクタ 605">
          <a:extLst>
            <a:ext uri="{FF2B5EF4-FFF2-40B4-BE49-F238E27FC236}">
              <a16:creationId xmlns:a16="http://schemas.microsoft.com/office/drawing/2014/main" xmlns="" id="{FB762190-E6BA-4B10-83F4-6EA4EFBC0CB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07" name="テキスト ボックス 606">
          <a:extLst>
            <a:ext uri="{FF2B5EF4-FFF2-40B4-BE49-F238E27FC236}">
              <a16:creationId xmlns:a16="http://schemas.microsoft.com/office/drawing/2014/main" xmlns="" id="{405A9E9E-8884-4F65-90A0-6B859E17982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8" name="直線コネクタ 607">
          <a:extLst>
            <a:ext uri="{FF2B5EF4-FFF2-40B4-BE49-F238E27FC236}">
              <a16:creationId xmlns:a16="http://schemas.microsoft.com/office/drawing/2014/main" xmlns="" id="{4F2799A5-A667-40D8-ABA9-26A210247E1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09" name="テキスト ボックス 608">
          <a:extLst>
            <a:ext uri="{FF2B5EF4-FFF2-40B4-BE49-F238E27FC236}">
              <a16:creationId xmlns:a16="http://schemas.microsoft.com/office/drawing/2014/main" xmlns="" id="{CCB0420A-9746-4311-8A89-D29A3916949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0" name="【消防施設】&#10;有形固定資産減価償却率グラフ枠">
          <a:extLst>
            <a:ext uri="{FF2B5EF4-FFF2-40B4-BE49-F238E27FC236}">
              <a16:creationId xmlns:a16="http://schemas.microsoft.com/office/drawing/2014/main" xmlns="" id="{1ED2B247-8826-4395-9F64-65DB6BFAF27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24764</xdr:rowOff>
    </xdr:from>
    <xdr:to>
      <xdr:col>85</xdr:col>
      <xdr:colOff>126364</xdr:colOff>
      <xdr:row>86</xdr:row>
      <xdr:rowOff>114300</xdr:rowOff>
    </xdr:to>
    <xdr:cxnSp macro="">
      <xdr:nvCxnSpPr>
        <xdr:cNvPr id="611" name="直線コネクタ 610">
          <a:extLst>
            <a:ext uri="{FF2B5EF4-FFF2-40B4-BE49-F238E27FC236}">
              <a16:creationId xmlns:a16="http://schemas.microsoft.com/office/drawing/2014/main" xmlns="" id="{F880CF4F-B14E-482D-9B86-6DE654C51AF3}"/>
            </a:ext>
          </a:extLst>
        </xdr:cNvPr>
        <xdr:cNvCxnSpPr/>
      </xdr:nvCxnSpPr>
      <xdr:spPr>
        <a:xfrm flipV="1">
          <a:off x="16318864" y="13226414"/>
          <a:ext cx="0" cy="163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12" name="【消防施設】&#10;有形固定資産減価償却率最小値テキスト">
          <a:extLst>
            <a:ext uri="{FF2B5EF4-FFF2-40B4-BE49-F238E27FC236}">
              <a16:creationId xmlns:a16="http://schemas.microsoft.com/office/drawing/2014/main" xmlns="" id="{1A384A9F-E6AC-4225-A3A0-6DBC5402F418}"/>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13" name="直線コネクタ 612">
          <a:extLst>
            <a:ext uri="{FF2B5EF4-FFF2-40B4-BE49-F238E27FC236}">
              <a16:creationId xmlns:a16="http://schemas.microsoft.com/office/drawing/2014/main" xmlns="" id="{5F66468E-8741-4FD4-955F-6EAA093AAC38}"/>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142891</xdr:rowOff>
    </xdr:from>
    <xdr:ext cx="405111" cy="259045"/>
    <xdr:sp macro="" textlink="">
      <xdr:nvSpPr>
        <xdr:cNvPr id="614" name="【消防施設】&#10;有形固定資産減価償却率最大値テキスト">
          <a:extLst>
            <a:ext uri="{FF2B5EF4-FFF2-40B4-BE49-F238E27FC236}">
              <a16:creationId xmlns:a16="http://schemas.microsoft.com/office/drawing/2014/main" xmlns="" id="{BD4B9F60-C3E9-433B-A757-9500ED3D54FE}"/>
            </a:ext>
          </a:extLst>
        </xdr:cNvPr>
        <xdr:cNvSpPr txBox="1"/>
      </xdr:nvSpPr>
      <xdr:spPr>
        <a:xfrm>
          <a:off x="16357600" y="13001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24764</xdr:rowOff>
    </xdr:from>
    <xdr:to>
      <xdr:col>86</xdr:col>
      <xdr:colOff>25400</xdr:colOff>
      <xdr:row>77</xdr:row>
      <xdr:rowOff>24764</xdr:rowOff>
    </xdr:to>
    <xdr:cxnSp macro="">
      <xdr:nvCxnSpPr>
        <xdr:cNvPr id="615" name="直線コネクタ 614">
          <a:extLst>
            <a:ext uri="{FF2B5EF4-FFF2-40B4-BE49-F238E27FC236}">
              <a16:creationId xmlns:a16="http://schemas.microsoft.com/office/drawing/2014/main" xmlns="" id="{101CF3FF-E731-4E55-A265-39AE5C60FD27}"/>
            </a:ext>
          </a:extLst>
        </xdr:cNvPr>
        <xdr:cNvCxnSpPr/>
      </xdr:nvCxnSpPr>
      <xdr:spPr>
        <a:xfrm>
          <a:off x="16230600" y="1322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17797</xdr:rowOff>
    </xdr:from>
    <xdr:ext cx="405111" cy="259045"/>
    <xdr:sp macro="" textlink="">
      <xdr:nvSpPr>
        <xdr:cNvPr id="616" name="【消防施設】&#10;有形固定資産減価償却率平均値テキスト">
          <a:extLst>
            <a:ext uri="{FF2B5EF4-FFF2-40B4-BE49-F238E27FC236}">
              <a16:creationId xmlns:a16="http://schemas.microsoft.com/office/drawing/2014/main" xmlns="" id="{96AE0825-CE82-4BBC-91C0-24FC21E9F98E}"/>
            </a:ext>
          </a:extLst>
        </xdr:cNvPr>
        <xdr:cNvSpPr txBox="1"/>
      </xdr:nvSpPr>
      <xdr:spPr>
        <a:xfrm>
          <a:off x="16357600" y="1390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617" name="フローチャート: 判断 616">
          <a:extLst>
            <a:ext uri="{FF2B5EF4-FFF2-40B4-BE49-F238E27FC236}">
              <a16:creationId xmlns:a16="http://schemas.microsoft.com/office/drawing/2014/main" xmlns="" id="{FF676FBF-28BC-4C58-A9F3-8416D89CA31E}"/>
            </a:ext>
          </a:extLst>
        </xdr:cNvPr>
        <xdr:cNvSpPr/>
      </xdr:nvSpPr>
      <xdr:spPr>
        <a:xfrm>
          <a:off x="162687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126364</xdr:rowOff>
    </xdr:from>
    <xdr:to>
      <xdr:col>81</xdr:col>
      <xdr:colOff>101600</xdr:colOff>
      <xdr:row>82</xdr:row>
      <xdr:rowOff>56514</xdr:rowOff>
    </xdr:to>
    <xdr:sp macro="" textlink="">
      <xdr:nvSpPr>
        <xdr:cNvPr id="618" name="フローチャート: 判断 617">
          <a:extLst>
            <a:ext uri="{FF2B5EF4-FFF2-40B4-BE49-F238E27FC236}">
              <a16:creationId xmlns:a16="http://schemas.microsoft.com/office/drawing/2014/main" xmlns="" id="{CA5A3C38-D3BD-4C6F-884A-498F0C47BEC8}"/>
            </a:ext>
          </a:extLst>
        </xdr:cNvPr>
        <xdr:cNvSpPr/>
      </xdr:nvSpPr>
      <xdr:spPr>
        <a:xfrm>
          <a:off x="15430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74930</xdr:rowOff>
    </xdr:from>
    <xdr:to>
      <xdr:col>76</xdr:col>
      <xdr:colOff>165100</xdr:colOff>
      <xdr:row>82</xdr:row>
      <xdr:rowOff>5080</xdr:rowOff>
    </xdr:to>
    <xdr:sp macro="" textlink="">
      <xdr:nvSpPr>
        <xdr:cNvPr id="619" name="フローチャート: 判断 618">
          <a:extLst>
            <a:ext uri="{FF2B5EF4-FFF2-40B4-BE49-F238E27FC236}">
              <a16:creationId xmlns:a16="http://schemas.microsoft.com/office/drawing/2014/main" xmlns="" id="{86D00C4A-7CA9-4984-B1F7-1F8F05C157F6}"/>
            </a:ext>
          </a:extLst>
        </xdr:cNvPr>
        <xdr:cNvSpPr/>
      </xdr:nvSpPr>
      <xdr:spPr>
        <a:xfrm>
          <a:off x="14541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12064</xdr:rowOff>
    </xdr:from>
    <xdr:to>
      <xdr:col>72</xdr:col>
      <xdr:colOff>38100</xdr:colOff>
      <xdr:row>81</xdr:row>
      <xdr:rowOff>113664</xdr:rowOff>
    </xdr:to>
    <xdr:sp macro="" textlink="">
      <xdr:nvSpPr>
        <xdr:cNvPr id="620" name="フローチャート: 判断 619">
          <a:extLst>
            <a:ext uri="{FF2B5EF4-FFF2-40B4-BE49-F238E27FC236}">
              <a16:creationId xmlns:a16="http://schemas.microsoft.com/office/drawing/2014/main" xmlns="" id="{509C7A99-917A-4A31-B9F6-454C521701A0}"/>
            </a:ext>
          </a:extLst>
        </xdr:cNvPr>
        <xdr:cNvSpPr/>
      </xdr:nvSpPr>
      <xdr:spPr>
        <a:xfrm>
          <a:off x="13652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63500</xdr:rowOff>
    </xdr:from>
    <xdr:to>
      <xdr:col>67</xdr:col>
      <xdr:colOff>101600</xdr:colOff>
      <xdr:row>81</xdr:row>
      <xdr:rowOff>165100</xdr:rowOff>
    </xdr:to>
    <xdr:sp macro="" textlink="">
      <xdr:nvSpPr>
        <xdr:cNvPr id="621" name="フローチャート: 判断 620">
          <a:extLst>
            <a:ext uri="{FF2B5EF4-FFF2-40B4-BE49-F238E27FC236}">
              <a16:creationId xmlns:a16="http://schemas.microsoft.com/office/drawing/2014/main" xmlns="" id="{3C4F54A8-F562-40B4-B13B-D77DAF383DAC}"/>
            </a:ext>
          </a:extLst>
        </xdr:cNvPr>
        <xdr:cNvSpPr/>
      </xdr:nvSpPr>
      <xdr:spPr>
        <a:xfrm>
          <a:off x="12763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xmlns="" id="{2D7D0DEC-FD85-43D1-81D4-B2E79B4E3CD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xmlns="" id="{D102C505-1228-42A0-BB0C-E1B85EA4D52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xmlns="" id="{587D1C8A-6EF9-4960-A763-0444574BD40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xmlns="" id="{6D901AFA-5B3E-43E1-B225-735A59D78DF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xmlns="" id="{E034951B-FAE8-4D31-9055-65F6B03C572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78739</xdr:rowOff>
    </xdr:from>
    <xdr:to>
      <xdr:col>85</xdr:col>
      <xdr:colOff>177800</xdr:colOff>
      <xdr:row>86</xdr:row>
      <xdr:rowOff>8889</xdr:rowOff>
    </xdr:to>
    <xdr:sp macro="" textlink="">
      <xdr:nvSpPr>
        <xdr:cNvPr id="627" name="楕円 626">
          <a:extLst>
            <a:ext uri="{FF2B5EF4-FFF2-40B4-BE49-F238E27FC236}">
              <a16:creationId xmlns:a16="http://schemas.microsoft.com/office/drawing/2014/main" xmlns="" id="{5FA5F561-6F4A-4A53-89E6-732F4785F939}"/>
            </a:ext>
          </a:extLst>
        </xdr:cNvPr>
        <xdr:cNvSpPr/>
      </xdr:nvSpPr>
      <xdr:spPr>
        <a:xfrm>
          <a:off x="162687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57166</xdr:rowOff>
    </xdr:from>
    <xdr:ext cx="405111" cy="259045"/>
    <xdr:sp macro="" textlink="">
      <xdr:nvSpPr>
        <xdr:cNvPr id="628" name="【消防施設】&#10;有形固定資産減価償却率該当値テキスト">
          <a:extLst>
            <a:ext uri="{FF2B5EF4-FFF2-40B4-BE49-F238E27FC236}">
              <a16:creationId xmlns:a16="http://schemas.microsoft.com/office/drawing/2014/main" xmlns="" id="{7224351E-393F-4893-819F-594E4DE0CF92}"/>
            </a:ext>
          </a:extLst>
        </xdr:cNvPr>
        <xdr:cNvSpPr txBox="1"/>
      </xdr:nvSpPr>
      <xdr:spPr>
        <a:xfrm>
          <a:off x="16357600"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53975</xdr:rowOff>
    </xdr:from>
    <xdr:to>
      <xdr:col>81</xdr:col>
      <xdr:colOff>101600</xdr:colOff>
      <xdr:row>85</xdr:row>
      <xdr:rowOff>155575</xdr:rowOff>
    </xdr:to>
    <xdr:sp macro="" textlink="">
      <xdr:nvSpPr>
        <xdr:cNvPr id="629" name="楕円 628">
          <a:extLst>
            <a:ext uri="{FF2B5EF4-FFF2-40B4-BE49-F238E27FC236}">
              <a16:creationId xmlns:a16="http://schemas.microsoft.com/office/drawing/2014/main" xmlns="" id="{793160EF-8EAE-4CDD-9E2F-70389AF150D8}"/>
            </a:ext>
          </a:extLst>
        </xdr:cNvPr>
        <xdr:cNvSpPr/>
      </xdr:nvSpPr>
      <xdr:spPr>
        <a:xfrm>
          <a:off x="15430500" y="146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104775</xdr:rowOff>
    </xdr:from>
    <xdr:to>
      <xdr:col>85</xdr:col>
      <xdr:colOff>127000</xdr:colOff>
      <xdr:row>85</xdr:row>
      <xdr:rowOff>129539</xdr:rowOff>
    </xdr:to>
    <xdr:cxnSp macro="">
      <xdr:nvCxnSpPr>
        <xdr:cNvPr id="630" name="直線コネクタ 629">
          <a:extLst>
            <a:ext uri="{FF2B5EF4-FFF2-40B4-BE49-F238E27FC236}">
              <a16:creationId xmlns:a16="http://schemas.microsoft.com/office/drawing/2014/main" xmlns="" id="{2F22097F-D666-4B09-9C71-C14BD23EBD67}"/>
            </a:ext>
          </a:extLst>
        </xdr:cNvPr>
        <xdr:cNvCxnSpPr/>
      </xdr:nvCxnSpPr>
      <xdr:spPr>
        <a:xfrm>
          <a:off x="15481300" y="14678025"/>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23495</xdr:rowOff>
    </xdr:from>
    <xdr:to>
      <xdr:col>76</xdr:col>
      <xdr:colOff>165100</xdr:colOff>
      <xdr:row>85</xdr:row>
      <xdr:rowOff>125095</xdr:rowOff>
    </xdr:to>
    <xdr:sp macro="" textlink="">
      <xdr:nvSpPr>
        <xdr:cNvPr id="631" name="楕円 630">
          <a:extLst>
            <a:ext uri="{FF2B5EF4-FFF2-40B4-BE49-F238E27FC236}">
              <a16:creationId xmlns:a16="http://schemas.microsoft.com/office/drawing/2014/main" xmlns="" id="{4792E61F-D49C-4A8A-98F2-0EB32F645D20}"/>
            </a:ext>
          </a:extLst>
        </xdr:cNvPr>
        <xdr:cNvSpPr/>
      </xdr:nvSpPr>
      <xdr:spPr>
        <a:xfrm>
          <a:off x="14541500" y="145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74295</xdr:rowOff>
    </xdr:from>
    <xdr:to>
      <xdr:col>81</xdr:col>
      <xdr:colOff>50800</xdr:colOff>
      <xdr:row>85</xdr:row>
      <xdr:rowOff>104775</xdr:rowOff>
    </xdr:to>
    <xdr:cxnSp macro="">
      <xdr:nvCxnSpPr>
        <xdr:cNvPr id="632" name="直線コネクタ 631">
          <a:extLst>
            <a:ext uri="{FF2B5EF4-FFF2-40B4-BE49-F238E27FC236}">
              <a16:creationId xmlns:a16="http://schemas.microsoft.com/office/drawing/2014/main" xmlns="" id="{355C0C1A-F279-40A7-AA9F-E94B5F4F540D}"/>
            </a:ext>
          </a:extLst>
        </xdr:cNvPr>
        <xdr:cNvCxnSpPr/>
      </xdr:nvCxnSpPr>
      <xdr:spPr>
        <a:xfrm>
          <a:off x="14592300" y="146475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128270</xdr:rowOff>
    </xdr:from>
    <xdr:to>
      <xdr:col>67</xdr:col>
      <xdr:colOff>101600</xdr:colOff>
      <xdr:row>85</xdr:row>
      <xdr:rowOff>58420</xdr:rowOff>
    </xdr:to>
    <xdr:sp macro="" textlink="">
      <xdr:nvSpPr>
        <xdr:cNvPr id="633" name="楕円 632">
          <a:extLst>
            <a:ext uri="{FF2B5EF4-FFF2-40B4-BE49-F238E27FC236}">
              <a16:creationId xmlns:a16="http://schemas.microsoft.com/office/drawing/2014/main" xmlns="" id="{5C5E7696-5CA1-454E-A8B6-170DEBB550E4}"/>
            </a:ext>
          </a:extLst>
        </xdr:cNvPr>
        <xdr:cNvSpPr/>
      </xdr:nvSpPr>
      <xdr:spPr>
        <a:xfrm>
          <a:off x="12763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73041</xdr:rowOff>
    </xdr:from>
    <xdr:ext cx="405111" cy="259045"/>
    <xdr:sp macro="" textlink="">
      <xdr:nvSpPr>
        <xdr:cNvPr id="634" name="n_1aveValue【消防施設】&#10;有形固定資産減価償却率">
          <a:extLst>
            <a:ext uri="{FF2B5EF4-FFF2-40B4-BE49-F238E27FC236}">
              <a16:creationId xmlns:a16="http://schemas.microsoft.com/office/drawing/2014/main" xmlns="" id="{3640C1DF-42ED-4B4A-953E-46B64D0192C0}"/>
            </a:ext>
          </a:extLst>
        </xdr:cNvPr>
        <xdr:cNvSpPr txBox="1"/>
      </xdr:nvSpPr>
      <xdr:spPr>
        <a:xfrm>
          <a:off x="152660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21607</xdr:rowOff>
    </xdr:from>
    <xdr:ext cx="405111" cy="259045"/>
    <xdr:sp macro="" textlink="">
      <xdr:nvSpPr>
        <xdr:cNvPr id="635" name="n_2aveValue【消防施設】&#10;有形固定資産減価償却率">
          <a:extLst>
            <a:ext uri="{FF2B5EF4-FFF2-40B4-BE49-F238E27FC236}">
              <a16:creationId xmlns:a16="http://schemas.microsoft.com/office/drawing/2014/main" xmlns="" id="{B60C5490-6850-4258-A809-4099476E9A25}"/>
            </a:ext>
          </a:extLst>
        </xdr:cNvPr>
        <xdr:cNvSpPr txBox="1"/>
      </xdr:nvSpPr>
      <xdr:spPr>
        <a:xfrm>
          <a:off x="14389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130191</xdr:rowOff>
    </xdr:from>
    <xdr:ext cx="405111" cy="259045"/>
    <xdr:sp macro="" textlink="">
      <xdr:nvSpPr>
        <xdr:cNvPr id="636" name="n_3aveValue【消防施設】&#10;有形固定資産減価償却率">
          <a:extLst>
            <a:ext uri="{FF2B5EF4-FFF2-40B4-BE49-F238E27FC236}">
              <a16:creationId xmlns:a16="http://schemas.microsoft.com/office/drawing/2014/main" xmlns="" id="{A68C0C38-DE15-40C8-82BA-B49057AD6D1D}"/>
            </a:ext>
          </a:extLst>
        </xdr:cNvPr>
        <xdr:cNvSpPr txBox="1"/>
      </xdr:nvSpPr>
      <xdr:spPr>
        <a:xfrm>
          <a:off x="13500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10177</xdr:rowOff>
    </xdr:from>
    <xdr:ext cx="405111" cy="259045"/>
    <xdr:sp macro="" textlink="">
      <xdr:nvSpPr>
        <xdr:cNvPr id="637" name="n_4aveValue【消防施設】&#10;有形固定資産減価償却率">
          <a:extLst>
            <a:ext uri="{FF2B5EF4-FFF2-40B4-BE49-F238E27FC236}">
              <a16:creationId xmlns:a16="http://schemas.microsoft.com/office/drawing/2014/main" xmlns="" id="{FC820B91-6EED-4D73-8DCF-98939EE75610}"/>
            </a:ext>
          </a:extLst>
        </xdr:cNvPr>
        <xdr:cNvSpPr txBox="1"/>
      </xdr:nvSpPr>
      <xdr:spPr>
        <a:xfrm>
          <a:off x="12611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146702</xdr:rowOff>
    </xdr:from>
    <xdr:ext cx="405111" cy="259045"/>
    <xdr:sp macro="" textlink="">
      <xdr:nvSpPr>
        <xdr:cNvPr id="638" name="n_1mainValue【消防施設】&#10;有形固定資産減価償却率">
          <a:extLst>
            <a:ext uri="{FF2B5EF4-FFF2-40B4-BE49-F238E27FC236}">
              <a16:creationId xmlns:a16="http://schemas.microsoft.com/office/drawing/2014/main" xmlns="" id="{C3001E07-1B76-4407-8452-CC16D51DC440}"/>
            </a:ext>
          </a:extLst>
        </xdr:cNvPr>
        <xdr:cNvSpPr txBox="1"/>
      </xdr:nvSpPr>
      <xdr:spPr>
        <a:xfrm>
          <a:off x="15266044"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116222</xdr:rowOff>
    </xdr:from>
    <xdr:ext cx="405111" cy="259045"/>
    <xdr:sp macro="" textlink="">
      <xdr:nvSpPr>
        <xdr:cNvPr id="639" name="n_2mainValue【消防施設】&#10;有形固定資産減価償却率">
          <a:extLst>
            <a:ext uri="{FF2B5EF4-FFF2-40B4-BE49-F238E27FC236}">
              <a16:creationId xmlns:a16="http://schemas.microsoft.com/office/drawing/2014/main" xmlns="" id="{28E89A6A-575A-4D30-B530-752C00CAC78B}"/>
            </a:ext>
          </a:extLst>
        </xdr:cNvPr>
        <xdr:cNvSpPr txBox="1"/>
      </xdr:nvSpPr>
      <xdr:spPr>
        <a:xfrm>
          <a:off x="14389744" y="1468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49547</xdr:rowOff>
    </xdr:from>
    <xdr:ext cx="405111" cy="259045"/>
    <xdr:sp macro="" textlink="">
      <xdr:nvSpPr>
        <xdr:cNvPr id="640" name="n_4mainValue【消防施設】&#10;有形固定資産減価償却率">
          <a:extLst>
            <a:ext uri="{FF2B5EF4-FFF2-40B4-BE49-F238E27FC236}">
              <a16:creationId xmlns:a16="http://schemas.microsoft.com/office/drawing/2014/main" xmlns="" id="{F0B5387A-5D54-4AB5-8D99-A97A101B8160}"/>
            </a:ext>
          </a:extLst>
        </xdr:cNvPr>
        <xdr:cNvSpPr txBox="1"/>
      </xdr:nvSpPr>
      <xdr:spPr>
        <a:xfrm>
          <a:off x="12611744"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1" name="正方形/長方形 640">
          <a:extLst>
            <a:ext uri="{FF2B5EF4-FFF2-40B4-BE49-F238E27FC236}">
              <a16:creationId xmlns:a16="http://schemas.microsoft.com/office/drawing/2014/main" xmlns="" id="{64451485-D187-444E-A68F-1F8D0400AEC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2" name="正方形/長方形 641">
          <a:extLst>
            <a:ext uri="{FF2B5EF4-FFF2-40B4-BE49-F238E27FC236}">
              <a16:creationId xmlns:a16="http://schemas.microsoft.com/office/drawing/2014/main" xmlns="" id="{64CE5063-3A09-44B3-8A58-7F707F7CE78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3" name="正方形/長方形 642">
          <a:extLst>
            <a:ext uri="{FF2B5EF4-FFF2-40B4-BE49-F238E27FC236}">
              <a16:creationId xmlns:a16="http://schemas.microsoft.com/office/drawing/2014/main" xmlns="" id="{2E367D99-64B2-400F-B65D-6DA84A0E366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4" name="正方形/長方形 643">
          <a:extLst>
            <a:ext uri="{FF2B5EF4-FFF2-40B4-BE49-F238E27FC236}">
              <a16:creationId xmlns:a16="http://schemas.microsoft.com/office/drawing/2014/main" xmlns="" id="{A4ACA384-ABC8-4E3C-A63A-8361A8C1AED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5" name="正方形/長方形 644">
          <a:extLst>
            <a:ext uri="{FF2B5EF4-FFF2-40B4-BE49-F238E27FC236}">
              <a16:creationId xmlns:a16="http://schemas.microsoft.com/office/drawing/2014/main" xmlns="" id="{77345A8A-8FDD-452B-8A3E-BEE6DCA7B97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6" name="正方形/長方形 645">
          <a:extLst>
            <a:ext uri="{FF2B5EF4-FFF2-40B4-BE49-F238E27FC236}">
              <a16:creationId xmlns:a16="http://schemas.microsoft.com/office/drawing/2014/main" xmlns="" id="{9F9B197A-9314-46E2-B813-FF8F3CECF65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7" name="正方形/長方形 646">
          <a:extLst>
            <a:ext uri="{FF2B5EF4-FFF2-40B4-BE49-F238E27FC236}">
              <a16:creationId xmlns:a16="http://schemas.microsoft.com/office/drawing/2014/main" xmlns="" id="{6429A413-4BE5-4862-AB2B-A4C7D5C5414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8" name="正方形/長方形 647">
          <a:extLst>
            <a:ext uri="{FF2B5EF4-FFF2-40B4-BE49-F238E27FC236}">
              <a16:creationId xmlns:a16="http://schemas.microsoft.com/office/drawing/2014/main" xmlns="" id="{37EF484A-76B1-4C9B-95EF-3B10FE81F43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9" name="テキスト ボックス 648">
          <a:extLst>
            <a:ext uri="{FF2B5EF4-FFF2-40B4-BE49-F238E27FC236}">
              <a16:creationId xmlns:a16="http://schemas.microsoft.com/office/drawing/2014/main" xmlns="" id="{DE9C91F2-3958-4E6A-9FE4-8BD5DE39F6A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0" name="直線コネクタ 649">
          <a:extLst>
            <a:ext uri="{FF2B5EF4-FFF2-40B4-BE49-F238E27FC236}">
              <a16:creationId xmlns:a16="http://schemas.microsoft.com/office/drawing/2014/main" xmlns="" id="{5A6C1E91-1BC4-4E24-A2EA-A81036312BC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1" name="直線コネクタ 650">
          <a:extLst>
            <a:ext uri="{FF2B5EF4-FFF2-40B4-BE49-F238E27FC236}">
              <a16:creationId xmlns:a16="http://schemas.microsoft.com/office/drawing/2014/main" xmlns="" id="{2CC6885D-21DB-4363-9B43-FB4BBAC356B5}"/>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2" name="テキスト ボックス 651">
          <a:extLst>
            <a:ext uri="{FF2B5EF4-FFF2-40B4-BE49-F238E27FC236}">
              <a16:creationId xmlns:a16="http://schemas.microsoft.com/office/drawing/2014/main" xmlns="" id="{CA4AC276-150F-41E4-B363-307B88409E6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3" name="直線コネクタ 652">
          <a:extLst>
            <a:ext uri="{FF2B5EF4-FFF2-40B4-BE49-F238E27FC236}">
              <a16:creationId xmlns:a16="http://schemas.microsoft.com/office/drawing/2014/main" xmlns="" id="{CF4B831C-4F2B-4E7B-B3EE-78FA8F6F9612}"/>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4" name="テキスト ボックス 653">
          <a:extLst>
            <a:ext uri="{FF2B5EF4-FFF2-40B4-BE49-F238E27FC236}">
              <a16:creationId xmlns:a16="http://schemas.microsoft.com/office/drawing/2014/main" xmlns="" id="{6719AF0D-C572-40D5-94EB-A6A23ABC962F}"/>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55" name="直線コネクタ 654">
          <a:extLst>
            <a:ext uri="{FF2B5EF4-FFF2-40B4-BE49-F238E27FC236}">
              <a16:creationId xmlns:a16="http://schemas.microsoft.com/office/drawing/2014/main" xmlns="" id="{D1280FF1-0F60-4B9C-B710-2985A88162A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56" name="テキスト ボックス 655">
          <a:extLst>
            <a:ext uri="{FF2B5EF4-FFF2-40B4-BE49-F238E27FC236}">
              <a16:creationId xmlns:a16="http://schemas.microsoft.com/office/drawing/2014/main" xmlns="" id="{0857F248-7F15-4C48-9F98-FD3ADDE06BBC}"/>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57" name="直線コネクタ 656">
          <a:extLst>
            <a:ext uri="{FF2B5EF4-FFF2-40B4-BE49-F238E27FC236}">
              <a16:creationId xmlns:a16="http://schemas.microsoft.com/office/drawing/2014/main" xmlns="" id="{F4867071-B67E-49A3-86EB-BB16AF4122B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58" name="テキスト ボックス 657">
          <a:extLst>
            <a:ext uri="{FF2B5EF4-FFF2-40B4-BE49-F238E27FC236}">
              <a16:creationId xmlns:a16="http://schemas.microsoft.com/office/drawing/2014/main" xmlns="" id="{D6174AED-9C2E-47CF-B3F7-51F8BF8B50AB}"/>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9" name="直線コネクタ 658">
          <a:extLst>
            <a:ext uri="{FF2B5EF4-FFF2-40B4-BE49-F238E27FC236}">
              <a16:creationId xmlns:a16="http://schemas.microsoft.com/office/drawing/2014/main" xmlns="" id="{35227312-7A00-4E4D-ADDB-EF5661119F3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0" name="テキスト ボックス 659">
          <a:extLst>
            <a:ext uri="{FF2B5EF4-FFF2-40B4-BE49-F238E27FC236}">
              <a16:creationId xmlns:a16="http://schemas.microsoft.com/office/drawing/2014/main" xmlns="" id="{267C8AEE-A6B9-4A6C-949A-916BAB2D05D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1" name="【消防施設】&#10;一人当たり面積グラフ枠">
          <a:extLst>
            <a:ext uri="{FF2B5EF4-FFF2-40B4-BE49-F238E27FC236}">
              <a16:creationId xmlns:a16="http://schemas.microsoft.com/office/drawing/2014/main" xmlns="" id="{153C67B9-1122-4486-89E3-186EA202E90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28956</xdr:rowOff>
    </xdr:to>
    <xdr:cxnSp macro="">
      <xdr:nvCxnSpPr>
        <xdr:cNvPr id="662" name="直線コネクタ 661">
          <a:extLst>
            <a:ext uri="{FF2B5EF4-FFF2-40B4-BE49-F238E27FC236}">
              <a16:creationId xmlns:a16="http://schemas.microsoft.com/office/drawing/2014/main" xmlns="" id="{06AE5EC0-B849-4333-B930-7301B8B0AD47}"/>
            </a:ext>
          </a:extLst>
        </xdr:cNvPr>
        <xdr:cNvCxnSpPr/>
      </xdr:nvCxnSpPr>
      <xdr:spPr>
        <a:xfrm flipV="1">
          <a:off x="22160864" y="13287756"/>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663" name="【消防施設】&#10;一人当たり面積最小値テキスト">
          <a:extLst>
            <a:ext uri="{FF2B5EF4-FFF2-40B4-BE49-F238E27FC236}">
              <a16:creationId xmlns:a16="http://schemas.microsoft.com/office/drawing/2014/main" xmlns="" id="{3641D7CB-2F1F-4991-85CA-945CF5C21676}"/>
            </a:ext>
          </a:extLst>
        </xdr:cNvPr>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664" name="直線コネクタ 663">
          <a:extLst>
            <a:ext uri="{FF2B5EF4-FFF2-40B4-BE49-F238E27FC236}">
              <a16:creationId xmlns:a16="http://schemas.microsoft.com/office/drawing/2014/main" xmlns="" id="{DB6EF926-47CB-498B-808E-B568DE1C621D}"/>
            </a:ext>
          </a:extLst>
        </xdr:cNvPr>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665" name="【消防施設】&#10;一人当たり面積最大値テキスト">
          <a:extLst>
            <a:ext uri="{FF2B5EF4-FFF2-40B4-BE49-F238E27FC236}">
              <a16:creationId xmlns:a16="http://schemas.microsoft.com/office/drawing/2014/main" xmlns="" id="{8FED0D3E-E629-467F-97AA-ED9A5F558DCA}"/>
            </a:ext>
          </a:extLst>
        </xdr:cNvPr>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666" name="直線コネクタ 665">
          <a:extLst>
            <a:ext uri="{FF2B5EF4-FFF2-40B4-BE49-F238E27FC236}">
              <a16:creationId xmlns:a16="http://schemas.microsoft.com/office/drawing/2014/main" xmlns="" id="{CEB48296-A039-47F0-B908-6BA67FAC0A42}"/>
            </a:ext>
          </a:extLst>
        </xdr:cNvPr>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94759</xdr:rowOff>
    </xdr:from>
    <xdr:ext cx="469744" cy="259045"/>
    <xdr:sp macro="" textlink="">
      <xdr:nvSpPr>
        <xdr:cNvPr id="667" name="【消防施設】&#10;一人当たり面積平均値テキスト">
          <a:extLst>
            <a:ext uri="{FF2B5EF4-FFF2-40B4-BE49-F238E27FC236}">
              <a16:creationId xmlns:a16="http://schemas.microsoft.com/office/drawing/2014/main" xmlns="" id="{2C568A3D-9C9F-48F1-A03A-2C3704B0B5AC}"/>
            </a:ext>
          </a:extLst>
        </xdr:cNvPr>
        <xdr:cNvSpPr txBox="1"/>
      </xdr:nvSpPr>
      <xdr:spPr>
        <a:xfrm>
          <a:off x="22199600" y="1432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71882</xdr:rowOff>
    </xdr:from>
    <xdr:to>
      <xdr:col>116</xdr:col>
      <xdr:colOff>114300</xdr:colOff>
      <xdr:row>85</xdr:row>
      <xdr:rowOff>2032</xdr:rowOff>
    </xdr:to>
    <xdr:sp macro="" textlink="">
      <xdr:nvSpPr>
        <xdr:cNvPr id="668" name="フローチャート: 判断 667">
          <a:extLst>
            <a:ext uri="{FF2B5EF4-FFF2-40B4-BE49-F238E27FC236}">
              <a16:creationId xmlns:a16="http://schemas.microsoft.com/office/drawing/2014/main" xmlns="" id="{49E67402-928A-4BD9-9C50-8BFDAFBE1FC6}"/>
            </a:ext>
          </a:extLst>
        </xdr:cNvPr>
        <xdr:cNvSpPr/>
      </xdr:nvSpPr>
      <xdr:spPr>
        <a:xfrm>
          <a:off x="22110700" y="1447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67311</xdr:rowOff>
    </xdr:from>
    <xdr:to>
      <xdr:col>112</xdr:col>
      <xdr:colOff>38100</xdr:colOff>
      <xdr:row>84</xdr:row>
      <xdr:rowOff>168911</xdr:rowOff>
    </xdr:to>
    <xdr:sp macro="" textlink="">
      <xdr:nvSpPr>
        <xdr:cNvPr id="669" name="フローチャート: 判断 668">
          <a:extLst>
            <a:ext uri="{FF2B5EF4-FFF2-40B4-BE49-F238E27FC236}">
              <a16:creationId xmlns:a16="http://schemas.microsoft.com/office/drawing/2014/main" xmlns="" id="{C60C6A1D-270F-449F-9D5D-213D3B2D41B4}"/>
            </a:ext>
          </a:extLst>
        </xdr:cNvPr>
        <xdr:cNvSpPr/>
      </xdr:nvSpPr>
      <xdr:spPr>
        <a:xfrm>
          <a:off x="21272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81026</xdr:rowOff>
    </xdr:from>
    <xdr:to>
      <xdr:col>107</xdr:col>
      <xdr:colOff>101600</xdr:colOff>
      <xdr:row>85</xdr:row>
      <xdr:rowOff>11176</xdr:rowOff>
    </xdr:to>
    <xdr:sp macro="" textlink="">
      <xdr:nvSpPr>
        <xdr:cNvPr id="670" name="フローチャート: 判断 669">
          <a:extLst>
            <a:ext uri="{FF2B5EF4-FFF2-40B4-BE49-F238E27FC236}">
              <a16:creationId xmlns:a16="http://schemas.microsoft.com/office/drawing/2014/main" xmlns="" id="{FAFC21B6-462F-498D-A1E6-258830C55234}"/>
            </a:ext>
          </a:extLst>
        </xdr:cNvPr>
        <xdr:cNvSpPr/>
      </xdr:nvSpPr>
      <xdr:spPr>
        <a:xfrm>
          <a:off x="20383500" y="1448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5587</xdr:rowOff>
    </xdr:from>
    <xdr:to>
      <xdr:col>102</xdr:col>
      <xdr:colOff>165100</xdr:colOff>
      <xdr:row>84</xdr:row>
      <xdr:rowOff>107187</xdr:rowOff>
    </xdr:to>
    <xdr:sp macro="" textlink="">
      <xdr:nvSpPr>
        <xdr:cNvPr id="671" name="フローチャート: 判断 670">
          <a:extLst>
            <a:ext uri="{FF2B5EF4-FFF2-40B4-BE49-F238E27FC236}">
              <a16:creationId xmlns:a16="http://schemas.microsoft.com/office/drawing/2014/main" xmlns="" id="{B46F5442-307D-43E4-AF7F-67D254BBE292}"/>
            </a:ext>
          </a:extLst>
        </xdr:cNvPr>
        <xdr:cNvSpPr/>
      </xdr:nvSpPr>
      <xdr:spPr>
        <a:xfrm>
          <a:off x="19494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44450</xdr:rowOff>
    </xdr:from>
    <xdr:to>
      <xdr:col>98</xdr:col>
      <xdr:colOff>38100</xdr:colOff>
      <xdr:row>84</xdr:row>
      <xdr:rowOff>146050</xdr:rowOff>
    </xdr:to>
    <xdr:sp macro="" textlink="">
      <xdr:nvSpPr>
        <xdr:cNvPr id="672" name="フローチャート: 判断 671">
          <a:extLst>
            <a:ext uri="{FF2B5EF4-FFF2-40B4-BE49-F238E27FC236}">
              <a16:creationId xmlns:a16="http://schemas.microsoft.com/office/drawing/2014/main" xmlns="" id="{D5D7739B-219D-4DAA-B08B-2AEDD9675ABC}"/>
            </a:ext>
          </a:extLst>
        </xdr:cNvPr>
        <xdr:cNvSpPr/>
      </xdr:nvSpPr>
      <xdr:spPr>
        <a:xfrm>
          <a:off x="18605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3" name="テキスト ボックス 672">
          <a:extLst>
            <a:ext uri="{FF2B5EF4-FFF2-40B4-BE49-F238E27FC236}">
              <a16:creationId xmlns:a16="http://schemas.microsoft.com/office/drawing/2014/main" xmlns="" id="{055555D8-DAEF-4A9F-BC48-DF3DA7A6603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4" name="テキスト ボックス 673">
          <a:extLst>
            <a:ext uri="{FF2B5EF4-FFF2-40B4-BE49-F238E27FC236}">
              <a16:creationId xmlns:a16="http://schemas.microsoft.com/office/drawing/2014/main" xmlns="" id="{9A44B164-E999-4D6C-89C9-4105B9E08F7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5" name="テキスト ボックス 674">
          <a:extLst>
            <a:ext uri="{FF2B5EF4-FFF2-40B4-BE49-F238E27FC236}">
              <a16:creationId xmlns:a16="http://schemas.microsoft.com/office/drawing/2014/main" xmlns="" id="{8C76D82C-7D80-4E91-81F1-CE9C55C94AF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6" name="テキスト ボックス 675">
          <a:extLst>
            <a:ext uri="{FF2B5EF4-FFF2-40B4-BE49-F238E27FC236}">
              <a16:creationId xmlns:a16="http://schemas.microsoft.com/office/drawing/2014/main" xmlns="" id="{7F7FC31E-415B-4328-910F-C9D4B045049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7" name="テキスト ボックス 676">
          <a:extLst>
            <a:ext uri="{FF2B5EF4-FFF2-40B4-BE49-F238E27FC236}">
              <a16:creationId xmlns:a16="http://schemas.microsoft.com/office/drawing/2014/main" xmlns="" id="{25BF9049-4FAF-4EE3-ADFB-20D415B197F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87885</xdr:rowOff>
    </xdr:from>
    <xdr:to>
      <xdr:col>116</xdr:col>
      <xdr:colOff>114300</xdr:colOff>
      <xdr:row>86</xdr:row>
      <xdr:rowOff>18035</xdr:rowOff>
    </xdr:to>
    <xdr:sp macro="" textlink="">
      <xdr:nvSpPr>
        <xdr:cNvPr id="678" name="楕円 677">
          <a:extLst>
            <a:ext uri="{FF2B5EF4-FFF2-40B4-BE49-F238E27FC236}">
              <a16:creationId xmlns:a16="http://schemas.microsoft.com/office/drawing/2014/main" xmlns="" id="{FF1E7A79-343F-4F0A-B2DE-84C0FED3F21C}"/>
            </a:ext>
          </a:extLst>
        </xdr:cNvPr>
        <xdr:cNvSpPr/>
      </xdr:nvSpPr>
      <xdr:spPr>
        <a:xfrm>
          <a:off x="22110700" y="1466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2812</xdr:rowOff>
    </xdr:from>
    <xdr:ext cx="469744" cy="259045"/>
    <xdr:sp macro="" textlink="">
      <xdr:nvSpPr>
        <xdr:cNvPr id="679" name="【消防施設】&#10;一人当たり面積該当値テキスト">
          <a:extLst>
            <a:ext uri="{FF2B5EF4-FFF2-40B4-BE49-F238E27FC236}">
              <a16:creationId xmlns:a16="http://schemas.microsoft.com/office/drawing/2014/main" xmlns="" id="{5727AD8F-57EE-43DD-B23C-695ED81BAA3C}"/>
            </a:ext>
          </a:extLst>
        </xdr:cNvPr>
        <xdr:cNvSpPr txBox="1"/>
      </xdr:nvSpPr>
      <xdr:spPr>
        <a:xfrm>
          <a:off x="22199600" y="14576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90170</xdr:rowOff>
    </xdr:from>
    <xdr:to>
      <xdr:col>112</xdr:col>
      <xdr:colOff>38100</xdr:colOff>
      <xdr:row>86</xdr:row>
      <xdr:rowOff>20320</xdr:rowOff>
    </xdr:to>
    <xdr:sp macro="" textlink="">
      <xdr:nvSpPr>
        <xdr:cNvPr id="680" name="楕円 679">
          <a:extLst>
            <a:ext uri="{FF2B5EF4-FFF2-40B4-BE49-F238E27FC236}">
              <a16:creationId xmlns:a16="http://schemas.microsoft.com/office/drawing/2014/main" xmlns="" id="{5300DD16-4E10-4E07-86FA-5E0F2741F8F3}"/>
            </a:ext>
          </a:extLst>
        </xdr:cNvPr>
        <xdr:cNvSpPr/>
      </xdr:nvSpPr>
      <xdr:spPr>
        <a:xfrm>
          <a:off x="21272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138685</xdr:rowOff>
    </xdr:from>
    <xdr:to>
      <xdr:col>116</xdr:col>
      <xdr:colOff>63500</xdr:colOff>
      <xdr:row>85</xdr:row>
      <xdr:rowOff>140970</xdr:rowOff>
    </xdr:to>
    <xdr:cxnSp macro="">
      <xdr:nvCxnSpPr>
        <xdr:cNvPr id="681" name="直線コネクタ 680">
          <a:extLst>
            <a:ext uri="{FF2B5EF4-FFF2-40B4-BE49-F238E27FC236}">
              <a16:creationId xmlns:a16="http://schemas.microsoft.com/office/drawing/2014/main" xmlns="" id="{EEAFC41D-83F9-4E7B-B31F-48715C9463CF}"/>
            </a:ext>
          </a:extLst>
        </xdr:cNvPr>
        <xdr:cNvCxnSpPr/>
      </xdr:nvCxnSpPr>
      <xdr:spPr>
        <a:xfrm flipV="1">
          <a:off x="21323300" y="14711935"/>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90170</xdr:rowOff>
    </xdr:from>
    <xdr:to>
      <xdr:col>107</xdr:col>
      <xdr:colOff>101600</xdr:colOff>
      <xdr:row>86</xdr:row>
      <xdr:rowOff>20320</xdr:rowOff>
    </xdr:to>
    <xdr:sp macro="" textlink="">
      <xdr:nvSpPr>
        <xdr:cNvPr id="682" name="楕円 681">
          <a:extLst>
            <a:ext uri="{FF2B5EF4-FFF2-40B4-BE49-F238E27FC236}">
              <a16:creationId xmlns:a16="http://schemas.microsoft.com/office/drawing/2014/main" xmlns="" id="{8277A30C-565A-451A-920F-161DBF26E4DE}"/>
            </a:ext>
          </a:extLst>
        </xdr:cNvPr>
        <xdr:cNvSpPr/>
      </xdr:nvSpPr>
      <xdr:spPr>
        <a:xfrm>
          <a:off x="20383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140970</xdr:rowOff>
    </xdr:from>
    <xdr:to>
      <xdr:col>111</xdr:col>
      <xdr:colOff>177800</xdr:colOff>
      <xdr:row>85</xdr:row>
      <xdr:rowOff>140970</xdr:rowOff>
    </xdr:to>
    <xdr:cxnSp macro="">
      <xdr:nvCxnSpPr>
        <xdr:cNvPr id="683" name="直線コネクタ 682">
          <a:extLst>
            <a:ext uri="{FF2B5EF4-FFF2-40B4-BE49-F238E27FC236}">
              <a16:creationId xmlns:a16="http://schemas.microsoft.com/office/drawing/2014/main" xmlns="" id="{0F2377BD-7039-4FE3-A1A8-77809CB76A40}"/>
            </a:ext>
          </a:extLst>
        </xdr:cNvPr>
        <xdr:cNvCxnSpPr/>
      </xdr:nvCxnSpPr>
      <xdr:spPr>
        <a:xfrm>
          <a:off x="20434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92456</xdr:rowOff>
    </xdr:from>
    <xdr:to>
      <xdr:col>98</xdr:col>
      <xdr:colOff>38100</xdr:colOff>
      <xdr:row>86</xdr:row>
      <xdr:rowOff>22606</xdr:rowOff>
    </xdr:to>
    <xdr:sp macro="" textlink="">
      <xdr:nvSpPr>
        <xdr:cNvPr id="684" name="楕円 683">
          <a:extLst>
            <a:ext uri="{FF2B5EF4-FFF2-40B4-BE49-F238E27FC236}">
              <a16:creationId xmlns:a16="http://schemas.microsoft.com/office/drawing/2014/main" xmlns="" id="{870838D3-3284-4362-9CA8-E80EF3DEF626}"/>
            </a:ext>
          </a:extLst>
        </xdr:cNvPr>
        <xdr:cNvSpPr/>
      </xdr:nvSpPr>
      <xdr:spPr>
        <a:xfrm>
          <a:off x="18605500" y="1466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13988</xdr:rowOff>
    </xdr:from>
    <xdr:ext cx="469744" cy="259045"/>
    <xdr:sp macro="" textlink="">
      <xdr:nvSpPr>
        <xdr:cNvPr id="685" name="n_1aveValue【消防施設】&#10;一人当たり面積">
          <a:extLst>
            <a:ext uri="{FF2B5EF4-FFF2-40B4-BE49-F238E27FC236}">
              <a16:creationId xmlns:a16="http://schemas.microsoft.com/office/drawing/2014/main" xmlns="" id="{34EAC67A-02E7-4F18-9AB4-F7011B10907F}"/>
            </a:ext>
          </a:extLst>
        </xdr:cNvPr>
        <xdr:cNvSpPr txBox="1"/>
      </xdr:nvSpPr>
      <xdr:spPr>
        <a:xfrm>
          <a:off x="21075727" y="1424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27703</xdr:rowOff>
    </xdr:from>
    <xdr:ext cx="469744" cy="259045"/>
    <xdr:sp macro="" textlink="">
      <xdr:nvSpPr>
        <xdr:cNvPr id="686" name="n_2aveValue【消防施設】&#10;一人当たり面積">
          <a:extLst>
            <a:ext uri="{FF2B5EF4-FFF2-40B4-BE49-F238E27FC236}">
              <a16:creationId xmlns:a16="http://schemas.microsoft.com/office/drawing/2014/main" xmlns="" id="{ABB632F5-C81A-429A-AFFE-3B4D5B88DF81}"/>
            </a:ext>
          </a:extLst>
        </xdr:cNvPr>
        <xdr:cNvSpPr txBox="1"/>
      </xdr:nvSpPr>
      <xdr:spPr>
        <a:xfrm>
          <a:off x="20199427" y="1425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123714</xdr:rowOff>
    </xdr:from>
    <xdr:ext cx="469744" cy="259045"/>
    <xdr:sp macro="" textlink="">
      <xdr:nvSpPr>
        <xdr:cNvPr id="687" name="n_3aveValue【消防施設】&#10;一人当たり面積">
          <a:extLst>
            <a:ext uri="{FF2B5EF4-FFF2-40B4-BE49-F238E27FC236}">
              <a16:creationId xmlns:a16="http://schemas.microsoft.com/office/drawing/2014/main" xmlns="" id="{563DB920-883F-4FF9-AE2F-AA0AC7B0CFA1}"/>
            </a:ext>
          </a:extLst>
        </xdr:cNvPr>
        <xdr:cNvSpPr txBox="1"/>
      </xdr:nvSpPr>
      <xdr:spPr>
        <a:xfrm>
          <a:off x="19310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162577</xdr:rowOff>
    </xdr:from>
    <xdr:ext cx="469744" cy="259045"/>
    <xdr:sp macro="" textlink="">
      <xdr:nvSpPr>
        <xdr:cNvPr id="688" name="n_4aveValue【消防施設】&#10;一人当たり面積">
          <a:extLst>
            <a:ext uri="{FF2B5EF4-FFF2-40B4-BE49-F238E27FC236}">
              <a16:creationId xmlns:a16="http://schemas.microsoft.com/office/drawing/2014/main" xmlns="" id="{6EE1E5CF-7AA1-4A4E-91F8-336CC94A70AD}"/>
            </a:ext>
          </a:extLst>
        </xdr:cNvPr>
        <xdr:cNvSpPr txBox="1"/>
      </xdr:nvSpPr>
      <xdr:spPr>
        <a:xfrm>
          <a:off x="18421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11447</xdr:rowOff>
    </xdr:from>
    <xdr:ext cx="469744" cy="259045"/>
    <xdr:sp macro="" textlink="">
      <xdr:nvSpPr>
        <xdr:cNvPr id="689" name="n_1mainValue【消防施設】&#10;一人当たり面積">
          <a:extLst>
            <a:ext uri="{FF2B5EF4-FFF2-40B4-BE49-F238E27FC236}">
              <a16:creationId xmlns:a16="http://schemas.microsoft.com/office/drawing/2014/main" xmlns="" id="{A8E962A0-736B-477D-A49B-FD8A32E160BA}"/>
            </a:ext>
          </a:extLst>
        </xdr:cNvPr>
        <xdr:cNvSpPr txBox="1"/>
      </xdr:nvSpPr>
      <xdr:spPr>
        <a:xfrm>
          <a:off x="21075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11447</xdr:rowOff>
    </xdr:from>
    <xdr:ext cx="469744" cy="259045"/>
    <xdr:sp macro="" textlink="">
      <xdr:nvSpPr>
        <xdr:cNvPr id="690" name="n_2mainValue【消防施設】&#10;一人当たり面積">
          <a:extLst>
            <a:ext uri="{FF2B5EF4-FFF2-40B4-BE49-F238E27FC236}">
              <a16:creationId xmlns:a16="http://schemas.microsoft.com/office/drawing/2014/main" xmlns="" id="{0E31A69F-EABD-4363-8936-0636FF4CE87D}"/>
            </a:ext>
          </a:extLst>
        </xdr:cNvPr>
        <xdr:cNvSpPr txBox="1"/>
      </xdr:nvSpPr>
      <xdr:spPr>
        <a:xfrm>
          <a:off x="20199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13733</xdr:rowOff>
    </xdr:from>
    <xdr:ext cx="469744" cy="259045"/>
    <xdr:sp macro="" textlink="">
      <xdr:nvSpPr>
        <xdr:cNvPr id="691" name="n_4mainValue【消防施設】&#10;一人当たり面積">
          <a:extLst>
            <a:ext uri="{FF2B5EF4-FFF2-40B4-BE49-F238E27FC236}">
              <a16:creationId xmlns:a16="http://schemas.microsoft.com/office/drawing/2014/main" xmlns="" id="{CF3DC7E0-53EC-488A-8FEE-206F432A171B}"/>
            </a:ext>
          </a:extLst>
        </xdr:cNvPr>
        <xdr:cNvSpPr txBox="1"/>
      </xdr:nvSpPr>
      <xdr:spPr>
        <a:xfrm>
          <a:off x="18421427" y="1475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2" name="正方形/長方形 691">
          <a:extLst>
            <a:ext uri="{FF2B5EF4-FFF2-40B4-BE49-F238E27FC236}">
              <a16:creationId xmlns:a16="http://schemas.microsoft.com/office/drawing/2014/main" xmlns="" id="{3C25B409-1E79-464A-B95C-2BA85DBA57B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3" name="正方形/長方形 692">
          <a:extLst>
            <a:ext uri="{FF2B5EF4-FFF2-40B4-BE49-F238E27FC236}">
              <a16:creationId xmlns:a16="http://schemas.microsoft.com/office/drawing/2014/main" xmlns="" id="{47B7A267-8E34-4454-8DDE-23DCBEBF3D0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4" name="正方形/長方形 693">
          <a:extLst>
            <a:ext uri="{FF2B5EF4-FFF2-40B4-BE49-F238E27FC236}">
              <a16:creationId xmlns:a16="http://schemas.microsoft.com/office/drawing/2014/main" xmlns="" id="{E72E51BF-03BD-49AB-94F9-5BA7132FBBF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5" name="正方形/長方形 694">
          <a:extLst>
            <a:ext uri="{FF2B5EF4-FFF2-40B4-BE49-F238E27FC236}">
              <a16:creationId xmlns:a16="http://schemas.microsoft.com/office/drawing/2014/main" xmlns="" id="{65A3A0D1-C1CE-40E4-94FC-D362F76B95F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6" name="正方形/長方形 695">
          <a:extLst>
            <a:ext uri="{FF2B5EF4-FFF2-40B4-BE49-F238E27FC236}">
              <a16:creationId xmlns:a16="http://schemas.microsoft.com/office/drawing/2014/main" xmlns="" id="{11BF1385-369E-4BF4-B370-AA32E4B0FB6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7" name="正方形/長方形 696">
          <a:extLst>
            <a:ext uri="{FF2B5EF4-FFF2-40B4-BE49-F238E27FC236}">
              <a16:creationId xmlns:a16="http://schemas.microsoft.com/office/drawing/2014/main" xmlns="" id="{FCFAE67F-0A3F-4499-9A67-94F108DB2E3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8" name="正方形/長方形 697">
          <a:extLst>
            <a:ext uri="{FF2B5EF4-FFF2-40B4-BE49-F238E27FC236}">
              <a16:creationId xmlns:a16="http://schemas.microsoft.com/office/drawing/2014/main" xmlns="" id="{D08A2FD9-F4ED-4AFA-9500-DB722C591C1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9" name="正方形/長方形 698">
          <a:extLst>
            <a:ext uri="{FF2B5EF4-FFF2-40B4-BE49-F238E27FC236}">
              <a16:creationId xmlns:a16="http://schemas.microsoft.com/office/drawing/2014/main" xmlns="" id="{3617277A-0B19-4361-BA9C-9ACA4FB5EC2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0" name="テキスト ボックス 699">
          <a:extLst>
            <a:ext uri="{FF2B5EF4-FFF2-40B4-BE49-F238E27FC236}">
              <a16:creationId xmlns:a16="http://schemas.microsoft.com/office/drawing/2014/main" xmlns="" id="{6AC6E726-52A7-42F7-B654-076F22684E8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1" name="直線コネクタ 700">
          <a:extLst>
            <a:ext uri="{FF2B5EF4-FFF2-40B4-BE49-F238E27FC236}">
              <a16:creationId xmlns:a16="http://schemas.microsoft.com/office/drawing/2014/main" xmlns="" id="{AB164784-1319-48B8-AFEE-FEB6FEE6E02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2" name="テキスト ボックス 701">
          <a:extLst>
            <a:ext uri="{FF2B5EF4-FFF2-40B4-BE49-F238E27FC236}">
              <a16:creationId xmlns:a16="http://schemas.microsoft.com/office/drawing/2014/main" xmlns="" id="{91A32B37-9AD8-4B8A-B86C-594AF114C1E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3" name="直線コネクタ 702">
          <a:extLst>
            <a:ext uri="{FF2B5EF4-FFF2-40B4-BE49-F238E27FC236}">
              <a16:creationId xmlns:a16="http://schemas.microsoft.com/office/drawing/2014/main" xmlns="" id="{05D8A375-0F2E-4D6E-95B3-909968E36A0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4" name="テキスト ボックス 703">
          <a:extLst>
            <a:ext uri="{FF2B5EF4-FFF2-40B4-BE49-F238E27FC236}">
              <a16:creationId xmlns:a16="http://schemas.microsoft.com/office/drawing/2014/main" xmlns="" id="{CE509307-3016-4D9E-99D1-A00D2497C5B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5" name="直線コネクタ 704">
          <a:extLst>
            <a:ext uri="{FF2B5EF4-FFF2-40B4-BE49-F238E27FC236}">
              <a16:creationId xmlns:a16="http://schemas.microsoft.com/office/drawing/2014/main" xmlns="" id="{3289AED6-C280-47AB-8572-E2C853730AF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6" name="テキスト ボックス 705">
          <a:extLst>
            <a:ext uri="{FF2B5EF4-FFF2-40B4-BE49-F238E27FC236}">
              <a16:creationId xmlns:a16="http://schemas.microsoft.com/office/drawing/2014/main" xmlns="" id="{4E31A5F1-1554-4ED9-83AD-D0A48E944AF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7" name="直線コネクタ 706">
          <a:extLst>
            <a:ext uri="{FF2B5EF4-FFF2-40B4-BE49-F238E27FC236}">
              <a16:creationId xmlns:a16="http://schemas.microsoft.com/office/drawing/2014/main" xmlns="" id="{40BB9718-A435-4923-8572-DE96C68FE1F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8" name="テキスト ボックス 707">
          <a:extLst>
            <a:ext uri="{FF2B5EF4-FFF2-40B4-BE49-F238E27FC236}">
              <a16:creationId xmlns:a16="http://schemas.microsoft.com/office/drawing/2014/main" xmlns="" id="{BF24937B-5724-4601-B6B9-487D2D4A55F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09" name="直線コネクタ 708">
          <a:extLst>
            <a:ext uri="{FF2B5EF4-FFF2-40B4-BE49-F238E27FC236}">
              <a16:creationId xmlns:a16="http://schemas.microsoft.com/office/drawing/2014/main" xmlns="" id="{C2D6C6F1-0C16-479A-82B2-CB2A7AB7FAF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0" name="テキスト ボックス 709">
          <a:extLst>
            <a:ext uri="{FF2B5EF4-FFF2-40B4-BE49-F238E27FC236}">
              <a16:creationId xmlns:a16="http://schemas.microsoft.com/office/drawing/2014/main" xmlns="" id="{90AE1C81-0D3F-407D-A9F8-B2380457194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1" name="直線コネクタ 710">
          <a:extLst>
            <a:ext uri="{FF2B5EF4-FFF2-40B4-BE49-F238E27FC236}">
              <a16:creationId xmlns:a16="http://schemas.microsoft.com/office/drawing/2014/main" xmlns="" id="{6AD6849F-2A2A-4630-832B-E3F202C98E5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2" name="テキスト ボックス 711">
          <a:extLst>
            <a:ext uri="{FF2B5EF4-FFF2-40B4-BE49-F238E27FC236}">
              <a16:creationId xmlns:a16="http://schemas.microsoft.com/office/drawing/2014/main" xmlns="" id="{AD9C7F31-3D18-40B5-BD34-472D79328AD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3" name="直線コネクタ 712">
          <a:extLst>
            <a:ext uri="{FF2B5EF4-FFF2-40B4-BE49-F238E27FC236}">
              <a16:creationId xmlns:a16="http://schemas.microsoft.com/office/drawing/2014/main" xmlns="" id="{77C1F9ED-3D7B-44C8-BAD9-09ED9114D88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4" name="テキスト ボックス 713">
          <a:extLst>
            <a:ext uri="{FF2B5EF4-FFF2-40B4-BE49-F238E27FC236}">
              <a16:creationId xmlns:a16="http://schemas.microsoft.com/office/drawing/2014/main" xmlns="" id="{68D4C3FA-EB70-43E4-9AD8-C94B40D099C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5" name="直線コネクタ 714">
          <a:extLst>
            <a:ext uri="{FF2B5EF4-FFF2-40B4-BE49-F238E27FC236}">
              <a16:creationId xmlns:a16="http://schemas.microsoft.com/office/drawing/2014/main" xmlns="" id="{C449828F-10C9-4D49-8E63-4D48AB5495E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6" name="【庁舎】&#10;有形固定資産減価償却率グラフ枠">
          <a:extLst>
            <a:ext uri="{FF2B5EF4-FFF2-40B4-BE49-F238E27FC236}">
              <a16:creationId xmlns:a16="http://schemas.microsoft.com/office/drawing/2014/main" xmlns="" id="{8A5A4E95-C068-4FFF-A9FE-7D69223BBD4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717" name="直線コネクタ 716">
          <a:extLst>
            <a:ext uri="{FF2B5EF4-FFF2-40B4-BE49-F238E27FC236}">
              <a16:creationId xmlns:a16="http://schemas.microsoft.com/office/drawing/2014/main" xmlns="" id="{67E0ECD8-BDA9-468A-A6E6-40EF0CD8454D}"/>
            </a:ext>
          </a:extLst>
        </xdr:cNvPr>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18" name="【庁舎】&#10;有形固定資産減価償却率最小値テキスト">
          <a:extLst>
            <a:ext uri="{FF2B5EF4-FFF2-40B4-BE49-F238E27FC236}">
              <a16:creationId xmlns:a16="http://schemas.microsoft.com/office/drawing/2014/main" xmlns="" id="{06263D17-2891-452A-86B7-200EEFCAA4B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19" name="直線コネクタ 718">
          <a:extLst>
            <a:ext uri="{FF2B5EF4-FFF2-40B4-BE49-F238E27FC236}">
              <a16:creationId xmlns:a16="http://schemas.microsoft.com/office/drawing/2014/main" xmlns="" id="{583BA6FF-ED25-4330-BFC2-411A190E0D15}"/>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720" name="【庁舎】&#10;有形固定資産減価償却率最大値テキスト">
          <a:extLst>
            <a:ext uri="{FF2B5EF4-FFF2-40B4-BE49-F238E27FC236}">
              <a16:creationId xmlns:a16="http://schemas.microsoft.com/office/drawing/2014/main" xmlns="" id="{9D479C03-F3AE-4DBA-B12B-4E49A51F2E43}"/>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721" name="直線コネクタ 720">
          <a:extLst>
            <a:ext uri="{FF2B5EF4-FFF2-40B4-BE49-F238E27FC236}">
              <a16:creationId xmlns:a16="http://schemas.microsoft.com/office/drawing/2014/main" xmlns="" id="{CE0C9987-F0E7-47F0-8EE5-94F83CF54F66}"/>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142620</xdr:rowOff>
    </xdr:from>
    <xdr:ext cx="405111" cy="259045"/>
    <xdr:sp macro="" textlink="">
      <xdr:nvSpPr>
        <xdr:cNvPr id="722" name="【庁舎】&#10;有形固定資産減価償却率平均値テキスト">
          <a:extLst>
            <a:ext uri="{FF2B5EF4-FFF2-40B4-BE49-F238E27FC236}">
              <a16:creationId xmlns:a16="http://schemas.microsoft.com/office/drawing/2014/main" xmlns="" id="{ABC40478-CB1F-4CEB-ACA8-4BA083A22EE8}"/>
            </a:ext>
          </a:extLst>
        </xdr:cNvPr>
        <xdr:cNvSpPr txBox="1"/>
      </xdr:nvSpPr>
      <xdr:spPr>
        <a:xfrm>
          <a:off x="16357600" y="17801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723" name="フローチャート: 判断 722">
          <a:extLst>
            <a:ext uri="{FF2B5EF4-FFF2-40B4-BE49-F238E27FC236}">
              <a16:creationId xmlns:a16="http://schemas.microsoft.com/office/drawing/2014/main" xmlns="" id="{0F7D5259-AD89-4879-82F8-32D674728E5F}"/>
            </a:ext>
          </a:extLst>
        </xdr:cNvPr>
        <xdr:cNvSpPr/>
      </xdr:nvSpPr>
      <xdr:spPr>
        <a:xfrm>
          <a:off x="16268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170724</xdr:rowOff>
    </xdr:from>
    <xdr:to>
      <xdr:col>81</xdr:col>
      <xdr:colOff>101600</xdr:colOff>
      <xdr:row>104</xdr:row>
      <xdr:rowOff>100874</xdr:rowOff>
    </xdr:to>
    <xdr:sp macro="" textlink="">
      <xdr:nvSpPr>
        <xdr:cNvPr id="724" name="フローチャート: 判断 723">
          <a:extLst>
            <a:ext uri="{FF2B5EF4-FFF2-40B4-BE49-F238E27FC236}">
              <a16:creationId xmlns:a16="http://schemas.microsoft.com/office/drawing/2014/main" xmlns="" id="{B2A05B55-846E-4E74-8285-735BEDDDDEE9}"/>
            </a:ext>
          </a:extLst>
        </xdr:cNvPr>
        <xdr:cNvSpPr/>
      </xdr:nvSpPr>
      <xdr:spPr>
        <a:xfrm>
          <a:off x="15430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725" name="フローチャート: 判断 724">
          <a:extLst>
            <a:ext uri="{FF2B5EF4-FFF2-40B4-BE49-F238E27FC236}">
              <a16:creationId xmlns:a16="http://schemas.microsoft.com/office/drawing/2014/main" xmlns="" id="{B67265C5-99CD-4725-9F41-7D9C24E7F9C9}"/>
            </a:ext>
          </a:extLst>
        </xdr:cNvPr>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162561</xdr:rowOff>
    </xdr:from>
    <xdr:to>
      <xdr:col>72</xdr:col>
      <xdr:colOff>38100</xdr:colOff>
      <xdr:row>105</xdr:row>
      <xdr:rowOff>92711</xdr:rowOff>
    </xdr:to>
    <xdr:sp macro="" textlink="">
      <xdr:nvSpPr>
        <xdr:cNvPr id="726" name="フローチャート: 判断 725">
          <a:extLst>
            <a:ext uri="{FF2B5EF4-FFF2-40B4-BE49-F238E27FC236}">
              <a16:creationId xmlns:a16="http://schemas.microsoft.com/office/drawing/2014/main" xmlns="" id="{01B126EF-A680-42FE-B952-6486D259F79F}"/>
            </a:ext>
          </a:extLst>
        </xdr:cNvPr>
        <xdr:cNvSpPr/>
      </xdr:nvSpPr>
      <xdr:spPr>
        <a:xfrm>
          <a:off x="13652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727" name="フローチャート: 判断 726">
          <a:extLst>
            <a:ext uri="{FF2B5EF4-FFF2-40B4-BE49-F238E27FC236}">
              <a16:creationId xmlns:a16="http://schemas.microsoft.com/office/drawing/2014/main" xmlns="" id="{FCE473E9-8C7E-4E4A-AC16-E6D2694E81D4}"/>
            </a:ext>
          </a:extLst>
        </xdr:cNvPr>
        <xdr:cNvSpPr/>
      </xdr:nvSpPr>
      <xdr:spPr>
        <a:xfrm>
          <a:off x="12763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xmlns="" id="{7D6D11E5-49E3-48C4-9475-D668D5926E8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xmlns="" id="{EE930458-C82B-4E34-9EB2-EA5C23086E6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xmlns="" id="{B41CA440-1039-411B-8D00-C9585590E27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xmlns="" id="{BCDB0496-5CD6-46CC-A7B1-A2505E8A7C1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xmlns="" id="{5CC294A4-21C9-4213-8956-2BEB4409665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98879</xdr:rowOff>
    </xdr:from>
    <xdr:to>
      <xdr:col>85</xdr:col>
      <xdr:colOff>177800</xdr:colOff>
      <xdr:row>104</xdr:row>
      <xdr:rowOff>29029</xdr:rowOff>
    </xdr:to>
    <xdr:sp macro="" textlink="">
      <xdr:nvSpPr>
        <xdr:cNvPr id="733" name="楕円 732">
          <a:extLst>
            <a:ext uri="{FF2B5EF4-FFF2-40B4-BE49-F238E27FC236}">
              <a16:creationId xmlns:a16="http://schemas.microsoft.com/office/drawing/2014/main" xmlns="" id="{E7E0DB64-79A2-4482-8843-428504D6EF92}"/>
            </a:ext>
          </a:extLst>
        </xdr:cNvPr>
        <xdr:cNvSpPr/>
      </xdr:nvSpPr>
      <xdr:spPr>
        <a:xfrm>
          <a:off x="162687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121756</xdr:rowOff>
    </xdr:from>
    <xdr:ext cx="405111" cy="259045"/>
    <xdr:sp macro="" textlink="">
      <xdr:nvSpPr>
        <xdr:cNvPr id="734" name="【庁舎】&#10;有形固定資産減価償却率該当値テキスト">
          <a:extLst>
            <a:ext uri="{FF2B5EF4-FFF2-40B4-BE49-F238E27FC236}">
              <a16:creationId xmlns:a16="http://schemas.microsoft.com/office/drawing/2014/main" xmlns="" id="{C6283A7C-5987-47F3-AFB6-F869081A99BE}"/>
            </a:ext>
          </a:extLst>
        </xdr:cNvPr>
        <xdr:cNvSpPr txBox="1"/>
      </xdr:nvSpPr>
      <xdr:spPr>
        <a:xfrm>
          <a:off x="16357600" y="17609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66221</xdr:rowOff>
    </xdr:from>
    <xdr:to>
      <xdr:col>81</xdr:col>
      <xdr:colOff>101600</xdr:colOff>
      <xdr:row>103</xdr:row>
      <xdr:rowOff>167821</xdr:rowOff>
    </xdr:to>
    <xdr:sp macro="" textlink="">
      <xdr:nvSpPr>
        <xdr:cNvPr id="735" name="楕円 734">
          <a:extLst>
            <a:ext uri="{FF2B5EF4-FFF2-40B4-BE49-F238E27FC236}">
              <a16:creationId xmlns:a16="http://schemas.microsoft.com/office/drawing/2014/main" xmlns="" id="{C78EAC5E-47EB-4BF7-8A5A-8830144EE184}"/>
            </a:ext>
          </a:extLst>
        </xdr:cNvPr>
        <xdr:cNvSpPr/>
      </xdr:nvSpPr>
      <xdr:spPr>
        <a:xfrm>
          <a:off x="154305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117021</xdr:rowOff>
    </xdr:from>
    <xdr:to>
      <xdr:col>85</xdr:col>
      <xdr:colOff>127000</xdr:colOff>
      <xdr:row>103</xdr:row>
      <xdr:rowOff>149679</xdr:rowOff>
    </xdr:to>
    <xdr:cxnSp macro="">
      <xdr:nvCxnSpPr>
        <xdr:cNvPr id="736" name="直線コネクタ 735">
          <a:extLst>
            <a:ext uri="{FF2B5EF4-FFF2-40B4-BE49-F238E27FC236}">
              <a16:creationId xmlns:a16="http://schemas.microsoft.com/office/drawing/2014/main" xmlns="" id="{9AB4E323-DFF6-413B-8FA8-FD65BD6C5920}"/>
            </a:ext>
          </a:extLst>
        </xdr:cNvPr>
        <xdr:cNvCxnSpPr/>
      </xdr:nvCxnSpPr>
      <xdr:spPr>
        <a:xfrm>
          <a:off x="15481300" y="177763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33564</xdr:rowOff>
    </xdr:from>
    <xdr:to>
      <xdr:col>76</xdr:col>
      <xdr:colOff>165100</xdr:colOff>
      <xdr:row>103</xdr:row>
      <xdr:rowOff>135164</xdr:rowOff>
    </xdr:to>
    <xdr:sp macro="" textlink="">
      <xdr:nvSpPr>
        <xdr:cNvPr id="737" name="楕円 736">
          <a:extLst>
            <a:ext uri="{FF2B5EF4-FFF2-40B4-BE49-F238E27FC236}">
              <a16:creationId xmlns:a16="http://schemas.microsoft.com/office/drawing/2014/main" xmlns="" id="{CEF12315-7DDC-4B53-A7A6-4738993DC3D2}"/>
            </a:ext>
          </a:extLst>
        </xdr:cNvPr>
        <xdr:cNvSpPr/>
      </xdr:nvSpPr>
      <xdr:spPr>
        <a:xfrm>
          <a:off x="14541500" y="176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84364</xdr:rowOff>
    </xdr:from>
    <xdr:to>
      <xdr:col>81</xdr:col>
      <xdr:colOff>50800</xdr:colOff>
      <xdr:row>103</xdr:row>
      <xdr:rowOff>117021</xdr:rowOff>
    </xdr:to>
    <xdr:cxnSp macro="">
      <xdr:nvCxnSpPr>
        <xdr:cNvPr id="738" name="直線コネクタ 737">
          <a:extLst>
            <a:ext uri="{FF2B5EF4-FFF2-40B4-BE49-F238E27FC236}">
              <a16:creationId xmlns:a16="http://schemas.microsoft.com/office/drawing/2014/main" xmlns="" id="{9D1605D7-A5F4-4DC8-8523-0D078A8DE42A}"/>
            </a:ext>
          </a:extLst>
        </xdr:cNvPr>
        <xdr:cNvCxnSpPr/>
      </xdr:nvCxnSpPr>
      <xdr:spPr>
        <a:xfrm>
          <a:off x="14592300" y="177437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139700</xdr:rowOff>
    </xdr:from>
    <xdr:to>
      <xdr:col>67</xdr:col>
      <xdr:colOff>101600</xdr:colOff>
      <xdr:row>103</xdr:row>
      <xdr:rowOff>69850</xdr:rowOff>
    </xdr:to>
    <xdr:sp macro="" textlink="">
      <xdr:nvSpPr>
        <xdr:cNvPr id="739" name="楕円 738">
          <a:extLst>
            <a:ext uri="{FF2B5EF4-FFF2-40B4-BE49-F238E27FC236}">
              <a16:creationId xmlns:a16="http://schemas.microsoft.com/office/drawing/2014/main" xmlns="" id="{BEF1E3E3-EC2F-41D4-A6E5-FE59628B32AA}"/>
            </a:ext>
          </a:extLst>
        </xdr:cNvPr>
        <xdr:cNvSpPr/>
      </xdr:nvSpPr>
      <xdr:spPr>
        <a:xfrm>
          <a:off x="12763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92001</xdr:rowOff>
    </xdr:from>
    <xdr:ext cx="405111" cy="259045"/>
    <xdr:sp macro="" textlink="">
      <xdr:nvSpPr>
        <xdr:cNvPr id="740" name="n_1aveValue【庁舎】&#10;有形固定資産減価償却率">
          <a:extLst>
            <a:ext uri="{FF2B5EF4-FFF2-40B4-BE49-F238E27FC236}">
              <a16:creationId xmlns:a16="http://schemas.microsoft.com/office/drawing/2014/main" xmlns="" id="{30911B40-A2B6-464B-8422-0ED41B35F5C7}"/>
            </a:ext>
          </a:extLst>
        </xdr:cNvPr>
        <xdr:cNvSpPr txBox="1"/>
      </xdr:nvSpPr>
      <xdr:spPr>
        <a:xfrm>
          <a:off x="15266044"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10358</xdr:rowOff>
    </xdr:from>
    <xdr:ext cx="405111" cy="259045"/>
    <xdr:sp macro="" textlink="">
      <xdr:nvSpPr>
        <xdr:cNvPr id="741" name="n_2aveValue【庁舎】&#10;有形固定資産減価償却率">
          <a:extLst>
            <a:ext uri="{FF2B5EF4-FFF2-40B4-BE49-F238E27FC236}">
              <a16:creationId xmlns:a16="http://schemas.microsoft.com/office/drawing/2014/main" xmlns="" id="{E85E111B-3CF2-4CA2-86F5-F8B9773278F8}"/>
            </a:ext>
          </a:extLst>
        </xdr:cNvPr>
        <xdr:cNvSpPr txBox="1"/>
      </xdr:nvSpPr>
      <xdr:spPr>
        <a:xfrm>
          <a:off x="14389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109238</xdr:rowOff>
    </xdr:from>
    <xdr:ext cx="405111" cy="259045"/>
    <xdr:sp macro="" textlink="">
      <xdr:nvSpPr>
        <xdr:cNvPr id="742" name="n_3aveValue【庁舎】&#10;有形固定資産減価償却率">
          <a:extLst>
            <a:ext uri="{FF2B5EF4-FFF2-40B4-BE49-F238E27FC236}">
              <a16:creationId xmlns:a16="http://schemas.microsoft.com/office/drawing/2014/main" xmlns="" id="{7620C994-ED77-41F9-A2E5-F30F5B1875AA}"/>
            </a:ext>
          </a:extLst>
        </xdr:cNvPr>
        <xdr:cNvSpPr txBox="1"/>
      </xdr:nvSpPr>
      <xdr:spPr>
        <a:xfrm>
          <a:off x="13500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119759</xdr:rowOff>
    </xdr:from>
    <xdr:ext cx="405111" cy="259045"/>
    <xdr:sp macro="" textlink="">
      <xdr:nvSpPr>
        <xdr:cNvPr id="743" name="n_4aveValue【庁舎】&#10;有形固定資産減価償却率">
          <a:extLst>
            <a:ext uri="{FF2B5EF4-FFF2-40B4-BE49-F238E27FC236}">
              <a16:creationId xmlns:a16="http://schemas.microsoft.com/office/drawing/2014/main" xmlns="" id="{7A1A80CE-4692-4596-AD8E-78AACCADD790}"/>
            </a:ext>
          </a:extLst>
        </xdr:cNvPr>
        <xdr:cNvSpPr txBox="1"/>
      </xdr:nvSpPr>
      <xdr:spPr>
        <a:xfrm>
          <a:off x="12611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12898</xdr:rowOff>
    </xdr:from>
    <xdr:ext cx="405111" cy="259045"/>
    <xdr:sp macro="" textlink="">
      <xdr:nvSpPr>
        <xdr:cNvPr id="744" name="n_1mainValue【庁舎】&#10;有形固定資産減価償却率">
          <a:extLst>
            <a:ext uri="{FF2B5EF4-FFF2-40B4-BE49-F238E27FC236}">
              <a16:creationId xmlns:a16="http://schemas.microsoft.com/office/drawing/2014/main" xmlns="" id="{FE55B31A-23A5-4A91-9CEB-E117B39F9293}"/>
            </a:ext>
          </a:extLst>
        </xdr:cNvPr>
        <xdr:cNvSpPr txBox="1"/>
      </xdr:nvSpPr>
      <xdr:spPr>
        <a:xfrm>
          <a:off x="152660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151691</xdr:rowOff>
    </xdr:from>
    <xdr:ext cx="405111" cy="259045"/>
    <xdr:sp macro="" textlink="">
      <xdr:nvSpPr>
        <xdr:cNvPr id="745" name="n_2mainValue【庁舎】&#10;有形固定資産減価償却率">
          <a:extLst>
            <a:ext uri="{FF2B5EF4-FFF2-40B4-BE49-F238E27FC236}">
              <a16:creationId xmlns:a16="http://schemas.microsoft.com/office/drawing/2014/main" xmlns="" id="{C065FBC0-6D23-4874-B3DB-BEC5ADA33A08}"/>
            </a:ext>
          </a:extLst>
        </xdr:cNvPr>
        <xdr:cNvSpPr txBox="1"/>
      </xdr:nvSpPr>
      <xdr:spPr>
        <a:xfrm>
          <a:off x="14389744" y="1746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86377</xdr:rowOff>
    </xdr:from>
    <xdr:ext cx="405111" cy="259045"/>
    <xdr:sp macro="" textlink="">
      <xdr:nvSpPr>
        <xdr:cNvPr id="746" name="n_4mainValue【庁舎】&#10;有形固定資産減価償却率">
          <a:extLst>
            <a:ext uri="{FF2B5EF4-FFF2-40B4-BE49-F238E27FC236}">
              <a16:creationId xmlns:a16="http://schemas.microsoft.com/office/drawing/2014/main" xmlns="" id="{C8A65D95-C293-4021-B0E9-FB87F3CBC26C}"/>
            </a:ext>
          </a:extLst>
        </xdr:cNvPr>
        <xdr:cNvSpPr txBox="1"/>
      </xdr:nvSpPr>
      <xdr:spPr>
        <a:xfrm>
          <a:off x="126117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7" name="正方形/長方形 746">
          <a:extLst>
            <a:ext uri="{FF2B5EF4-FFF2-40B4-BE49-F238E27FC236}">
              <a16:creationId xmlns:a16="http://schemas.microsoft.com/office/drawing/2014/main" xmlns="" id="{46DB58D2-3C59-43ED-9DD8-93514FAA614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8" name="正方形/長方形 747">
          <a:extLst>
            <a:ext uri="{FF2B5EF4-FFF2-40B4-BE49-F238E27FC236}">
              <a16:creationId xmlns:a16="http://schemas.microsoft.com/office/drawing/2014/main" xmlns="" id="{A2A69A02-2E9E-4FA2-93A8-55712E2F223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9" name="正方形/長方形 748">
          <a:extLst>
            <a:ext uri="{FF2B5EF4-FFF2-40B4-BE49-F238E27FC236}">
              <a16:creationId xmlns:a16="http://schemas.microsoft.com/office/drawing/2014/main" xmlns="" id="{0B394BF8-85DC-474A-9F4F-F1D28ABEFBF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0" name="正方形/長方形 749">
          <a:extLst>
            <a:ext uri="{FF2B5EF4-FFF2-40B4-BE49-F238E27FC236}">
              <a16:creationId xmlns:a16="http://schemas.microsoft.com/office/drawing/2014/main" xmlns="" id="{4D890B57-27EE-49F6-A5B3-E874145FFB4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1" name="正方形/長方形 750">
          <a:extLst>
            <a:ext uri="{FF2B5EF4-FFF2-40B4-BE49-F238E27FC236}">
              <a16:creationId xmlns:a16="http://schemas.microsoft.com/office/drawing/2014/main" xmlns="" id="{B7A1E076-227F-4B90-8562-3C768C6A8FB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2" name="正方形/長方形 751">
          <a:extLst>
            <a:ext uri="{FF2B5EF4-FFF2-40B4-BE49-F238E27FC236}">
              <a16:creationId xmlns:a16="http://schemas.microsoft.com/office/drawing/2014/main" xmlns="" id="{B045CE6A-3D34-461C-AF80-AEDC7CD20D1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3" name="正方形/長方形 752">
          <a:extLst>
            <a:ext uri="{FF2B5EF4-FFF2-40B4-BE49-F238E27FC236}">
              <a16:creationId xmlns:a16="http://schemas.microsoft.com/office/drawing/2014/main" xmlns="" id="{4FF55372-4963-417E-BA29-5DC5BBD1E3B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4" name="正方形/長方形 753">
          <a:extLst>
            <a:ext uri="{FF2B5EF4-FFF2-40B4-BE49-F238E27FC236}">
              <a16:creationId xmlns:a16="http://schemas.microsoft.com/office/drawing/2014/main" xmlns="" id="{90AC0C62-C80F-4C94-8FEA-30F0914EEAF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5" name="テキスト ボックス 754">
          <a:extLst>
            <a:ext uri="{FF2B5EF4-FFF2-40B4-BE49-F238E27FC236}">
              <a16:creationId xmlns:a16="http://schemas.microsoft.com/office/drawing/2014/main" xmlns="" id="{20D165A4-03DF-48A1-8480-71E733B7C75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6" name="直線コネクタ 755">
          <a:extLst>
            <a:ext uri="{FF2B5EF4-FFF2-40B4-BE49-F238E27FC236}">
              <a16:creationId xmlns:a16="http://schemas.microsoft.com/office/drawing/2014/main" xmlns="" id="{3E9146DD-57AF-4DD3-88E9-42FF4543E27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57" name="直線コネクタ 756">
          <a:extLst>
            <a:ext uri="{FF2B5EF4-FFF2-40B4-BE49-F238E27FC236}">
              <a16:creationId xmlns:a16="http://schemas.microsoft.com/office/drawing/2014/main" xmlns="" id="{66FEAB2E-F933-4191-8D69-EA139E9B384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58" name="テキスト ボックス 757">
          <a:extLst>
            <a:ext uri="{FF2B5EF4-FFF2-40B4-BE49-F238E27FC236}">
              <a16:creationId xmlns:a16="http://schemas.microsoft.com/office/drawing/2014/main" xmlns="" id="{D1AA918E-FDF3-4101-AF78-0D6BE0608F4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59" name="直線コネクタ 758">
          <a:extLst>
            <a:ext uri="{FF2B5EF4-FFF2-40B4-BE49-F238E27FC236}">
              <a16:creationId xmlns:a16="http://schemas.microsoft.com/office/drawing/2014/main" xmlns="" id="{698FDAB0-BC3F-4DD2-8D26-01CA422A9EB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0" name="テキスト ボックス 759">
          <a:extLst>
            <a:ext uri="{FF2B5EF4-FFF2-40B4-BE49-F238E27FC236}">
              <a16:creationId xmlns:a16="http://schemas.microsoft.com/office/drawing/2014/main" xmlns="" id="{2CDA1BB2-15F1-40FA-9F0D-2A9BD63A1E6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1" name="直線コネクタ 760">
          <a:extLst>
            <a:ext uri="{FF2B5EF4-FFF2-40B4-BE49-F238E27FC236}">
              <a16:creationId xmlns:a16="http://schemas.microsoft.com/office/drawing/2014/main" xmlns="" id="{85D35CC8-35FC-4218-9B31-340AA54CF35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2" name="テキスト ボックス 761">
          <a:extLst>
            <a:ext uri="{FF2B5EF4-FFF2-40B4-BE49-F238E27FC236}">
              <a16:creationId xmlns:a16="http://schemas.microsoft.com/office/drawing/2014/main" xmlns="" id="{F1D10B32-DD77-45E9-B598-8ADE6021F57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3" name="直線コネクタ 762">
          <a:extLst>
            <a:ext uri="{FF2B5EF4-FFF2-40B4-BE49-F238E27FC236}">
              <a16:creationId xmlns:a16="http://schemas.microsoft.com/office/drawing/2014/main" xmlns="" id="{0AD020F0-0867-4CEF-AEDF-EA4FAD7E784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4" name="テキスト ボックス 763">
          <a:extLst>
            <a:ext uri="{FF2B5EF4-FFF2-40B4-BE49-F238E27FC236}">
              <a16:creationId xmlns:a16="http://schemas.microsoft.com/office/drawing/2014/main" xmlns="" id="{789A7689-AB68-432A-ADD9-1BBE55F913D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5" name="直線コネクタ 764">
          <a:extLst>
            <a:ext uri="{FF2B5EF4-FFF2-40B4-BE49-F238E27FC236}">
              <a16:creationId xmlns:a16="http://schemas.microsoft.com/office/drawing/2014/main" xmlns="" id="{03690B17-3F66-4328-BA32-98481DA6848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6" name="テキスト ボックス 765">
          <a:extLst>
            <a:ext uri="{FF2B5EF4-FFF2-40B4-BE49-F238E27FC236}">
              <a16:creationId xmlns:a16="http://schemas.microsoft.com/office/drawing/2014/main" xmlns="" id="{CF297B18-C3C4-4A7D-BF57-E750A0C2734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7" name="直線コネクタ 766">
          <a:extLst>
            <a:ext uri="{FF2B5EF4-FFF2-40B4-BE49-F238E27FC236}">
              <a16:creationId xmlns:a16="http://schemas.microsoft.com/office/drawing/2014/main" xmlns="" id="{E4361C25-B996-4D7E-9C04-70B2ECA268D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68" name="テキスト ボックス 767">
          <a:extLst>
            <a:ext uri="{FF2B5EF4-FFF2-40B4-BE49-F238E27FC236}">
              <a16:creationId xmlns:a16="http://schemas.microsoft.com/office/drawing/2014/main" xmlns="" id="{C3FF6A8F-A638-4EB6-B0AA-DA6E6FB41F4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9" name="直線コネクタ 768">
          <a:extLst>
            <a:ext uri="{FF2B5EF4-FFF2-40B4-BE49-F238E27FC236}">
              <a16:creationId xmlns:a16="http://schemas.microsoft.com/office/drawing/2014/main" xmlns="" id="{C9FEF18B-6F79-477E-BE22-E864A015C3B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0" name="テキスト ボックス 769">
          <a:extLst>
            <a:ext uri="{FF2B5EF4-FFF2-40B4-BE49-F238E27FC236}">
              <a16:creationId xmlns:a16="http://schemas.microsoft.com/office/drawing/2014/main" xmlns="" id="{3CA84DD8-5BD8-4ACD-AD1F-76950500903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1" name="【庁舎】&#10;一人当たり面積グラフ枠">
          <a:extLst>
            <a:ext uri="{FF2B5EF4-FFF2-40B4-BE49-F238E27FC236}">
              <a16:creationId xmlns:a16="http://schemas.microsoft.com/office/drawing/2014/main" xmlns="" id="{C9898A4E-06CF-458F-BC81-DEB758BBAA9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144780</xdr:rowOff>
    </xdr:from>
    <xdr:to>
      <xdr:col>116</xdr:col>
      <xdr:colOff>62864</xdr:colOff>
      <xdr:row>107</xdr:row>
      <xdr:rowOff>161108</xdr:rowOff>
    </xdr:to>
    <xdr:cxnSp macro="">
      <xdr:nvCxnSpPr>
        <xdr:cNvPr id="772" name="直線コネクタ 771">
          <a:extLst>
            <a:ext uri="{FF2B5EF4-FFF2-40B4-BE49-F238E27FC236}">
              <a16:creationId xmlns:a16="http://schemas.microsoft.com/office/drawing/2014/main" xmlns="" id="{5CC8D116-5C07-4459-8FA4-9D6B9A357E84}"/>
            </a:ext>
          </a:extLst>
        </xdr:cNvPr>
        <xdr:cNvCxnSpPr/>
      </xdr:nvCxnSpPr>
      <xdr:spPr>
        <a:xfrm flipV="1">
          <a:off x="22160864" y="17118330"/>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773" name="【庁舎】&#10;一人当たり面積最小値テキスト">
          <a:extLst>
            <a:ext uri="{FF2B5EF4-FFF2-40B4-BE49-F238E27FC236}">
              <a16:creationId xmlns:a16="http://schemas.microsoft.com/office/drawing/2014/main" xmlns="" id="{FFB8BEAA-182B-4A16-8C56-06C4C8251B9A}"/>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774" name="直線コネクタ 773">
          <a:extLst>
            <a:ext uri="{FF2B5EF4-FFF2-40B4-BE49-F238E27FC236}">
              <a16:creationId xmlns:a16="http://schemas.microsoft.com/office/drawing/2014/main" xmlns="" id="{7C11C71E-6257-410A-BB67-1A0B5F94AD47}"/>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91457</xdr:rowOff>
    </xdr:from>
    <xdr:ext cx="469744" cy="259045"/>
    <xdr:sp macro="" textlink="">
      <xdr:nvSpPr>
        <xdr:cNvPr id="775" name="【庁舎】&#10;一人当たり面積最大値テキスト">
          <a:extLst>
            <a:ext uri="{FF2B5EF4-FFF2-40B4-BE49-F238E27FC236}">
              <a16:creationId xmlns:a16="http://schemas.microsoft.com/office/drawing/2014/main" xmlns="" id="{FB071BFA-259F-4934-A4FF-FCE2DFFF89FA}"/>
            </a:ext>
          </a:extLst>
        </xdr:cNvPr>
        <xdr:cNvSpPr txBox="1"/>
      </xdr:nvSpPr>
      <xdr:spPr>
        <a:xfrm>
          <a:off x="22199600" y="168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144780</xdr:rowOff>
    </xdr:from>
    <xdr:to>
      <xdr:col>116</xdr:col>
      <xdr:colOff>152400</xdr:colOff>
      <xdr:row>99</xdr:row>
      <xdr:rowOff>144780</xdr:rowOff>
    </xdr:to>
    <xdr:cxnSp macro="">
      <xdr:nvCxnSpPr>
        <xdr:cNvPr id="776" name="直線コネクタ 775">
          <a:extLst>
            <a:ext uri="{FF2B5EF4-FFF2-40B4-BE49-F238E27FC236}">
              <a16:creationId xmlns:a16="http://schemas.microsoft.com/office/drawing/2014/main" xmlns="" id="{5583DFDF-3EE4-43A8-8115-36C2981AD938}"/>
            </a:ext>
          </a:extLst>
        </xdr:cNvPr>
        <xdr:cNvCxnSpPr/>
      </xdr:nvCxnSpPr>
      <xdr:spPr>
        <a:xfrm>
          <a:off x="22072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146248</xdr:rowOff>
    </xdr:from>
    <xdr:ext cx="469744" cy="259045"/>
    <xdr:sp macro="" textlink="">
      <xdr:nvSpPr>
        <xdr:cNvPr id="777" name="【庁舎】&#10;一人当たり面積平均値テキスト">
          <a:extLst>
            <a:ext uri="{FF2B5EF4-FFF2-40B4-BE49-F238E27FC236}">
              <a16:creationId xmlns:a16="http://schemas.microsoft.com/office/drawing/2014/main" xmlns="" id="{27E6A586-EE98-4712-9804-6F40525934E0}"/>
            </a:ext>
          </a:extLst>
        </xdr:cNvPr>
        <xdr:cNvSpPr txBox="1"/>
      </xdr:nvSpPr>
      <xdr:spPr>
        <a:xfrm>
          <a:off x="22199600" y="17977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123371</xdr:rowOff>
    </xdr:from>
    <xdr:to>
      <xdr:col>116</xdr:col>
      <xdr:colOff>114300</xdr:colOff>
      <xdr:row>106</xdr:row>
      <xdr:rowOff>53521</xdr:rowOff>
    </xdr:to>
    <xdr:sp macro="" textlink="">
      <xdr:nvSpPr>
        <xdr:cNvPr id="778" name="フローチャート: 判断 777">
          <a:extLst>
            <a:ext uri="{FF2B5EF4-FFF2-40B4-BE49-F238E27FC236}">
              <a16:creationId xmlns:a16="http://schemas.microsoft.com/office/drawing/2014/main" xmlns="" id="{9AE4DDD8-B6A5-4C3E-8562-43B01F6FA3DE}"/>
            </a:ext>
          </a:extLst>
        </xdr:cNvPr>
        <xdr:cNvSpPr/>
      </xdr:nvSpPr>
      <xdr:spPr>
        <a:xfrm>
          <a:off x="22110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121738</xdr:rowOff>
    </xdr:from>
    <xdr:to>
      <xdr:col>112</xdr:col>
      <xdr:colOff>38100</xdr:colOff>
      <xdr:row>106</xdr:row>
      <xdr:rowOff>51888</xdr:rowOff>
    </xdr:to>
    <xdr:sp macro="" textlink="">
      <xdr:nvSpPr>
        <xdr:cNvPr id="779" name="フローチャート: 判断 778">
          <a:extLst>
            <a:ext uri="{FF2B5EF4-FFF2-40B4-BE49-F238E27FC236}">
              <a16:creationId xmlns:a16="http://schemas.microsoft.com/office/drawing/2014/main" xmlns="" id="{7D442458-D9F1-4D46-9A15-72EEFC166EA4}"/>
            </a:ext>
          </a:extLst>
        </xdr:cNvPr>
        <xdr:cNvSpPr/>
      </xdr:nvSpPr>
      <xdr:spPr>
        <a:xfrm>
          <a:off x="21272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108676</xdr:rowOff>
    </xdr:from>
    <xdr:to>
      <xdr:col>107</xdr:col>
      <xdr:colOff>101600</xdr:colOff>
      <xdr:row>106</xdr:row>
      <xdr:rowOff>38826</xdr:rowOff>
    </xdr:to>
    <xdr:sp macro="" textlink="">
      <xdr:nvSpPr>
        <xdr:cNvPr id="780" name="フローチャート: 判断 779">
          <a:extLst>
            <a:ext uri="{FF2B5EF4-FFF2-40B4-BE49-F238E27FC236}">
              <a16:creationId xmlns:a16="http://schemas.microsoft.com/office/drawing/2014/main" xmlns="" id="{BC00079A-D2BE-46DB-8F3D-4A949EE6A8B4}"/>
            </a:ext>
          </a:extLst>
        </xdr:cNvPr>
        <xdr:cNvSpPr/>
      </xdr:nvSpPr>
      <xdr:spPr>
        <a:xfrm>
          <a:off x="20383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102144</xdr:rowOff>
    </xdr:from>
    <xdr:to>
      <xdr:col>102</xdr:col>
      <xdr:colOff>165100</xdr:colOff>
      <xdr:row>106</xdr:row>
      <xdr:rowOff>32294</xdr:rowOff>
    </xdr:to>
    <xdr:sp macro="" textlink="">
      <xdr:nvSpPr>
        <xdr:cNvPr id="781" name="フローチャート: 判断 780">
          <a:extLst>
            <a:ext uri="{FF2B5EF4-FFF2-40B4-BE49-F238E27FC236}">
              <a16:creationId xmlns:a16="http://schemas.microsoft.com/office/drawing/2014/main" xmlns="" id="{F6F2963C-8F6B-4442-8E9B-A3266CDA40C1}"/>
            </a:ext>
          </a:extLst>
        </xdr:cNvPr>
        <xdr:cNvSpPr/>
      </xdr:nvSpPr>
      <xdr:spPr>
        <a:xfrm>
          <a:off x="19494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125005</xdr:rowOff>
    </xdr:from>
    <xdr:to>
      <xdr:col>98</xdr:col>
      <xdr:colOff>38100</xdr:colOff>
      <xdr:row>106</xdr:row>
      <xdr:rowOff>55155</xdr:rowOff>
    </xdr:to>
    <xdr:sp macro="" textlink="">
      <xdr:nvSpPr>
        <xdr:cNvPr id="782" name="フローチャート: 判断 781">
          <a:extLst>
            <a:ext uri="{FF2B5EF4-FFF2-40B4-BE49-F238E27FC236}">
              <a16:creationId xmlns:a16="http://schemas.microsoft.com/office/drawing/2014/main" xmlns="" id="{172F0DA7-768E-4EFB-832D-4EB2BF2FC535}"/>
            </a:ext>
          </a:extLst>
        </xdr:cNvPr>
        <xdr:cNvSpPr/>
      </xdr:nvSpPr>
      <xdr:spPr>
        <a:xfrm>
          <a:off x="18605500" y="1812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xmlns="" id="{94FAF6BE-F790-4297-A4A3-BF9579A02A6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xmlns="" id="{E036088F-8BE3-4BE4-B4FC-1C846283FDA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xmlns="" id="{9F350927-E2B4-44A7-A3E4-5906361E390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xmlns="" id="{B1D9016B-86A6-4F5D-BE07-65F3057D9F3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xmlns="" id="{C1BCA8F9-366F-43F9-8A12-7A01AC57C92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115207</xdr:rowOff>
    </xdr:from>
    <xdr:to>
      <xdr:col>116</xdr:col>
      <xdr:colOff>114300</xdr:colOff>
      <xdr:row>107</xdr:row>
      <xdr:rowOff>45357</xdr:rowOff>
    </xdr:to>
    <xdr:sp macro="" textlink="">
      <xdr:nvSpPr>
        <xdr:cNvPr id="788" name="楕円 787">
          <a:extLst>
            <a:ext uri="{FF2B5EF4-FFF2-40B4-BE49-F238E27FC236}">
              <a16:creationId xmlns:a16="http://schemas.microsoft.com/office/drawing/2014/main" xmlns="" id="{CD0F4E63-DB22-4B33-AFBD-AEA77DCE2A03}"/>
            </a:ext>
          </a:extLst>
        </xdr:cNvPr>
        <xdr:cNvSpPr/>
      </xdr:nvSpPr>
      <xdr:spPr>
        <a:xfrm>
          <a:off x="22110700" y="18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93634</xdr:rowOff>
    </xdr:from>
    <xdr:ext cx="469744" cy="259045"/>
    <xdr:sp macro="" textlink="">
      <xdr:nvSpPr>
        <xdr:cNvPr id="789" name="【庁舎】&#10;一人当たり面積該当値テキスト">
          <a:extLst>
            <a:ext uri="{FF2B5EF4-FFF2-40B4-BE49-F238E27FC236}">
              <a16:creationId xmlns:a16="http://schemas.microsoft.com/office/drawing/2014/main" xmlns="" id="{5CB97C2B-38A2-4DA7-A823-8EFF7CE854B9}"/>
            </a:ext>
          </a:extLst>
        </xdr:cNvPr>
        <xdr:cNvSpPr txBox="1"/>
      </xdr:nvSpPr>
      <xdr:spPr>
        <a:xfrm>
          <a:off x="22199600" y="1826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123371</xdr:rowOff>
    </xdr:from>
    <xdr:to>
      <xdr:col>112</xdr:col>
      <xdr:colOff>38100</xdr:colOff>
      <xdr:row>107</xdr:row>
      <xdr:rowOff>53521</xdr:rowOff>
    </xdr:to>
    <xdr:sp macro="" textlink="">
      <xdr:nvSpPr>
        <xdr:cNvPr id="790" name="楕円 789">
          <a:extLst>
            <a:ext uri="{FF2B5EF4-FFF2-40B4-BE49-F238E27FC236}">
              <a16:creationId xmlns:a16="http://schemas.microsoft.com/office/drawing/2014/main" xmlns="" id="{6DD2401E-384D-4FE1-AC4D-4AD373CB0B27}"/>
            </a:ext>
          </a:extLst>
        </xdr:cNvPr>
        <xdr:cNvSpPr/>
      </xdr:nvSpPr>
      <xdr:spPr>
        <a:xfrm>
          <a:off x="212725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166007</xdr:rowOff>
    </xdr:from>
    <xdr:to>
      <xdr:col>116</xdr:col>
      <xdr:colOff>63500</xdr:colOff>
      <xdr:row>107</xdr:row>
      <xdr:rowOff>2721</xdr:rowOff>
    </xdr:to>
    <xdr:cxnSp macro="">
      <xdr:nvCxnSpPr>
        <xdr:cNvPr id="791" name="直線コネクタ 790">
          <a:extLst>
            <a:ext uri="{FF2B5EF4-FFF2-40B4-BE49-F238E27FC236}">
              <a16:creationId xmlns:a16="http://schemas.microsoft.com/office/drawing/2014/main" xmlns="" id="{313210D5-13BE-456B-B8BC-CACD283203A0}"/>
            </a:ext>
          </a:extLst>
        </xdr:cNvPr>
        <xdr:cNvCxnSpPr/>
      </xdr:nvCxnSpPr>
      <xdr:spPr>
        <a:xfrm flipV="1">
          <a:off x="21323300" y="18339707"/>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129902</xdr:rowOff>
    </xdr:from>
    <xdr:to>
      <xdr:col>107</xdr:col>
      <xdr:colOff>101600</xdr:colOff>
      <xdr:row>107</xdr:row>
      <xdr:rowOff>60052</xdr:rowOff>
    </xdr:to>
    <xdr:sp macro="" textlink="">
      <xdr:nvSpPr>
        <xdr:cNvPr id="792" name="楕円 791">
          <a:extLst>
            <a:ext uri="{FF2B5EF4-FFF2-40B4-BE49-F238E27FC236}">
              <a16:creationId xmlns:a16="http://schemas.microsoft.com/office/drawing/2014/main" xmlns="" id="{E43671CD-580E-45DC-8D82-5D86052B30B1}"/>
            </a:ext>
          </a:extLst>
        </xdr:cNvPr>
        <xdr:cNvSpPr/>
      </xdr:nvSpPr>
      <xdr:spPr>
        <a:xfrm>
          <a:off x="20383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2721</xdr:rowOff>
    </xdr:from>
    <xdr:to>
      <xdr:col>111</xdr:col>
      <xdr:colOff>177800</xdr:colOff>
      <xdr:row>107</xdr:row>
      <xdr:rowOff>9252</xdr:rowOff>
    </xdr:to>
    <xdr:cxnSp macro="">
      <xdr:nvCxnSpPr>
        <xdr:cNvPr id="793" name="直線コネクタ 792">
          <a:extLst>
            <a:ext uri="{FF2B5EF4-FFF2-40B4-BE49-F238E27FC236}">
              <a16:creationId xmlns:a16="http://schemas.microsoft.com/office/drawing/2014/main" xmlns="" id="{1203F5ED-7A82-4E61-9CC3-A6072DEAC1FB}"/>
            </a:ext>
          </a:extLst>
        </xdr:cNvPr>
        <xdr:cNvCxnSpPr/>
      </xdr:nvCxnSpPr>
      <xdr:spPr>
        <a:xfrm flipV="1">
          <a:off x="20434300" y="1834787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142966</xdr:rowOff>
    </xdr:from>
    <xdr:to>
      <xdr:col>98</xdr:col>
      <xdr:colOff>38100</xdr:colOff>
      <xdr:row>107</xdr:row>
      <xdr:rowOff>73116</xdr:rowOff>
    </xdr:to>
    <xdr:sp macro="" textlink="">
      <xdr:nvSpPr>
        <xdr:cNvPr id="794" name="楕円 793">
          <a:extLst>
            <a:ext uri="{FF2B5EF4-FFF2-40B4-BE49-F238E27FC236}">
              <a16:creationId xmlns:a16="http://schemas.microsoft.com/office/drawing/2014/main" xmlns="" id="{D28BCC1D-285C-4B34-8C3C-D71D01F49114}"/>
            </a:ext>
          </a:extLst>
        </xdr:cNvPr>
        <xdr:cNvSpPr/>
      </xdr:nvSpPr>
      <xdr:spPr>
        <a:xfrm>
          <a:off x="18605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68415</xdr:rowOff>
    </xdr:from>
    <xdr:ext cx="469744" cy="259045"/>
    <xdr:sp macro="" textlink="">
      <xdr:nvSpPr>
        <xdr:cNvPr id="795" name="n_1aveValue【庁舎】&#10;一人当たり面積">
          <a:extLst>
            <a:ext uri="{FF2B5EF4-FFF2-40B4-BE49-F238E27FC236}">
              <a16:creationId xmlns:a16="http://schemas.microsoft.com/office/drawing/2014/main" xmlns="" id="{DC7F60A8-13E1-4CDA-B1A1-0674A5925FED}"/>
            </a:ext>
          </a:extLst>
        </xdr:cNvPr>
        <xdr:cNvSpPr txBox="1"/>
      </xdr:nvSpPr>
      <xdr:spPr>
        <a:xfrm>
          <a:off x="210757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55353</xdr:rowOff>
    </xdr:from>
    <xdr:ext cx="469744" cy="259045"/>
    <xdr:sp macro="" textlink="">
      <xdr:nvSpPr>
        <xdr:cNvPr id="796" name="n_2aveValue【庁舎】&#10;一人当たり面積">
          <a:extLst>
            <a:ext uri="{FF2B5EF4-FFF2-40B4-BE49-F238E27FC236}">
              <a16:creationId xmlns:a16="http://schemas.microsoft.com/office/drawing/2014/main" xmlns="" id="{43316C12-0C6F-4B9F-A148-10A0C5DE1647}"/>
            </a:ext>
          </a:extLst>
        </xdr:cNvPr>
        <xdr:cNvSpPr txBox="1"/>
      </xdr:nvSpPr>
      <xdr:spPr>
        <a:xfrm>
          <a:off x="201994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48821</xdr:rowOff>
    </xdr:from>
    <xdr:ext cx="469744" cy="259045"/>
    <xdr:sp macro="" textlink="">
      <xdr:nvSpPr>
        <xdr:cNvPr id="797" name="n_3aveValue【庁舎】&#10;一人当たり面積">
          <a:extLst>
            <a:ext uri="{FF2B5EF4-FFF2-40B4-BE49-F238E27FC236}">
              <a16:creationId xmlns:a16="http://schemas.microsoft.com/office/drawing/2014/main" xmlns="" id="{261E871C-B8C8-4321-B4FE-A0E729EA4C12}"/>
            </a:ext>
          </a:extLst>
        </xdr:cNvPr>
        <xdr:cNvSpPr txBox="1"/>
      </xdr:nvSpPr>
      <xdr:spPr>
        <a:xfrm>
          <a:off x="19310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71682</xdr:rowOff>
    </xdr:from>
    <xdr:ext cx="469744" cy="259045"/>
    <xdr:sp macro="" textlink="">
      <xdr:nvSpPr>
        <xdr:cNvPr id="798" name="n_4aveValue【庁舎】&#10;一人当たり面積">
          <a:extLst>
            <a:ext uri="{FF2B5EF4-FFF2-40B4-BE49-F238E27FC236}">
              <a16:creationId xmlns:a16="http://schemas.microsoft.com/office/drawing/2014/main" xmlns="" id="{E3A0C70A-339D-4DC1-AA4E-13C89D16EBE6}"/>
            </a:ext>
          </a:extLst>
        </xdr:cNvPr>
        <xdr:cNvSpPr txBox="1"/>
      </xdr:nvSpPr>
      <xdr:spPr>
        <a:xfrm>
          <a:off x="18421427" y="1790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44648</xdr:rowOff>
    </xdr:from>
    <xdr:ext cx="469744" cy="259045"/>
    <xdr:sp macro="" textlink="">
      <xdr:nvSpPr>
        <xdr:cNvPr id="799" name="n_1mainValue【庁舎】&#10;一人当たり面積">
          <a:extLst>
            <a:ext uri="{FF2B5EF4-FFF2-40B4-BE49-F238E27FC236}">
              <a16:creationId xmlns:a16="http://schemas.microsoft.com/office/drawing/2014/main" xmlns="" id="{EEA4A6CA-86B4-4EFA-9C5E-9074FA0DFB29}"/>
            </a:ext>
          </a:extLst>
        </xdr:cNvPr>
        <xdr:cNvSpPr txBox="1"/>
      </xdr:nvSpPr>
      <xdr:spPr>
        <a:xfrm>
          <a:off x="21075727" y="1838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51179</xdr:rowOff>
    </xdr:from>
    <xdr:ext cx="469744" cy="259045"/>
    <xdr:sp macro="" textlink="">
      <xdr:nvSpPr>
        <xdr:cNvPr id="800" name="n_2mainValue【庁舎】&#10;一人当たり面積">
          <a:extLst>
            <a:ext uri="{FF2B5EF4-FFF2-40B4-BE49-F238E27FC236}">
              <a16:creationId xmlns:a16="http://schemas.microsoft.com/office/drawing/2014/main" xmlns="" id="{09728981-080C-4E3B-8118-D20AD85A9B18}"/>
            </a:ext>
          </a:extLst>
        </xdr:cNvPr>
        <xdr:cNvSpPr txBox="1"/>
      </xdr:nvSpPr>
      <xdr:spPr>
        <a:xfrm>
          <a:off x="20199427" y="1839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64243</xdr:rowOff>
    </xdr:from>
    <xdr:ext cx="469744" cy="259045"/>
    <xdr:sp macro="" textlink="">
      <xdr:nvSpPr>
        <xdr:cNvPr id="801" name="n_4mainValue【庁舎】&#10;一人当たり面積">
          <a:extLst>
            <a:ext uri="{FF2B5EF4-FFF2-40B4-BE49-F238E27FC236}">
              <a16:creationId xmlns:a16="http://schemas.microsoft.com/office/drawing/2014/main" xmlns="" id="{78B9B50D-9DAF-4B31-AE13-DD46B8FBD4E3}"/>
            </a:ext>
          </a:extLst>
        </xdr:cNvPr>
        <xdr:cNvSpPr txBox="1"/>
      </xdr:nvSpPr>
      <xdr:spPr>
        <a:xfrm>
          <a:off x="18421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2" name="正方形/長方形 801">
          <a:extLst>
            <a:ext uri="{FF2B5EF4-FFF2-40B4-BE49-F238E27FC236}">
              <a16:creationId xmlns:a16="http://schemas.microsoft.com/office/drawing/2014/main" xmlns="" id="{F4BB0DB2-457C-4B7E-999B-8AD7447700D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3" name="正方形/長方形 802">
          <a:extLst>
            <a:ext uri="{FF2B5EF4-FFF2-40B4-BE49-F238E27FC236}">
              <a16:creationId xmlns:a16="http://schemas.microsoft.com/office/drawing/2014/main" xmlns="" id="{65F198D0-2D81-4385-8F18-F2920BA7484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4" name="テキスト ボックス 803">
          <a:extLst>
            <a:ext uri="{FF2B5EF4-FFF2-40B4-BE49-F238E27FC236}">
              <a16:creationId xmlns:a16="http://schemas.microsoft.com/office/drawing/2014/main" xmlns="" id="{7FF0D04B-0149-42F7-ADB6-721E03DC53B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游ゴシック" panose="020B0400000000000000" pitchFamily="50" charset="-128"/>
              <a:ea typeface="游ゴシック" panose="020B0400000000000000" pitchFamily="50" charset="-128"/>
              <a:cs typeface="+mn-cs"/>
            </a:rPr>
            <a:t>類似団体と比較して有形固定資産減価償却率が特に高くなっている施設は、町民会館、消防施設であり、特に低くなっているの施設は庁舎である。</a:t>
          </a:r>
          <a:endParaRPr lang="ja-JP" altLang="ja-JP" sz="1400">
            <a:effectLst/>
            <a:latin typeface="游ゴシック" panose="020B0400000000000000" pitchFamily="50" charset="-128"/>
            <a:ea typeface="游ゴシック" panose="020B0400000000000000" pitchFamily="50" charset="-128"/>
          </a:endParaRPr>
        </a:p>
        <a:p>
          <a:pPr eaLnBrk="1" fontAlgn="auto" latinLnBrk="0" hangingPunct="1"/>
          <a:r>
            <a:rPr kumimoji="1" lang="ja-JP" altLang="ja-JP" sz="1100" b="0" i="0" baseline="0">
              <a:solidFill>
                <a:schemeClr val="dk1"/>
              </a:solidFill>
              <a:effectLst/>
              <a:latin typeface="游ゴシック" panose="020B0400000000000000" pitchFamily="50" charset="-128"/>
              <a:ea typeface="游ゴシック" panose="020B0400000000000000" pitchFamily="50" charset="-128"/>
              <a:cs typeface="+mn-cs"/>
            </a:rPr>
            <a:t>町民会館については、修繕、更新または他の公共施設との集約化・複合化など多方面から検討中であり、消防施設においては各消防団の施設が耐用年数に近づきつつあるため高くなっているが、適切に修繕を行っているため、使用上の問題はない。</a:t>
          </a:r>
          <a:endParaRPr lang="ja-JP" altLang="ja-JP" sz="1400">
            <a:effectLst/>
            <a:latin typeface="游ゴシック" panose="020B0400000000000000" pitchFamily="50" charset="-128"/>
            <a:ea typeface="游ゴシック" panose="020B0400000000000000" pitchFamily="50" charset="-128"/>
          </a:endParaRPr>
        </a:p>
        <a:p>
          <a:pPr eaLnBrk="1" fontAlgn="auto" latinLnBrk="0" hangingPunct="1"/>
          <a:r>
            <a:rPr kumimoji="1" lang="ja-JP" altLang="ja-JP" sz="1100" b="0" i="0" baseline="0">
              <a:solidFill>
                <a:schemeClr val="dk1"/>
              </a:solidFill>
              <a:effectLst/>
              <a:latin typeface="游ゴシック" panose="020B0400000000000000" pitchFamily="50" charset="-128"/>
              <a:ea typeface="游ゴシック" panose="020B0400000000000000" pitchFamily="50" charset="-128"/>
              <a:cs typeface="+mn-cs"/>
            </a:rPr>
            <a:t>庁舎については、平成</a:t>
          </a:r>
          <a:r>
            <a:rPr kumimoji="1" lang="en-US" altLang="ja-JP" sz="1100" b="0" i="0" baseline="0">
              <a:solidFill>
                <a:schemeClr val="dk1"/>
              </a:solidFill>
              <a:effectLst/>
              <a:latin typeface="游ゴシック" panose="020B0400000000000000" pitchFamily="50" charset="-128"/>
              <a:ea typeface="游ゴシック" panose="020B0400000000000000" pitchFamily="50" charset="-128"/>
              <a:cs typeface="+mn-cs"/>
            </a:rPr>
            <a:t>13</a:t>
          </a:r>
          <a:r>
            <a:rPr kumimoji="1" lang="ja-JP" altLang="ja-JP" sz="1100" b="0" i="0" baseline="0">
              <a:solidFill>
                <a:schemeClr val="dk1"/>
              </a:solidFill>
              <a:effectLst/>
              <a:latin typeface="游ゴシック" panose="020B0400000000000000" pitchFamily="50" charset="-128"/>
              <a:ea typeface="游ゴシック" panose="020B0400000000000000" pitchFamily="50" charset="-128"/>
              <a:cs typeface="+mn-cs"/>
            </a:rPr>
            <a:t>年度に老朽化した施設を更新したため有形固定資産減価償却率が低くなっている。</a:t>
          </a:r>
          <a:endParaRPr lang="ja-JP" altLang="ja-JP" sz="1400">
            <a:effectLst/>
            <a:latin typeface="游ゴシック" panose="020B0400000000000000" pitchFamily="50" charset="-128"/>
            <a:ea typeface="游ゴシック" panose="020B04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15,606
15,491
36.14
13,590,023
13,440,902
114,397
5,269,066
13,530,078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38.8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人口減少に加え、町内に中心となる産業がないこと等により、恒常的に財政基盤が弱く、類似団体平均をかなり下回っている。</a:t>
          </a:r>
        </a:p>
        <a:p>
          <a:r>
            <a:rPr kumimoji="1" lang="ja-JP" altLang="en-US" sz="1300">
              <a:latin typeface="ＭＳ Ｐゴシック" panose="020B0600070205080204" pitchFamily="50" charset="-128"/>
              <a:ea typeface="ＭＳ Ｐゴシック" panose="020B0600070205080204" pitchFamily="50" charset="-128"/>
            </a:rPr>
            <a:t>　長期的視野での投資的経費の峻別、抑制を行い、歳出の徹底的な見直しを実施するとともに、活力あるまちづくりを展開しつつ、行政の効率化を努めることにより、財政の健全化を図る。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xmlns=""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flipV="1">
          <a:off x="4953000" y="6123214"/>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xmlns=""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a:extLst>
            <a:ext uri="{FF2B5EF4-FFF2-40B4-BE49-F238E27FC236}">
              <a16:creationId xmlns:a16="http://schemas.microsoft.com/office/drawing/2014/main" xmlns="" id="{00000000-0008-0000-0300-000044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118231</xdr:rowOff>
    </xdr:from>
    <xdr:to>
      <xdr:col>23</xdr:col>
      <xdr:colOff>133350</xdr:colOff>
      <xdr:row>43</xdr:row>
      <xdr:rowOff>129722</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4114800" y="74905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14108</xdr:rowOff>
    </xdr:from>
    <xdr:ext cx="762000" cy="259045"/>
    <xdr:sp macro="" textlink="">
      <xdr:nvSpPr>
        <xdr:cNvPr id="71" name="財政力平均値テキスト">
          <a:extLst>
            <a:ext uri="{FF2B5EF4-FFF2-40B4-BE49-F238E27FC236}">
              <a16:creationId xmlns:a16="http://schemas.microsoft.com/office/drawing/2014/main" xmlns="" id="{00000000-0008-0000-0300-000047000000}"/>
            </a:ext>
          </a:extLst>
        </xdr:cNvPr>
        <xdr:cNvSpPr txBox="1"/>
      </xdr:nvSpPr>
      <xdr:spPr>
        <a:xfrm>
          <a:off x="5041900" y="704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118231</xdr:rowOff>
    </xdr:from>
    <xdr:to>
      <xdr:col>19</xdr:col>
      <xdr:colOff>133350</xdr:colOff>
      <xdr:row>43</xdr:row>
      <xdr:rowOff>118231</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a:off x="3225800" y="749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157541</xdr:rowOff>
    </xdr:from>
    <xdr:to>
      <xdr:col>19</xdr:col>
      <xdr:colOff>184150</xdr:colOff>
      <xdr:row>42</xdr:row>
      <xdr:rowOff>87691</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064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97868</xdr:rowOff>
    </xdr:from>
    <xdr:ext cx="7366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3733800" y="695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118231</xdr:rowOff>
    </xdr:from>
    <xdr:to>
      <xdr:col>15</xdr:col>
      <xdr:colOff>82550</xdr:colOff>
      <xdr:row>43</xdr:row>
      <xdr:rowOff>118231</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a:off x="2336800" y="749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134559</xdr:rowOff>
    </xdr:from>
    <xdr:to>
      <xdr:col>15</xdr:col>
      <xdr:colOff>133350</xdr:colOff>
      <xdr:row>42</xdr:row>
      <xdr:rowOff>64709</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3175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74886</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2844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118231</xdr:rowOff>
    </xdr:from>
    <xdr:to>
      <xdr:col>11</xdr:col>
      <xdr:colOff>31750</xdr:colOff>
      <xdr:row>43</xdr:row>
      <xdr:rowOff>118231</xdr:rowOff>
    </xdr:to>
    <xdr:cxnSp macro="">
      <xdr:nvCxnSpPr>
        <xdr:cNvPr id="79" name="直線コネクタ 78">
          <a:extLst>
            <a:ext uri="{FF2B5EF4-FFF2-40B4-BE49-F238E27FC236}">
              <a16:creationId xmlns:a16="http://schemas.microsoft.com/office/drawing/2014/main" xmlns="" id="{00000000-0008-0000-0300-00004F000000}"/>
            </a:ext>
          </a:extLst>
        </xdr:cNvPr>
        <xdr:cNvCxnSpPr/>
      </xdr:nvCxnSpPr>
      <xdr:spPr>
        <a:xfrm>
          <a:off x="1447800" y="749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134559</xdr:rowOff>
    </xdr:from>
    <xdr:to>
      <xdr:col>7</xdr:col>
      <xdr:colOff>31750</xdr:colOff>
      <xdr:row>42</xdr:row>
      <xdr:rowOff>64709</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1397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74886</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066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146249</xdr:rowOff>
    </xdr:from>
    <xdr:ext cx="762000" cy="259045"/>
    <xdr:sp macro="" textlink="">
      <xdr:nvSpPr>
        <xdr:cNvPr id="90" name="財政力該当値テキスト">
          <a:extLst>
            <a:ext uri="{FF2B5EF4-FFF2-40B4-BE49-F238E27FC236}">
              <a16:creationId xmlns:a16="http://schemas.microsoft.com/office/drawing/2014/main" xmlns="" id="{00000000-0008-0000-0300-00005A000000}"/>
            </a:ext>
          </a:extLst>
        </xdr:cNvPr>
        <xdr:cNvSpPr txBox="1"/>
      </xdr:nvSpPr>
      <xdr:spPr>
        <a:xfrm>
          <a:off x="5041900" y="734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67431</xdr:rowOff>
    </xdr:from>
    <xdr:to>
      <xdr:col>19</xdr:col>
      <xdr:colOff>184150</xdr:colOff>
      <xdr:row>43</xdr:row>
      <xdr:rowOff>169031</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064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153808</xdr:rowOff>
    </xdr:from>
    <xdr:ext cx="7366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3733800" y="7526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67431</xdr:rowOff>
    </xdr:from>
    <xdr:to>
      <xdr:col>15</xdr:col>
      <xdr:colOff>133350</xdr:colOff>
      <xdr:row>43</xdr:row>
      <xdr:rowOff>169031</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3175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153808</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2844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67431</xdr:rowOff>
    </xdr:from>
    <xdr:to>
      <xdr:col>11</xdr:col>
      <xdr:colOff>82550</xdr:colOff>
      <xdr:row>43</xdr:row>
      <xdr:rowOff>169031</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2286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153808</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955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67431</xdr:rowOff>
    </xdr:from>
    <xdr:to>
      <xdr:col>7</xdr:col>
      <xdr:colOff>31750</xdr:colOff>
      <xdr:row>43</xdr:row>
      <xdr:rowOff>169031</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1397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153808</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066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まで実施した財政健全化計画に基づいた、人件費、公債費の抑制をおこなってきたことにより、義務的経費を圧縮してきたが、歳入の経常的一般財源等の減も年々大きい為、類似団体平均より高い比率となっている。</a:t>
          </a:r>
        </a:p>
        <a:p>
          <a:r>
            <a:rPr kumimoji="1" lang="ja-JP" altLang="en-US" sz="1300">
              <a:latin typeface="ＭＳ Ｐゴシック" panose="020B0600070205080204" pitchFamily="50" charset="-128"/>
              <a:ea typeface="ＭＳ Ｐゴシック" panose="020B0600070205080204" pitchFamily="50" charset="-128"/>
            </a:rPr>
            <a:t>　今後も、投資的事業の抑制により公債費を削減するとともに、行政改革による新規職員採用及び臨時嘱託職員採用の抑制により義務的経費の抑制に努めていく。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xmlns=""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66</xdr:row>
      <xdr:rowOff>150114</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flipV="1">
          <a:off x="4953000" y="10075926"/>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7" name="財政構造の弾力性最小値テキスト">
          <a:extLst>
            <a:ext uri="{FF2B5EF4-FFF2-40B4-BE49-F238E27FC236}">
              <a16:creationId xmlns:a16="http://schemas.microsoft.com/office/drawing/2014/main" xmlns="" id="{00000000-0008-0000-0300-00007F000000}"/>
            </a:ext>
          </a:extLst>
        </xdr:cNvPr>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a16="http://schemas.microsoft.com/office/drawing/2014/main" xmlns="" id="{00000000-0008-0000-0300-000081000000}"/>
            </a:ext>
          </a:extLst>
        </xdr:cNvPr>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64</xdr:row>
      <xdr:rowOff>53848</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114800" y="1098804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113809</xdr:rowOff>
    </xdr:from>
    <xdr:ext cx="762000" cy="259045"/>
    <xdr:sp macro="" textlink="">
      <xdr:nvSpPr>
        <xdr:cNvPr id="132" name="財政構造の弾力性平均値テキスト">
          <a:extLst>
            <a:ext uri="{FF2B5EF4-FFF2-40B4-BE49-F238E27FC236}">
              <a16:creationId xmlns:a16="http://schemas.microsoft.com/office/drawing/2014/main" xmlns="" id="{00000000-0008-0000-0300-000084000000}"/>
            </a:ext>
          </a:extLst>
        </xdr:cNvPr>
        <xdr:cNvSpPr txBox="1"/>
      </xdr:nvSpPr>
      <xdr:spPr>
        <a:xfrm>
          <a:off x="5041900" y="10743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33" name="フローチャート: 判断 132">
          <a:extLst>
            <a:ext uri="{FF2B5EF4-FFF2-40B4-BE49-F238E27FC236}">
              <a16:creationId xmlns:a16="http://schemas.microsoft.com/office/drawing/2014/main" xmlns="" id="{00000000-0008-0000-0300-000085000000}"/>
            </a:ext>
          </a:extLst>
        </xdr:cNvPr>
        <xdr:cNvSpPr/>
      </xdr:nvSpPr>
      <xdr:spPr>
        <a:xfrm>
          <a:off x="49022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15240</xdr:rowOff>
    </xdr:from>
    <xdr:to>
      <xdr:col>19</xdr:col>
      <xdr:colOff>133350</xdr:colOff>
      <xdr:row>66</xdr:row>
      <xdr:rowOff>14986</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flipV="1">
          <a:off x="3225800" y="10988040"/>
          <a:ext cx="889000" cy="3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20845</xdr:rowOff>
    </xdr:from>
    <xdr:ext cx="7366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3733800" y="1047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14986</xdr:rowOff>
    </xdr:from>
    <xdr:to>
      <xdr:col>15</xdr:col>
      <xdr:colOff>82550</xdr:colOff>
      <xdr:row>66</xdr:row>
      <xdr:rowOff>77724</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flipV="1">
          <a:off x="2336800" y="1133068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3175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129303</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2844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77724</xdr:rowOff>
    </xdr:from>
    <xdr:to>
      <xdr:col>11</xdr:col>
      <xdr:colOff>31750</xdr:colOff>
      <xdr:row>66</xdr:row>
      <xdr:rowOff>82550</xdr:rowOff>
    </xdr:to>
    <xdr:cxnSp macro="">
      <xdr:nvCxnSpPr>
        <xdr:cNvPr id="140" name="直線コネクタ 139">
          <a:extLst>
            <a:ext uri="{FF2B5EF4-FFF2-40B4-BE49-F238E27FC236}">
              <a16:creationId xmlns:a16="http://schemas.microsoft.com/office/drawing/2014/main" xmlns="" id="{00000000-0008-0000-0300-00008C000000}"/>
            </a:ext>
          </a:extLst>
        </xdr:cNvPr>
        <xdr:cNvCxnSpPr/>
      </xdr:nvCxnSpPr>
      <xdr:spPr>
        <a:xfrm flipV="1">
          <a:off x="1447800" y="1139342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46482</xdr:rowOff>
    </xdr:from>
    <xdr:to>
      <xdr:col>11</xdr:col>
      <xdr:colOff>82550</xdr:colOff>
      <xdr:row>64</xdr:row>
      <xdr:rowOff>148082</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2286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158259</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1955800" y="1078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3048</xdr:rowOff>
    </xdr:from>
    <xdr:to>
      <xdr:col>23</xdr:col>
      <xdr:colOff>184150</xdr:colOff>
      <xdr:row>64</xdr:row>
      <xdr:rowOff>104648</xdr:rowOff>
    </xdr:to>
    <xdr:sp macro="" textlink="">
      <xdr:nvSpPr>
        <xdr:cNvPr id="150" name="楕円 149">
          <a:extLst>
            <a:ext uri="{FF2B5EF4-FFF2-40B4-BE49-F238E27FC236}">
              <a16:creationId xmlns:a16="http://schemas.microsoft.com/office/drawing/2014/main" xmlns="" id="{00000000-0008-0000-0300-000096000000}"/>
            </a:ext>
          </a:extLst>
        </xdr:cNvPr>
        <xdr:cNvSpPr/>
      </xdr:nvSpPr>
      <xdr:spPr>
        <a:xfrm>
          <a:off x="49022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146575</xdr:rowOff>
    </xdr:from>
    <xdr:ext cx="762000" cy="259045"/>
    <xdr:sp macro="" textlink="">
      <xdr:nvSpPr>
        <xdr:cNvPr id="151" name="財政構造の弾力性該当値テキスト">
          <a:extLst>
            <a:ext uri="{FF2B5EF4-FFF2-40B4-BE49-F238E27FC236}">
              <a16:creationId xmlns:a16="http://schemas.microsoft.com/office/drawing/2014/main" xmlns="" id="{00000000-0008-0000-0300-000097000000}"/>
            </a:ext>
          </a:extLst>
        </xdr:cNvPr>
        <xdr:cNvSpPr txBox="1"/>
      </xdr:nvSpPr>
      <xdr:spPr>
        <a:xfrm>
          <a:off x="5041900" y="1094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135636</xdr:rowOff>
    </xdr:from>
    <xdr:to>
      <xdr:col>15</xdr:col>
      <xdr:colOff>133350</xdr:colOff>
      <xdr:row>66</xdr:row>
      <xdr:rowOff>65786</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3175000" y="112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50563</xdr:rowOff>
    </xdr:from>
    <xdr:ext cx="7620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2844800" y="113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26924</xdr:rowOff>
    </xdr:from>
    <xdr:to>
      <xdr:col>11</xdr:col>
      <xdr:colOff>82550</xdr:colOff>
      <xdr:row>66</xdr:row>
      <xdr:rowOff>128524</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2286000" y="113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113301</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1955800" y="1142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31750</xdr:rowOff>
    </xdr:from>
    <xdr:to>
      <xdr:col>7</xdr:col>
      <xdr:colOff>31750</xdr:colOff>
      <xdr:row>66</xdr:row>
      <xdr:rowOff>133350</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1397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118127</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066800" y="1143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[215,581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類似団体平均比較で</a:t>
          </a:r>
          <a:r>
            <a:rPr kumimoji="1" lang="en-US" altLang="ja-JP" sz="1300">
              <a:latin typeface="ＭＳ Ｐゴシック" panose="020B0600070205080204" pitchFamily="50" charset="-128"/>
              <a:ea typeface="ＭＳ Ｐゴシック" panose="020B0600070205080204" pitchFamily="50" charset="-128"/>
            </a:rPr>
            <a:t>22,752</a:t>
          </a:r>
          <a:r>
            <a:rPr kumimoji="1" lang="ja-JP" altLang="en-US" sz="1300">
              <a:latin typeface="ＭＳ Ｐゴシック" panose="020B0600070205080204" pitchFamily="50" charset="-128"/>
              <a:ea typeface="ＭＳ Ｐゴシック" panose="020B0600070205080204" pitchFamily="50" charset="-128"/>
            </a:rPr>
            <a:t>円、全国平均比較で</a:t>
          </a:r>
          <a:r>
            <a:rPr kumimoji="1" lang="en-US" altLang="ja-JP" sz="1300">
              <a:latin typeface="ＭＳ Ｐゴシック" panose="020B0600070205080204" pitchFamily="50" charset="-128"/>
              <a:ea typeface="ＭＳ Ｐゴシック" panose="020B0600070205080204" pitchFamily="50" charset="-128"/>
            </a:rPr>
            <a:t>55,500</a:t>
          </a:r>
          <a:r>
            <a:rPr kumimoji="1" lang="ja-JP" altLang="en-US" sz="1300">
              <a:latin typeface="ＭＳ Ｐゴシック" panose="020B0600070205080204" pitchFamily="50" charset="-128"/>
              <a:ea typeface="ＭＳ Ｐゴシック" panose="020B0600070205080204" pitchFamily="50" charset="-128"/>
            </a:rPr>
            <a:t>円高くなっているのは、主に人件費が要因となっている。平成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年度より給食センターの調理及び配送の民間委託を実施しているものの、老人ホーム、保育所は直営で行っている状況である。</a:t>
          </a:r>
        </a:p>
        <a:p>
          <a:r>
            <a:rPr kumimoji="1" lang="ja-JP" altLang="en-US" sz="1300">
              <a:latin typeface="ＭＳ Ｐゴシック" panose="020B0600070205080204" pitchFamily="50" charset="-128"/>
              <a:ea typeface="ＭＳ Ｐゴシック" panose="020B0600070205080204" pitchFamily="50" charset="-128"/>
            </a:rPr>
            <a:t>　現在、民間で実施可能なものについては、積極的に指定管理者制度の導入などを進めるよう検討を始めている。また、本庁においても各課の事務事業の見直しを行い定年退職者に伴う新規職員採用の抑制に努め、人件費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xmlns=""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11981</xdr:rowOff>
    </xdr:from>
    <xdr:to>
      <xdr:col>23</xdr:col>
      <xdr:colOff>133350</xdr:colOff>
      <xdr:row>89</xdr:row>
      <xdr:rowOff>100061</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flipV="1">
          <a:off x="4953000" y="13899431"/>
          <a:ext cx="0" cy="14596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72138</xdr:rowOff>
    </xdr:from>
    <xdr:ext cx="762000" cy="259045"/>
    <xdr:sp macro="" textlink="">
      <xdr:nvSpPr>
        <xdr:cNvPr id="190" name="人件費・物件費等の状況最小値テキスト">
          <a:extLst>
            <a:ext uri="{FF2B5EF4-FFF2-40B4-BE49-F238E27FC236}">
              <a16:creationId xmlns:a16="http://schemas.microsoft.com/office/drawing/2014/main" xmlns="" id="{00000000-0008-0000-0300-0000BE000000}"/>
            </a:ext>
          </a:extLst>
        </xdr:cNvPr>
        <xdr:cNvSpPr txBox="1"/>
      </xdr:nvSpPr>
      <xdr:spPr>
        <a:xfrm>
          <a:off x="5041900" y="1533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100061</xdr:rowOff>
    </xdr:from>
    <xdr:to>
      <xdr:col>24</xdr:col>
      <xdr:colOff>12700</xdr:colOff>
      <xdr:row>89</xdr:row>
      <xdr:rowOff>100061</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4864100" y="1535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98358</xdr:rowOff>
    </xdr:from>
    <xdr:ext cx="762000" cy="259045"/>
    <xdr:sp macro="" textlink="">
      <xdr:nvSpPr>
        <xdr:cNvPr id="192" name="人件費・物件費等の状況最大値テキスト">
          <a:extLst>
            <a:ext uri="{FF2B5EF4-FFF2-40B4-BE49-F238E27FC236}">
              <a16:creationId xmlns:a16="http://schemas.microsoft.com/office/drawing/2014/main" xmlns="" id="{00000000-0008-0000-0300-0000C0000000}"/>
            </a:ext>
          </a:extLst>
        </xdr:cNvPr>
        <xdr:cNvSpPr txBox="1"/>
      </xdr:nvSpPr>
      <xdr:spPr>
        <a:xfrm>
          <a:off x="5041900" y="1364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11981</xdr:rowOff>
    </xdr:from>
    <xdr:to>
      <xdr:col>24</xdr:col>
      <xdr:colOff>12700</xdr:colOff>
      <xdr:row>81</xdr:row>
      <xdr:rowOff>11981</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864100" y="13899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7499</xdr:rowOff>
    </xdr:from>
    <xdr:to>
      <xdr:col>23</xdr:col>
      <xdr:colOff>133350</xdr:colOff>
      <xdr:row>85</xdr:row>
      <xdr:rowOff>157073</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4114800" y="14580749"/>
          <a:ext cx="838200" cy="14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111248</xdr:rowOff>
    </xdr:from>
    <xdr:ext cx="762000" cy="259045"/>
    <xdr:sp macro="" textlink="">
      <xdr:nvSpPr>
        <xdr:cNvPr id="195" name="人件費・物件費等の状況平均値テキスト">
          <a:extLst>
            <a:ext uri="{FF2B5EF4-FFF2-40B4-BE49-F238E27FC236}">
              <a16:creationId xmlns:a16="http://schemas.microsoft.com/office/drawing/2014/main" xmlns="" id="{00000000-0008-0000-0300-0000C3000000}"/>
            </a:ext>
          </a:extLst>
        </xdr:cNvPr>
        <xdr:cNvSpPr txBox="1"/>
      </xdr:nvSpPr>
      <xdr:spPr>
        <a:xfrm>
          <a:off x="5041900" y="143415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94721</xdr:rowOff>
    </xdr:from>
    <xdr:to>
      <xdr:col>23</xdr:col>
      <xdr:colOff>184150</xdr:colOff>
      <xdr:row>85</xdr:row>
      <xdr:rowOff>24871</xdr:rowOff>
    </xdr:to>
    <xdr:sp macro="" textlink="">
      <xdr:nvSpPr>
        <xdr:cNvPr id="196" name="フローチャート: 判断 195">
          <a:extLst>
            <a:ext uri="{FF2B5EF4-FFF2-40B4-BE49-F238E27FC236}">
              <a16:creationId xmlns:a16="http://schemas.microsoft.com/office/drawing/2014/main" xmlns="" id="{00000000-0008-0000-0300-0000C4000000}"/>
            </a:ext>
          </a:extLst>
        </xdr:cNvPr>
        <xdr:cNvSpPr/>
      </xdr:nvSpPr>
      <xdr:spPr>
        <a:xfrm>
          <a:off x="4902200" y="1449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7499</xdr:rowOff>
    </xdr:from>
    <xdr:to>
      <xdr:col>19</xdr:col>
      <xdr:colOff>133350</xdr:colOff>
      <xdr:row>85</xdr:row>
      <xdr:rowOff>23924</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flipV="1">
          <a:off x="3225800" y="14580749"/>
          <a:ext cx="889000" cy="1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25822</xdr:rowOff>
    </xdr:from>
    <xdr:to>
      <xdr:col>19</xdr:col>
      <xdr:colOff>184150</xdr:colOff>
      <xdr:row>84</xdr:row>
      <xdr:rowOff>127422</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4064000" y="144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137599</xdr:rowOff>
    </xdr:from>
    <xdr:ext cx="736600" cy="259045"/>
    <xdr:sp macro="" textlink="">
      <xdr:nvSpPr>
        <xdr:cNvPr id="199" name="テキスト ボックス 198">
          <a:extLst>
            <a:ext uri="{FF2B5EF4-FFF2-40B4-BE49-F238E27FC236}">
              <a16:creationId xmlns:a16="http://schemas.microsoft.com/office/drawing/2014/main" xmlns="" id="{00000000-0008-0000-0300-0000C7000000}"/>
            </a:ext>
          </a:extLst>
        </xdr:cNvPr>
        <xdr:cNvSpPr txBox="1"/>
      </xdr:nvSpPr>
      <xdr:spPr>
        <a:xfrm>
          <a:off x="3733800" y="14196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116145</xdr:rowOff>
    </xdr:from>
    <xdr:to>
      <xdr:col>15</xdr:col>
      <xdr:colOff>82550</xdr:colOff>
      <xdr:row>85</xdr:row>
      <xdr:rowOff>23924</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a:off x="2336800" y="14346495"/>
          <a:ext cx="889000" cy="25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137302</xdr:rowOff>
    </xdr:from>
    <xdr:to>
      <xdr:col>15</xdr:col>
      <xdr:colOff>133350</xdr:colOff>
      <xdr:row>84</xdr:row>
      <xdr:rowOff>67452</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31750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77629</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2844800" y="141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40940</xdr:rowOff>
    </xdr:from>
    <xdr:to>
      <xdr:col>11</xdr:col>
      <xdr:colOff>31750</xdr:colOff>
      <xdr:row>83</xdr:row>
      <xdr:rowOff>116145</xdr:rowOff>
    </xdr:to>
    <xdr:cxnSp macro="">
      <xdr:nvCxnSpPr>
        <xdr:cNvPr id="203" name="直線コネクタ 202">
          <a:extLst>
            <a:ext uri="{FF2B5EF4-FFF2-40B4-BE49-F238E27FC236}">
              <a16:creationId xmlns:a16="http://schemas.microsoft.com/office/drawing/2014/main" xmlns="" id="{00000000-0008-0000-0300-0000CB000000}"/>
            </a:ext>
          </a:extLst>
        </xdr:cNvPr>
        <xdr:cNvCxnSpPr/>
      </xdr:nvCxnSpPr>
      <xdr:spPr>
        <a:xfrm>
          <a:off x="1447800" y="14271290"/>
          <a:ext cx="889000" cy="7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31435</xdr:rowOff>
    </xdr:from>
    <xdr:to>
      <xdr:col>11</xdr:col>
      <xdr:colOff>82550</xdr:colOff>
      <xdr:row>83</xdr:row>
      <xdr:rowOff>133035</xdr:rowOff>
    </xdr:to>
    <xdr:sp macro="" textlink="">
      <xdr:nvSpPr>
        <xdr:cNvPr id="204" name="フローチャート: 判断 203">
          <a:extLst>
            <a:ext uri="{FF2B5EF4-FFF2-40B4-BE49-F238E27FC236}">
              <a16:creationId xmlns:a16="http://schemas.microsoft.com/office/drawing/2014/main" xmlns="" id="{00000000-0008-0000-0300-0000CC000000}"/>
            </a:ext>
          </a:extLst>
        </xdr:cNvPr>
        <xdr:cNvSpPr/>
      </xdr:nvSpPr>
      <xdr:spPr>
        <a:xfrm>
          <a:off x="2286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143212</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1955800" y="14030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101629</xdr:rowOff>
    </xdr:from>
    <xdr:to>
      <xdr:col>7</xdr:col>
      <xdr:colOff>31750</xdr:colOff>
      <xdr:row>84</xdr:row>
      <xdr:rowOff>31779</xdr:rowOff>
    </xdr:to>
    <xdr:sp macro="" textlink="">
      <xdr:nvSpPr>
        <xdr:cNvPr id="206" name="フローチャート: 判断 205">
          <a:extLst>
            <a:ext uri="{FF2B5EF4-FFF2-40B4-BE49-F238E27FC236}">
              <a16:creationId xmlns:a16="http://schemas.microsoft.com/office/drawing/2014/main" xmlns="" id="{00000000-0008-0000-0300-0000CE000000}"/>
            </a:ext>
          </a:extLst>
        </xdr:cNvPr>
        <xdr:cNvSpPr/>
      </xdr:nvSpPr>
      <xdr:spPr>
        <a:xfrm>
          <a:off x="1397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16556</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066800" y="1441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106273</xdr:rowOff>
    </xdr:from>
    <xdr:to>
      <xdr:col>23</xdr:col>
      <xdr:colOff>184150</xdr:colOff>
      <xdr:row>86</xdr:row>
      <xdr:rowOff>36423</xdr:rowOff>
    </xdr:to>
    <xdr:sp macro="" textlink="">
      <xdr:nvSpPr>
        <xdr:cNvPr id="213" name="楕円 212">
          <a:extLst>
            <a:ext uri="{FF2B5EF4-FFF2-40B4-BE49-F238E27FC236}">
              <a16:creationId xmlns:a16="http://schemas.microsoft.com/office/drawing/2014/main" xmlns="" id="{00000000-0008-0000-0300-0000D5000000}"/>
            </a:ext>
          </a:extLst>
        </xdr:cNvPr>
        <xdr:cNvSpPr/>
      </xdr:nvSpPr>
      <xdr:spPr>
        <a:xfrm>
          <a:off x="4902200" y="1467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78350</xdr:rowOff>
    </xdr:from>
    <xdr:ext cx="762000" cy="259045"/>
    <xdr:sp macro="" textlink="">
      <xdr:nvSpPr>
        <xdr:cNvPr id="214" name="人件費・物件費等の状況該当値テキスト">
          <a:extLst>
            <a:ext uri="{FF2B5EF4-FFF2-40B4-BE49-F238E27FC236}">
              <a16:creationId xmlns:a16="http://schemas.microsoft.com/office/drawing/2014/main" xmlns="" id="{00000000-0008-0000-0300-0000D6000000}"/>
            </a:ext>
          </a:extLst>
        </xdr:cNvPr>
        <xdr:cNvSpPr txBox="1"/>
      </xdr:nvSpPr>
      <xdr:spPr>
        <a:xfrm>
          <a:off x="5041900" y="1465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128149</xdr:rowOff>
    </xdr:from>
    <xdr:to>
      <xdr:col>19</xdr:col>
      <xdr:colOff>184150</xdr:colOff>
      <xdr:row>85</xdr:row>
      <xdr:rowOff>58299</xdr:rowOff>
    </xdr:to>
    <xdr:sp macro="" textlink="">
      <xdr:nvSpPr>
        <xdr:cNvPr id="215" name="楕円 214">
          <a:extLst>
            <a:ext uri="{FF2B5EF4-FFF2-40B4-BE49-F238E27FC236}">
              <a16:creationId xmlns:a16="http://schemas.microsoft.com/office/drawing/2014/main" xmlns="" id="{00000000-0008-0000-0300-0000D7000000}"/>
            </a:ext>
          </a:extLst>
        </xdr:cNvPr>
        <xdr:cNvSpPr/>
      </xdr:nvSpPr>
      <xdr:spPr>
        <a:xfrm>
          <a:off x="4064000" y="1452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43076</xdr:rowOff>
    </xdr:from>
    <xdr:ext cx="736600" cy="259045"/>
    <xdr:sp macro="" textlink="">
      <xdr:nvSpPr>
        <xdr:cNvPr id="216" name="テキスト ボックス 215">
          <a:extLst>
            <a:ext uri="{FF2B5EF4-FFF2-40B4-BE49-F238E27FC236}">
              <a16:creationId xmlns:a16="http://schemas.microsoft.com/office/drawing/2014/main" xmlns="" id="{00000000-0008-0000-0300-0000D8000000}"/>
            </a:ext>
          </a:extLst>
        </xdr:cNvPr>
        <xdr:cNvSpPr txBox="1"/>
      </xdr:nvSpPr>
      <xdr:spPr>
        <a:xfrm>
          <a:off x="3733800" y="14616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144574</xdr:rowOff>
    </xdr:from>
    <xdr:to>
      <xdr:col>15</xdr:col>
      <xdr:colOff>133350</xdr:colOff>
      <xdr:row>85</xdr:row>
      <xdr:rowOff>74724</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3175000" y="1454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59501</xdr:rowOff>
    </xdr:from>
    <xdr:ext cx="762000" cy="25904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2844800" y="1463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65345</xdr:rowOff>
    </xdr:from>
    <xdr:to>
      <xdr:col>11</xdr:col>
      <xdr:colOff>82550</xdr:colOff>
      <xdr:row>83</xdr:row>
      <xdr:rowOff>166945</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2286000" y="142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151722</xdr:rowOff>
    </xdr:from>
    <xdr:ext cx="7620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1955800" y="1438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161590</xdr:rowOff>
    </xdr:from>
    <xdr:to>
      <xdr:col>7</xdr:col>
      <xdr:colOff>31750</xdr:colOff>
      <xdr:row>83</xdr:row>
      <xdr:rowOff>91740</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1397000" y="1422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101917</xdr:rowOff>
    </xdr:from>
    <xdr:ext cx="7620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066800" y="13989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xmlns=""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年度まで実施した財政健全化計画に基づく職員の給与カットの実施により、類似団体平均、全国平均より低い水準にある。</a:t>
          </a:r>
        </a:p>
        <a:p>
          <a:r>
            <a:rPr kumimoji="1" lang="ja-JP" altLang="en-US" sz="1300">
              <a:latin typeface="ＭＳ Ｐゴシック" panose="020B0600070205080204" pitchFamily="50" charset="-128"/>
              <a:ea typeface="ＭＳ Ｐゴシック" panose="020B0600070205080204" pitchFamily="50" charset="-128"/>
            </a:rPr>
            <a:t>　今後も引き続き、より一層の給与適正化に努める。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xmlns=""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xmlns=""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xmlns=""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100895</xdr:rowOff>
    </xdr:from>
    <xdr:to>
      <xdr:col>81</xdr:col>
      <xdr:colOff>44450</xdr:colOff>
      <xdr:row>90</xdr:row>
      <xdr:rowOff>72672</xdr:rowOff>
    </xdr:to>
    <xdr:cxnSp macro="">
      <xdr:nvCxnSpPr>
        <xdr:cNvPr id="251" name="直線コネクタ 250">
          <a:extLst>
            <a:ext uri="{FF2B5EF4-FFF2-40B4-BE49-F238E27FC236}">
              <a16:creationId xmlns:a16="http://schemas.microsoft.com/office/drawing/2014/main" xmlns="" id="{00000000-0008-0000-0300-0000FB000000}"/>
            </a:ext>
          </a:extLst>
        </xdr:cNvPr>
        <xdr:cNvCxnSpPr/>
      </xdr:nvCxnSpPr>
      <xdr:spPr>
        <a:xfrm flipV="1">
          <a:off x="17018000" y="13988345"/>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2" name="給与水準   （国との比較）最小値テキスト">
          <a:extLst>
            <a:ext uri="{FF2B5EF4-FFF2-40B4-BE49-F238E27FC236}">
              <a16:creationId xmlns:a16="http://schemas.microsoft.com/office/drawing/2014/main" xmlns="" id="{00000000-0008-0000-0300-0000FC000000}"/>
            </a:ext>
          </a:extLst>
        </xdr:cNvPr>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15822</xdr:rowOff>
    </xdr:from>
    <xdr:ext cx="762000" cy="259045"/>
    <xdr:sp macro="" textlink="">
      <xdr:nvSpPr>
        <xdr:cNvPr id="254" name="給与水準   （国との比較）最大値テキスト">
          <a:extLst>
            <a:ext uri="{FF2B5EF4-FFF2-40B4-BE49-F238E27FC236}">
              <a16:creationId xmlns:a16="http://schemas.microsoft.com/office/drawing/2014/main" xmlns="" id="{00000000-0008-0000-0300-0000FE000000}"/>
            </a:ext>
          </a:extLst>
        </xdr:cNvPr>
        <xdr:cNvSpPr txBox="1"/>
      </xdr:nvSpPr>
      <xdr:spPr>
        <a:xfrm>
          <a:off x="17106900" y="1373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100895</xdr:rowOff>
    </xdr:from>
    <xdr:to>
      <xdr:col>81</xdr:col>
      <xdr:colOff>133350</xdr:colOff>
      <xdr:row>81</xdr:row>
      <xdr:rowOff>100895</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6929100" y="1398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83</xdr:row>
      <xdr:rowOff>146755</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a:off x="16179800" y="143637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7" name="給与水準   （国との比較）平均値テキスト">
          <a:extLst>
            <a:ext uri="{FF2B5EF4-FFF2-40B4-BE49-F238E27FC236}">
              <a16:creationId xmlns:a16="http://schemas.microsoft.com/office/drawing/2014/main" xmlns="" id="{00000000-0008-0000-0300-000001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8" name="フローチャート: 判断 257">
          <a:extLst>
            <a:ext uri="{FF2B5EF4-FFF2-40B4-BE49-F238E27FC236}">
              <a16:creationId xmlns:a16="http://schemas.microsoft.com/office/drawing/2014/main" xmlns="" id="{00000000-0008-0000-0300-000002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83</xdr:row>
      <xdr:rowOff>146755</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flipV="1">
          <a:off x="15290800" y="143637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88195</xdr:rowOff>
    </xdr:from>
    <xdr:to>
      <xdr:col>77</xdr:col>
      <xdr:colOff>95250</xdr:colOff>
      <xdr:row>86</xdr:row>
      <xdr:rowOff>18345</xdr:rowOff>
    </xdr:to>
    <xdr:sp macro="" textlink="">
      <xdr:nvSpPr>
        <xdr:cNvPr id="260" name="フローチャート: 判断 259">
          <a:extLst>
            <a:ext uri="{FF2B5EF4-FFF2-40B4-BE49-F238E27FC236}">
              <a16:creationId xmlns:a16="http://schemas.microsoft.com/office/drawing/2014/main" xmlns="" id="{00000000-0008-0000-0300-000004010000}"/>
            </a:ext>
          </a:extLst>
        </xdr:cNvPr>
        <xdr:cNvSpPr/>
      </xdr:nvSpPr>
      <xdr:spPr>
        <a:xfrm>
          <a:off x="16129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3122</xdr:rowOff>
    </xdr:from>
    <xdr:ext cx="736600" cy="259045"/>
    <xdr:sp macro="" textlink="">
      <xdr:nvSpPr>
        <xdr:cNvPr id="261" name="テキスト ボックス 260">
          <a:extLst>
            <a:ext uri="{FF2B5EF4-FFF2-40B4-BE49-F238E27FC236}">
              <a16:creationId xmlns:a16="http://schemas.microsoft.com/office/drawing/2014/main" xmlns="" id="{00000000-0008-0000-0300-000005010000}"/>
            </a:ext>
          </a:extLst>
        </xdr:cNvPr>
        <xdr:cNvSpPr txBox="1"/>
      </xdr:nvSpPr>
      <xdr:spPr>
        <a:xfrm>
          <a:off x="15798800" y="1474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26105</xdr:rowOff>
    </xdr:from>
    <xdr:to>
      <xdr:col>72</xdr:col>
      <xdr:colOff>203200</xdr:colOff>
      <xdr:row>83</xdr:row>
      <xdr:rowOff>146755</xdr:rowOff>
    </xdr:to>
    <xdr:cxnSp macro="">
      <xdr:nvCxnSpPr>
        <xdr:cNvPr id="262" name="直線コネクタ 261">
          <a:extLst>
            <a:ext uri="{FF2B5EF4-FFF2-40B4-BE49-F238E27FC236}">
              <a16:creationId xmlns:a16="http://schemas.microsoft.com/office/drawing/2014/main" xmlns="" id="{00000000-0008-0000-0300-000006010000}"/>
            </a:ext>
          </a:extLst>
        </xdr:cNvPr>
        <xdr:cNvCxnSpPr/>
      </xdr:nvCxnSpPr>
      <xdr:spPr>
        <a:xfrm>
          <a:off x="14401800" y="1425645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3" name="フローチャート: 判断 262">
          <a:extLst>
            <a:ext uri="{FF2B5EF4-FFF2-40B4-BE49-F238E27FC236}">
              <a16:creationId xmlns:a16="http://schemas.microsoft.com/office/drawing/2014/main" xmlns="" id="{00000000-0008-0000-0300-000007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4" name="テキスト ボックス 263">
          <a:extLst>
            <a:ext uri="{FF2B5EF4-FFF2-40B4-BE49-F238E27FC236}">
              <a16:creationId xmlns:a16="http://schemas.microsoft.com/office/drawing/2014/main" xmlns="" id="{00000000-0008-0000-0300-000008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26105</xdr:rowOff>
    </xdr:from>
    <xdr:to>
      <xdr:col>68</xdr:col>
      <xdr:colOff>152400</xdr:colOff>
      <xdr:row>83</xdr:row>
      <xdr:rowOff>160161</xdr:rowOff>
    </xdr:to>
    <xdr:cxnSp macro="">
      <xdr:nvCxnSpPr>
        <xdr:cNvPr id="265" name="直線コネクタ 264">
          <a:extLst>
            <a:ext uri="{FF2B5EF4-FFF2-40B4-BE49-F238E27FC236}">
              <a16:creationId xmlns:a16="http://schemas.microsoft.com/office/drawing/2014/main" xmlns="" id="{00000000-0008-0000-0300-000009010000}"/>
            </a:ext>
          </a:extLst>
        </xdr:cNvPr>
        <xdr:cNvCxnSpPr/>
      </xdr:nvCxnSpPr>
      <xdr:spPr>
        <a:xfrm flipV="1">
          <a:off x="13512800" y="14256455"/>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6" name="フローチャート: 判断 265">
          <a:extLst>
            <a:ext uri="{FF2B5EF4-FFF2-40B4-BE49-F238E27FC236}">
              <a16:creationId xmlns:a16="http://schemas.microsoft.com/office/drawing/2014/main" xmlns="" id="{00000000-0008-0000-0300-00000A010000}"/>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xmlns="" id="{00000000-0008-0000-0300-00000C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95955</xdr:rowOff>
    </xdr:from>
    <xdr:to>
      <xdr:col>81</xdr:col>
      <xdr:colOff>95250</xdr:colOff>
      <xdr:row>84</xdr:row>
      <xdr:rowOff>26105</xdr:rowOff>
    </xdr:to>
    <xdr:sp macro="" textlink="">
      <xdr:nvSpPr>
        <xdr:cNvPr id="275" name="楕円 274">
          <a:extLst>
            <a:ext uri="{FF2B5EF4-FFF2-40B4-BE49-F238E27FC236}">
              <a16:creationId xmlns:a16="http://schemas.microsoft.com/office/drawing/2014/main" xmlns="" id="{00000000-0008-0000-0300-000013010000}"/>
            </a:ext>
          </a:extLst>
        </xdr:cNvPr>
        <xdr:cNvSpPr/>
      </xdr:nvSpPr>
      <xdr:spPr>
        <a:xfrm>
          <a:off x="169672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112482</xdr:rowOff>
    </xdr:from>
    <xdr:ext cx="762000" cy="259045"/>
    <xdr:sp macro="" textlink="">
      <xdr:nvSpPr>
        <xdr:cNvPr id="276" name="給与水準   （国との比較）該当値テキスト">
          <a:extLst>
            <a:ext uri="{FF2B5EF4-FFF2-40B4-BE49-F238E27FC236}">
              <a16:creationId xmlns:a16="http://schemas.microsoft.com/office/drawing/2014/main" xmlns="" id="{00000000-0008-0000-0300-000014010000}"/>
            </a:ext>
          </a:extLst>
        </xdr:cNvPr>
        <xdr:cNvSpPr txBox="1"/>
      </xdr:nvSpPr>
      <xdr:spPr>
        <a:xfrm>
          <a:off x="17106900" y="1417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77" name="楕円 276">
          <a:extLst>
            <a:ext uri="{FF2B5EF4-FFF2-40B4-BE49-F238E27FC236}">
              <a16:creationId xmlns:a16="http://schemas.microsoft.com/office/drawing/2014/main" xmlns="" id="{00000000-0008-0000-0300-000015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95955</xdr:rowOff>
    </xdr:from>
    <xdr:to>
      <xdr:col>73</xdr:col>
      <xdr:colOff>44450</xdr:colOff>
      <xdr:row>84</xdr:row>
      <xdr:rowOff>26105</xdr:rowOff>
    </xdr:to>
    <xdr:sp macro="" textlink="">
      <xdr:nvSpPr>
        <xdr:cNvPr id="279" name="楕円 278">
          <a:extLst>
            <a:ext uri="{FF2B5EF4-FFF2-40B4-BE49-F238E27FC236}">
              <a16:creationId xmlns:a16="http://schemas.microsoft.com/office/drawing/2014/main" xmlns="" id="{00000000-0008-0000-0300-000017010000}"/>
            </a:ext>
          </a:extLst>
        </xdr:cNvPr>
        <xdr:cNvSpPr/>
      </xdr:nvSpPr>
      <xdr:spPr>
        <a:xfrm>
          <a:off x="15240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36282</xdr:rowOff>
    </xdr:from>
    <xdr:ext cx="762000" cy="259045"/>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4909800" y="140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146755</xdr:rowOff>
    </xdr:from>
    <xdr:to>
      <xdr:col>68</xdr:col>
      <xdr:colOff>203200</xdr:colOff>
      <xdr:row>83</xdr:row>
      <xdr:rowOff>76905</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4351000" y="142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87082</xdr:rowOff>
    </xdr:from>
    <xdr:ext cx="7620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4020800" y="1397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109361</xdr:rowOff>
    </xdr:from>
    <xdr:to>
      <xdr:col>64</xdr:col>
      <xdr:colOff>152400</xdr:colOff>
      <xdr:row>84</xdr:row>
      <xdr:rowOff>39511</xdr:rowOff>
    </xdr:to>
    <xdr:sp macro="" textlink="">
      <xdr:nvSpPr>
        <xdr:cNvPr id="283" name="楕円 282">
          <a:extLst>
            <a:ext uri="{FF2B5EF4-FFF2-40B4-BE49-F238E27FC236}">
              <a16:creationId xmlns:a16="http://schemas.microsoft.com/office/drawing/2014/main" xmlns="" id="{00000000-0008-0000-0300-00001B010000}"/>
            </a:ext>
          </a:extLst>
        </xdr:cNvPr>
        <xdr:cNvSpPr/>
      </xdr:nvSpPr>
      <xdr:spPr>
        <a:xfrm>
          <a:off x="134620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49688</xdr:rowOff>
    </xdr:from>
    <xdr:ext cx="7620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3131800" y="1410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xmlns=""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300">
              <a:effectLst/>
              <a:latin typeface="ＭＳ Ｐゴシック" panose="020B0600070205080204" pitchFamily="50" charset="-128"/>
              <a:ea typeface="ＭＳ Ｐゴシック" panose="020B0600070205080204" pitchFamily="50" charset="-128"/>
            </a:rPr>
            <a:t>本町においては、平成</a:t>
          </a:r>
          <a:r>
            <a:rPr lang="en-US" altLang="ja-JP" sz="1300">
              <a:effectLst/>
              <a:latin typeface="ＭＳ Ｐゴシック" panose="020B0600070205080204" pitchFamily="50" charset="-128"/>
              <a:ea typeface="ＭＳ Ｐゴシック" panose="020B0600070205080204" pitchFamily="50" charset="-128"/>
            </a:rPr>
            <a:t>26</a:t>
          </a:r>
          <a:r>
            <a:rPr lang="ja-JP" altLang="en-US" sz="1300">
              <a:effectLst/>
              <a:latin typeface="ＭＳ Ｐゴシック" panose="020B0600070205080204" pitchFamily="50" charset="-128"/>
              <a:ea typeface="ＭＳ Ｐゴシック" panose="020B0600070205080204" pitchFamily="50" charset="-128"/>
            </a:rPr>
            <a:t>年度に給食センターの運営を民間に一部委託したが、保育所及び老人ホームなどの施設を直営で行っているために、職員数が類似団体平均を上回っている。</a:t>
          </a:r>
        </a:p>
        <a:p>
          <a:pPr eaLnBrk="1" fontAlgn="auto" latinLnBrk="0" hangingPunct="1"/>
          <a:r>
            <a:rPr lang="ja-JP" altLang="en-US" sz="1300">
              <a:effectLst/>
              <a:latin typeface="ＭＳ Ｐゴシック" panose="020B0600070205080204" pitchFamily="50" charset="-128"/>
              <a:ea typeface="ＭＳ Ｐゴシック" panose="020B0600070205080204" pitchFamily="50" charset="-128"/>
            </a:rPr>
            <a:t>　現在、民間で実施可能なものについては、積極的に指定管理者制度の導入などを進めるよう検討を始めている。</a:t>
          </a:r>
        </a:p>
        <a:p>
          <a:pPr eaLnBrk="1" fontAlgn="auto" latinLnBrk="0" hangingPunct="1"/>
          <a:r>
            <a:rPr lang="ja-JP" altLang="en-US" sz="1300">
              <a:effectLst/>
              <a:latin typeface="ＭＳ Ｐゴシック" panose="020B0600070205080204" pitchFamily="50" charset="-128"/>
              <a:ea typeface="ＭＳ Ｐゴシック" panose="020B0600070205080204" pitchFamily="50" charset="-128"/>
            </a:rPr>
            <a:t>　また、本庁においても各課の事務事業の見直しを行い定年退職者に伴う新規職員採用の抑制に努め、より適正な定員管理に努める。</a:t>
          </a:r>
        </a:p>
        <a:p>
          <a:pPr eaLnBrk="1" fontAlgn="auto" latinLnBrk="0" hangingPunct="1"/>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xmlns=""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xmlns=""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xmlns=""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xmlns=""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xmlns=""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116135</xdr:rowOff>
    </xdr:from>
    <xdr:to>
      <xdr:col>81</xdr:col>
      <xdr:colOff>44450</xdr:colOff>
      <xdr:row>66</xdr:row>
      <xdr:rowOff>153599</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flipV="1">
          <a:off x="17018000" y="9888785"/>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125676</xdr:rowOff>
    </xdr:from>
    <xdr:ext cx="762000" cy="259045"/>
    <xdr:sp macro="" textlink="">
      <xdr:nvSpPr>
        <xdr:cNvPr id="315" name="定員管理の状況最小値テキスト">
          <a:extLst>
            <a:ext uri="{FF2B5EF4-FFF2-40B4-BE49-F238E27FC236}">
              <a16:creationId xmlns:a16="http://schemas.microsoft.com/office/drawing/2014/main" xmlns="" id="{00000000-0008-0000-0300-00003B010000}"/>
            </a:ext>
          </a:extLst>
        </xdr:cNvPr>
        <xdr:cNvSpPr txBox="1"/>
      </xdr:nvSpPr>
      <xdr:spPr>
        <a:xfrm>
          <a:off x="17106900" y="1144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153599</xdr:rowOff>
    </xdr:from>
    <xdr:to>
      <xdr:col>81</xdr:col>
      <xdr:colOff>133350</xdr:colOff>
      <xdr:row>66</xdr:row>
      <xdr:rowOff>153599</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a:off x="16929100" y="11469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31062</xdr:rowOff>
    </xdr:from>
    <xdr:ext cx="762000" cy="259045"/>
    <xdr:sp macro="" textlink="">
      <xdr:nvSpPr>
        <xdr:cNvPr id="317" name="定員管理の状況最大値テキスト">
          <a:extLst>
            <a:ext uri="{FF2B5EF4-FFF2-40B4-BE49-F238E27FC236}">
              <a16:creationId xmlns:a16="http://schemas.microsoft.com/office/drawing/2014/main" xmlns="" id="{00000000-0008-0000-0300-00003D010000}"/>
            </a:ext>
          </a:extLst>
        </xdr:cNvPr>
        <xdr:cNvSpPr txBox="1"/>
      </xdr:nvSpPr>
      <xdr:spPr>
        <a:xfrm>
          <a:off x="17106900" y="963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116135</xdr:rowOff>
    </xdr:from>
    <xdr:to>
      <xdr:col>81</xdr:col>
      <xdr:colOff>133350</xdr:colOff>
      <xdr:row>57</xdr:row>
      <xdr:rowOff>116135</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6929100" y="9888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96873</xdr:rowOff>
    </xdr:from>
    <xdr:to>
      <xdr:col>81</xdr:col>
      <xdr:colOff>44450</xdr:colOff>
      <xdr:row>63</xdr:row>
      <xdr:rowOff>119662</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179800" y="10898223"/>
          <a:ext cx="838200" cy="2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110437</xdr:rowOff>
    </xdr:from>
    <xdr:ext cx="762000" cy="259045"/>
    <xdr:sp macro="" textlink="">
      <xdr:nvSpPr>
        <xdr:cNvPr id="320" name="定員管理の状況平均値テキスト">
          <a:extLst>
            <a:ext uri="{FF2B5EF4-FFF2-40B4-BE49-F238E27FC236}">
              <a16:creationId xmlns:a16="http://schemas.microsoft.com/office/drawing/2014/main" xmlns="" id="{00000000-0008-0000-0300-000040010000}"/>
            </a:ext>
          </a:extLst>
        </xdr:cNvPr>
        <xdr:cNvSpPr txBox="1"/>
      </xdr:nvSpPr>
      <xdr:spPr>
        <a:xfrm>
          <a:off x="17106900" y="10225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93910</xdr:rowOff>
    </xdr:from>
    <xdr:to>
      <xdr:col>81</xdr:col>
      <xdr:colOff>95250</xdr:colOff>
      <xdr:row>61</xdr:row>
      <xdr:rowOff>24060</xdr:rowOff>
    </xdr:to>
    <xdr:sp macro="" textlink="">
      <xdr:nvSpPr>
        <xdr:cNvPr id="321" name="フローチャート: 判断 320">
          <a:extLst>
            <a:ext uri="{FF2B5EF4-FFF2-40B4-BE49-F238E27FC236}">
              <a16:creationId xmlns:a16="http://schemas.microsoft.com/office/drawing/2014/main" xmlns="" id="{00000000-0008-0000-0300-000041010000}"/>
            </a:ext>
          </a:extLst>
        </xdr:cNvPr>
        <xdr:cNvSpPr/>
      </xdr:nvSpPr>
      <xdr:spPr>
        <a:xfrm>
          <a:off x="169672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67380</xdr:rowOff>
    </xdr:from>
    <xdr:to>
      <xdr:col>77</xdr:col>
      <xdr:colOff>44450</xdr:colOff>
      <xdr:row>63</xdr:row>
      <xdr:rowOff>96873</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a:off x="15290800" y="10868730"/>
          <a:ext cx="889000" cy="2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85866</xdr:rowOff>
    </xdr:from>
    <xdr:to>
      <xdr:col>77</xdr:col>
      <xdr:colOff>95250</xdr:colOff>
      <xdr:row>61</xdr:row>
      <xdr:rowOff>16016</xdr:rowOff>
    </xdr:to>
    <xdr:sp macro="" textlink="">
      <xdr:nvSpPr>
        <xdr:cNvPr id="323" name="フローチャート: 判断 322">
          <a:extLst>
            <a:ext uri="{FF2B5EF4-FFF2-40B4-BE49-F238E27FC236}">
              <a16:creationId xmlns:a16="http://schemas.microsoft.com/office/drawing/2014/main" xmlns="" id="{00000000-0008-0000-0300-000043010000}"/>
            </a:ext>
          </a:extLst>
        </xdr:cNvPr>
        <xdr:cNvSpPr/>
      </xdr:nvSpPr>
      <xdr:spPr>
        <a:xfrm>
          <a:off x="16129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26193</xdr:rowOff>
    </xdr:from>
    <xdr:ext cx="736600" cy="259045"/>
    <xdr:sp macro="" textlink="">
      <xdr:nvSpPr>
        <xdr:cNvPr id="324" name="テキスト ボックス 323">
          <a:extLst>
            <a:ext uri="{FF2B5EF4-FFF2-40B4-BE49-F238E27FC236}">
              <a16:creationId xmlns:a16="http://schemas.microsoft.com/office/drawing/2014/main" xmlns="" id="{00000000-0008-0000-0300-000044010000}"/>
            </a:ext>
          </a:extLst>
        </xdr:cNvPr>
        <xdr:cNvSpPr txBox="1"/>
      </xdr:nvSpPr>
      <xdr:spPr>
        <a:xfrm>
          <a:off x="15798800" y="10141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32526</xdr:rowOff>
    </xdr:from>
    <xdr:to>
      <xdr:col>72</xdr:col>
      <xdr:colOff>203200</xdr:colOff>
      <xdr:row>63</xdr:row>
      <xdr:rowOff>67380</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a:off x="14401800" y="10833876"/>
          <a:ext cx="889000" cy="3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81845</xdr:rowOff>
    </xdr:from>
    <xdr:to>
      <xdr:col>73</xdr:col>
      <xdr:colOff>44450</xdr:colOff>
      <xdr:row>61</xdr:row>
      <xdr:rowOff>11995</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5240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22172</xdr:rowOff>
    </xdr:from>
    <xdr:ext cx="7620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4909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159738</xdr:rowOff>
    </xdr:from>
    <xdr:to>
      <xdr:col>68</xdr:col>
      <xdr:colOff>152400</xdr:colOff>
      <xdr:row>63</xdr:row>
      <xdr:rowOff>32526</xdr:rowOff>
    </xdr:to>
    <xdr:cxnSp macro="">
      <xdr:nvCxnSpPr>
        <xdr:cNvPr id="328" name="直線コネクタ 327">
          <a:extLst>
            <a:ext uri="{FF2B5EF4-FFF2-40B4-BE49-F238E27FC236}">
              <a16:creationId xmlns:a16="http://schemas.microsoft.com/office/drawing/2014/main" xmlns="" id="{00000000-0008-0000-0300-000048010000}"/>
            </a:ext>
          </a:extLst>
        </xdr:cNvPr>
        <xdr:cNvCxnSpPr/>
      </xdr:nvCxnSpPr>
      <xdr:spPr>
        <a:xfrm>
          <a:off x="13512800" y="10789638"/>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112677</xdr:rowOff>
    </xdr:from>
    <xdr:to>
      <xdr:col>68</xdr:col>
      <xdr:colOff>203200</xdr:colOff>
      <xdr:row>61</xdr:row>
      <xdr:rowOff>42827</xdr:rowOff>
    </xdr:to>
    <xdr:sp macro="" textlink="">
      <xdr:nvSpPr>
        <xdr:cNvPr id="329" name="フローチャート: 判断 328">
          <a:extLst>
            <a:ext uri="{FF2B5EF4-FFF2-40B4-BE49-F238E27FC236}">
              <a16:creationId xmlns:a16="http://schemas.microsoft.com/office/drawing/2014/main" xmlns="" id="{00000000-0008-0000-0300-000049010000}"/>
            </a:ext>
          </a:extLst>
        </xdr:cNvPr>
        <xdr:cNvSpPr/>
      </xdr:nvSpPr>
      <xdr:spPr>
        <a:xfrm>
          <a:off x="14351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53004</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4020800" y="1016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84526</xdr:rowOff>
    </xdr:from>
    <xdr:to>
      <xdr:col>64</xdr:col>
      <xdr:colOff>152400</xdr:colOff>
      <xdr:row>61</xdr:row>
      <xdr:rowOff>14676</xdr:rowOff>
    </xdr:to>
    <xdr:sp macro="" textlink="">
      <xdr:nvSpPr>
        <xdr:cNvPr id="331" name="フローチャート: 判断 330">
          <a:extLst>
            <a:ext uri="{FF2B5EF4-FFF2-40B4-BE49-F238E27FC236}">
              <a16:creationId xmlns:a16="http://schemas.microsoft.com/office/drawing/2014/main" xmlns="" id="{00000000-0008-0000-0300-00004B010000}"/>
            </a:ext>
          </a:extLst>
        </xdr:cNvPr>
        <xdr:cNvSpPr/>
      </xdr:nvSpPr>
      <xdr:spPr>
        <a:xfrm>
          <a:off x="13462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24853</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3131800" y="1014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68862</xdr:rowOff>
    </xdr:from>
    <xdr:to>
      <xdr:col>81</xdr:col>
      <xdr:colOff>95250</xdr:colOff>
      <xdr:row>63</xdr:row>
      <xdr:rowOff>170462</xdr:rowOff>
    </xdr:to>
    <xdr:sp macro="" textlink="">
      <xdr:nvSpPr>
        <xdr:cNvPr id="338" name="楕円 337">
          <a:extLst>
            <a:ext uri="{FF2B5EF4-FFF2-40B4-BE49-F238E27FC236}">
              <a16:creationId xmlns:a16="http://schemas.microsoft.com/office/drawing/2014/main" xmlns="" id="{00000000-0008-0000-0300-000052010000}"/>
            </a:ext>
          </a:extLst>
        </xdr:cNvPr>
        <xdr:cNvSpPr/>
      </xdr:nvSpPr>
      <xdr:spPr>
        <a:xfrm>
          <a:off x="16967200" y="1087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40939</xdr:rowOff>
    </xdr:from>
    <xdr:ext cx="762000" cy="259045"/>
    <xdr:sp macro="" textlink="">
      <xdr:nvSpPr>
        <xdr:cNvPr id="339" name="定員管理の状況該当値テキスト">
          <a:extLst>
            <a:ext uri="{FF2B5EF4-FFF2-40B4-BE49-F238E27FC236}">
              <a16:creationId xmlns:a16="http://schemas.microsoft.com/office/drawing/2014/main" xmlns="" id="{00000000-0008-0000-0300-000053010000}"/>
            </a:ext>
          </a:extLst>
        </xdr:cNvPr>
        <xdr:cNvSpPr txBox="1"/>
      </xdr:nvSpPr>
      <xdr:spPr>
        <a:xfrm>
          <a:off x="17106900" y="108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46073</xdr:rowOff>
    </xdr:from>
    <xdr:to>
      <xdr:col>77</xdr:col>
      <xdr:colOff>95250</xdr:colOff>
      <xdr:row>63</xdr:row>
      <xdr:rowOff>147673</xdr:rowOff>
    </xdr:to>
    <xdr:sp macro="" textlink="">
      <xdr:nvSpPr>
        <xdr:cNvPr id="340" name="楕円 339">
          <a:extLst>
            <a:ext uri="{FF2B5EF4-FFF2-40B4-BE49-F238E27FC236}">
              <a16:creationId xmlns:a16="http://schemas.microsoft.com/office/drawing/2014/main" xmlns="" id="{00000000-0008-0000-0300-000054010000}"/>
            </a:ext>
          </a:extLst>
        </xdr:cNvPr>
        <xdr:cNvSpPr/>
      </xdr:nvSpPr>
      <xdr:spPr>
        <a:xfrm>
          <a:off x="16129000" y="1084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132450</xdr:rowOff>
    </xdr:from>
    <xdr:ext cx="7366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5798800" y="10933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16580</xdr:rowOff>
    </xdr:from>
    <xdr:to>
      <xdr:col>73</xdr:col>
      <xdr:colOff>44450</xdr:colOff>
      <xdr:row>63</xdr:row>
      <xdr:rowOff>118180</xdr:rowOff>
    </xdr:to>
    <xdr:sp macro="" textlink="">
      <xdr:nvSpPr>
        <xdr:cNvPr id="342" name="楕円 341">
          <a:extLst>
            <a:ext uri="{FF2B5EF4-FFF2-40B4-BE49-F238E27FC236}">
              <a16:creationId xmlns:a16="http://schemas.microsoft.com/office/drawing/2014/main" xmlns="" id="{00000000-0008-0000-0300-000056010000}"/>
            </a:ext>
          </a:extLst>
        </xdr:cNvPr>
        <xdr:cNvSpPr/>
      </xdr:nvSpPr>
      <xdr:spPr>
        <a:xfrm>
          <a:off x="15240000" y="1081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102957</xdr:rowOff>
    </xdr:from>
    <xdr:ext cx="762000" cy="259045"/>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4909800" y="1090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153176</xdr:rowOff>
    </xdr:from>
    <xdr:to>
      <xdr:col>68</xdr:col>
      <xdr:colOff>203200</xdr:colOff>
      <xdr:row>63</xdr:row>
      <xdr:rowOff>83326</xdr:rowOff>
    </xdr:to>
    <xdr:sp macro="" textlink="">
      <xdr:nvSpPr>
        <xdr:cNvPr id="344" name="楕円 343">
          <a:extLst>
            <a:ext uri="{FF2B5EF4-FFF2-40B4-BE49-F238E27FC236}">
              <a16:creationId xmlns:a16="http://schemas.microsoft.com/office/drawing/2014/main" xmlns="" id="{00000000-0008-0000-0300-000058010000}"/>
            </a:ext>
          </a:extLst>
        </xdr:cNvPr>
        <xdr:cNvSpPr/>
      </xdr:nvSpPr>
      <xdr:spPr>
        <a:xfrm>
          <a:off x="14351000" y="1078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68103</xdr:rowOff>
    </xdr:from>
    <xdr:ext cx="762000" cy="259045"/>
    <xdr:sp macro="" textlink="">
      <xdr:nvSpPr>
        <xdr:cNvPr id="345" name="テキスト ボックス 344">
          <a:extLst>
            <a:ext uri="{FF2B5EF4-FFF2-40B4-BE49-F238E27FC236}">
              <a16:creationId xmlns:a16="http://schemas.microsoft.com/office/drawing/2014/main" xmlns="" id="{00000000-0008-0000-0300-000059010000}"/>
            </a:ext>
          </a:extLst>
        </xdr:cNvPr>
        <xdr:cNvSpPr txBox="1"/>
      </xdr:nvSpPr>
      <xdr:spPr>
        <a:xfrm>
          <a:off x="14020800" y="1086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108938</xdr:rowOff>
    </xdr:from>
    <xdr:to>
      <xdr:col>64</xdr:col>
      <xdr:colOff>152400</xdr:colOff>
      <xdr:row>63</xdr:row>
      <xdr:rowOff>39088</xdr:rowOff>
    </xdr:to>
    <xdr:sp macro="" textlink="">
      <xdr:nvSpPr>
        <xdr:cNvPr id="346" name="楕円 345">
          <a:extLst>
            <a:ext uri="{FF2B5EF4-FFF2-40B4-BE49-F238E27FC236}">
              <a16:creationId xmlns:a16="http://schemas.microsoft.com/office/drawing/2014/main" xmlns="" id="{00000000-0008-0000-0300-00005A010000}"/>
            </a:ext>
          </a:extLst>
        </xdr:cNvPr>
        <xdr:cNvSpPr/>
      </xdr:nvSpPr>
      <xdr:spPr>
        <a:xfrm>
          <a:off x="13462000" y="1073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23865</xdr:rowOff>
    </xdr:from>
    <xdr:ext cx="762000" cy="259045"/>
    <xdr:sp macro="" textlink="">
      <xdr:nvSpPr>
        <xdr:cNvPr id="347" name="テキスト ボックス 346">
          <a:extLst>
            <a:ext uri="{FF2B5EF4-FFF2-40B4-BE49-F238E27FC236}">
              <a16:creationId xmlns:a16="http://schemas.microsoft.com/office/drawing/2014/main" xmlns="" id="{00000000-0008-0000-0300-00005B010000}"/>
            </a:ext>
          </a:extLst>
        </xdr:cNvPr>
        <xdr:cNvSpPr txBox="1"/>
      </xdr:nvSpPr>
      <xdr:spPr>
        <a:xfrm>
          <a:off x="13131800" y="1082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xmlns=""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xmlns=""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過去に実施した投資的事業により、全国平均より高くなっているが、平成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年度からの財政健全化計画による投資的事業の抑制により年々減少し、令和２年度、令和３年度及び令和４年度の決算において</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となった。今年度より大型事業である道の駅建設事業に着手したことにより、一時的な発行額の増による後年度の公債費負担の増が見込まれるため、今後も、緊急度・住民ニーズを的確に把握した事業の取捨選択により、新規発行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xmlns=""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xmlns=""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xmlns=""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xmlns=""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xmlns=""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xmlns=""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xmlns=""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xmlns=""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xmlns=""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xmlns=""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25823</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flipV="1">
          <a:off x="17018000" y="641392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169350</xdr:rowOff>
    </xdr:from>
    <xdr:ext cx="762000" cy="259045"/>
    <xdr:sp macro="" textlink="">
      <xdr:nvSpPr>
        <xdr:cNvPr id="376" name="公債費負担の状況最小値テキスト">
          <a:extLst>
            <a:ext uri="{FF2B5EF4-FFF2-40B4-BE49-F238E27FC236}">
              <a16:creationId xmlns:a16="http://schemas.microsoft.com/office/drawing/2014/main" xmlns="" id="{00000000-0008-0000-0300-000078010000}"/>
            </a:ext>
          </a:extLst>
        </xdr:cNvPr>
        <xdr:cNvSpPr txBox="1"/>
      </xdr:nvSpPr>
      <xdr:spPr>
        <a:xfrm>
          <a:off x="17106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25823</xdr:rowOff>
    </xdr:from>
    <xdr:to>
      <xdr:col>81</xdr:col>
      <xdr:colOff>133350</xdr:colOff>
      <xdr:row>45</xdr:row>
      <xdr:rowOff>25823</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6929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8" name="公債費負担の状況最大値テキスト">
          <a:extLst>
            <a:ext uri="{FF2B5EF4-FFF2-40B4-BE49-F238E27FC236}">
              <a16:creationId xmlns:a16="http://schemas.microsoft.com/office/drawing/2014/main" xmlns="" id="{00000000-0008-0000-0300-00007A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81704</xdr:rowOff>
    </xdr:from>
    <xdr:to>
      <xdr:col>81</xdr:col>
      <xdr:colOff>44450</xdr:colOff>
      <xdr:row>42</xdr:row>
      <xdr:rowOff>81704</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179800" y="72826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98231</xdr:rowOff>
    </xdr:from>
    <xdr:ext cx="762000" cy="259045"/>
    <xdr:sp macro="" textlink="">
      <xdr:nvSpPr>
        <xdr:cNvPr id="381" name="公債費負担の状況平均値テキスト">
          <a:extLst>
            <a:ext uri="{FF2B5EF4-FFF2-40B4-BE49-F238E27FC236}">
              <a16:creationId xmlns:a16="http://schemas.microsoft.com/office/drawing/2014/main" xmlns="" id="{00000000-0008-0000-0300-00007D010000}"/>
            </a:ext>
          </a:extLst>
        </xdr:cNvPr>
        <xdr:cNvSpPr txBox="1"/>
      </xdr:nvSpPr>
      <xdr:spPr>
        <a:xfrm>
          <a:off x="17106900" y="69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82" name="フローチャート: 判断 381">
          <a:extLst>
            <a:ext uri="{FF2B5EF4-FFF2-40B4-BE49-F238E27FC236}">
              <a16:creationId xmlns:a16="http://schemas.microsoft.com/office/drawing/2014/main" xmlns="" id="{00000000-0008-0000-0300-00007E010000}"/>
            </a:ext>
          </a:extLst>
        </xdr:cNvPr>
        <xdr:cNvSpPr/>
      </xdr:nvSpPr>
      <xdr:spPr>
        <a:xfrm>
          <a:off x="169672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81704</xdr:rowOff>
    </xdr:from>
    <xdr:to>
      <xdr:col>77</xdr:col>
      <xdr:colOff>44450</xdr:colOff>
      <xdr:row>42</xdr:row>
      <xdr:rowOff>81704</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a:off x="15290800" y="72826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xmlns="" id="{00000000-0008-0000-0300-000080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85" name="テキスト ボックス 384">
          <a:extLst>
            <a:ext uri="{FF2B5EF4-FFF2-40B4-BE49-F238E27FC236}">
              <a16:creationId xmlns:a16="http://schemas.microsoft.com/office/drawing/2014/main" xmlns="" id="{00000000-0008-0000-0300-000081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73660</xdr:rowOff>
    </xdr:from>
    <xdr:to>
      <xdr:col>72</xdr:col>
      <xdr:colOff>203200</xdr:colOff>
      <xdr:row>42</xdr:row>
      <xdr:rowOff>81704</xdr:rowOff>
    </xdr:to>
    <xdr:cxnSp macro="">
      <xdr:nvCxnSpPr>
        <xdr:cNvPr id="386" name="直線コネクタ 385">
          <a:extLst>
            <a:ext uri="{FF2B5EF4-FFF2-40B4-BE49-F238E27FC236}">
              <a16:creationId xmlns:a16="http://schemas.microsoft.com/office/drawing/2014/main" xmlns="" id="{00000000-0008-0000-0300-000082010000}"/>
            </a:ext>
          </a:extLst>
        </xdr:cNvPr>
        <xdr:cNvCxnSpPr/>
      </xdr:nvCxnSpPr>
      <xdr:spPr>
        <a:xfrm>
          <a:off x="14401800" y="72745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7" name="フローチャート: 判断 386">
          <a:extLst>
            <a:ext uri="{FF2B5EF4-FFF2-40B4-BE49-F238E27FC236}">
              <a16:creationId xmlns:a16="http://schemas.microsoft.com/office/drawing/2014/main" xmlns="" id="{00000000-0008-0000-0300-000083010000}"/>
            </a:ext>
          </a:extLst>
        </xdr:cNvPr>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30073</xdr:rowOff>
    </xdr:from>
    <xdr:ext cx="762000" cy="259045"/>
    <xdr:sp macro="" textlink="">
      <xdr:nvSpPr>
        <xdr:cNvPr id="388" name="テキスト ボックス 387">
          <a:extLst>
            <a:ext uri="{FF2B5EF4-FFF2-40B4-BE49-F238E27FC236}">
              <a16:creationId xmlns:a16="http://schemas.microsoft.com/office/drawing/2014/main" xmlns="" id="{00000000-0008-0000-0300-000084010000}"/>
            </a:ext>
          </a:extLst>
        </xdr:cNvPr>
        <xdr:cNvSpPr txBox="1"/>
      </xdr:nvSpPr>
      <xdr:spPr>
        <a:xfrm>
          <a:off x="14909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57573</xdr:rowOff>
    </xdr:from>
    <xdr:to>
      <xdr:col>68</xdr:col>
      <xdr:colOff>152400</xdr:colOff>
      <xdr:row>42</xdr:row>
      <xdr:rowOff>73660</xdr:rowOff>
    </xdr:to>
    <xdr:cxnSp macro="">
      <xdr:nvCxnSpPr>
        <xdr:cNvPr id="389" name="直線コネクタ 388">
          <a:extLst>
            <a:ext uri="{FF2B5EF4-FFF2-40B4-BE49-F238E27FC236}">
              <a16:creationId xmlns:a16="http://schemas.microsoft.com/office/drawing/2014/main" xmlns="" id="{00000000-0008-0000-0300-000085010000}"/>
            </a:ext>
          </a:extLst>
        </xdr:cNvPr>
        <xdr:cNvCxnSpPr/>
      </xdr:nvCxnSpPr>
      <xdr:spPr>
        <a:xfrm>
          <a:off x="13512800" y="725847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90" name="フローチャート: 判断 389">
          <a:extLst>
            <a:ext uri="{FF2B5EF4-FFF2-40B4-BE49-F238E27FC236}">
              <a16:creationId xmlns:a16="http://schemas.microsoft.com/office/drawing/2014/main" xmlns="" id="{00000000-0008-0000-0300-000086010000}"/>
            </a:ext>
          </a:extLst>
        </xdr:cNvPr>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62247</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4020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2" name="フローチャート: 判断 391">
          <a:extLst>
            <a:ext uri="{FF2B5EF4-FFF2-40B4-BE49-F238E27FC236}">
              <a16:creationId xmlns:a16="http://schemas.microsoft.com/office/drawing/2014/main" xmlns="" id="{00000000-0008-0000-0300-000088010000}"/>
            </a:ext>
          </a:extLst>
        </xdr:cNvPr>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78333</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3131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30904</xdr:rowOff>
    </xdr:from>
    <xdr:to>
      <xdr:col>81</xdr:col>
      <xdr:colOff>95250</xdr:colOff>
      <xdr:row>42</xdr:row>
      <xdr:rowOff>132504</xdr:rowOff>
    </xdr:to>
    <xdr:sp macro="" textlink="">
      <xdr:nvSpPr>
        <xdr:cNvPr id="399" name="楕円 398">
          <a:extLst>
            <a:ext uri="{FF2B5EF4-FFF2-40B4-BE49-F238E27FC236}">
              <a16:creationId xmlns:a16="http://schemas.microsoft.com/office/drawing/2014/main" xmlns="" id="{00000000-0008-0000-0300-00008F010000}"/>
            </a:ext>
          </a:extLst>
        </xdr:cNvPr>
        <xdr:cNvSpPr/>
      </xdr:nvSpPr>
      <xdr:spPr>
        <a:xfrm>
          <a:off x="169672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2981</xdr:rowOff>
    </xdr:from>
    <xdr:ext cx="762000" cy="259045"/>
    <xdr:sp macro="" textlink="">
      <xdr:nvSpPr>
        <xdr:cNvPr id="400" name="公債費負担の状況該当値テキスト">
          <a:extLst>
            <a:ext uri="{FF2B5EF4-FFF2-40B4-BE49-F238E27FC236}">
              <a16:creationId xmlns:a16="http://schemas.microsoft.com/office/drawing/2014/main" xmlns="" id="{00000000-0008-0000-0300-000090010000}"/>
            </a:ext>
          </a:extLst>
        </xdr:cNvPr>
        <xdr:cNvSpPr txBox="1"/>
      </xdr:nvSpPr>
      <xdr:spPr>
        <a:xfrm>
          <a:off x="17106900" y="720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30904</xdr:rowOff>
    </xdr:from>
    <xdr:to>
      <xdr:col>77</xdr:col>
      <xdr:colOff>95250</xdr:colOff>
      <xdr:row>42</xdr:row>
      <xdr:rowOff>132504</xdr:rowOff>
    </xdr:to>
    <xdr:sp macro="" textlink="">
      <xdr:nvSpPr>
        <xdr:cNvPr id="401" name="楕円 400">
          <a:extLst>
            <a:ext uri="{FF2B5EF4-FFF2-40B4-BE49-F238E27FC236}">
              <a16:creationId xmlns:a16="http://schemas.microsoft.com/office/drawing/2014/main" xmlns="" id="{00000000-0008-0000-0300-000091010000}"/>
            </a:ext>
          </a:extLst>
        </xdr:cNvPr>
        <xdr:cNvSpPr/>
      </xdr:nvSpPr>
      <xdr:spPr>
        <a:xfrm>
          <a:off x="16129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117281</xdr:rowOff>
    </xdr:from>
    <xdr:ext cx="7366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5798800" y="731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30904</xdr:rowOff>
    </xdr:from>
    <xdr:to>
      <xdr:col>73</xdr:col>
      <xdr:colOff>44450</xdr:colOff>
      <xdr:row>42</xdr:row>
      <xdr:rowOff>132504</xdr:rowOff>
    </xdr:to>
    <xdr:sp macro="" textlink="">
      <xdr:nvSpPr>
        <xdr:cNvPr id="403" name="楕円 402">
          <a:extLst>
            <a:ext uri="{FF2B5EF4-FFF2-40B4-BE49-F238E27FC236}">
              <a16:creationId xmlns:a16="http://schemas.microsoft.com/office/drawing/2014/main" xmlns="" id="{00000000-0008-0000-0300-000093010000}"/>
            </a:ext>
          </a:extLst>
        </xdr:cNvPr>
        <xdr:cNvSpPr/>
      </xdr:nvSpPr>
      <xdr:spPr>
        <a:xfrm>
          <a:off x="15240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117281</xdr:rowOff>
    </xdr:from>
    <xdr:ext cx="7620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4909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22860</xdr:rowOff>
    </xdr:from>
    <xdr:to>
      <xdr:col>68</xdr:col>
      <xdr:colOff>203200</xdr:colOff>
      <xdr:row>42</xdr:row>
      <xdr:rowOff>124460</xdr:rowOff>
    </xdr:to>
    <xdr:sp macro="" textlink="">
      <xdr:nvSpPr>
        <xdr:cNvPr id="405" name="楕円 404">
          <a:extLst>
            <a:ext uri="{FF2B5EF4-FFF2-40B4-BE49-F238E27FC236}">
              <a16:creationId xmlns:a16="http://schemas.microsoft.com/office/drawing/2014/main" xmlns="" id="{00000000-0008-0000-0300-000095010000}"/>
            </a:ext>
          </a:extLst>
        </xdr:cNvPr>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6773</xdr:rowOff>
    </xdr:from>
    <xdr:to>
      <xdr:col>64</xdr:col>
      <xdr:colOff>152400</xdr:colOff>
      <xdr:row>42</xdr:row>
      <xdr:rowOff>108373</xdr:rowOff>
    </xdr:to>
    <xdr:sp macro="" textlink="">
      <xdr:nvSpPr>
        <xdr:cNvPr id="407" name="楕円 406">
          <a:extLst>
            <a:ext uri="{FF2B5EF4-FFF2-40B4-BE49-F238E27FC236}">
              <a16:creationId xmlns:a16="http://schemas.microsoft.com/office/drawing/2014/main" xmlns="" id="{00000000-0008-0000-0300-000097010000}"/>
            </a:ext>
          </a:extLst>
        </xdr:cNvPr>
        <xdr:cNvSpPr/>
      </xdr:nvSpPr>
      <xdr:spPr>
        <a:xfrm>
          <a:off x="13462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93150</xdr:rowOff>
    </xdr:from>
    <xdr:ext cx="762000" cy="259045"/>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3131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xmlns=""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xmlns=""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xmlns=""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a:t>
          </a:r>
          <a:r>
            <a:rPr kumimoji="1" lang="en-US" altLang="ja-JP" sz="1300">
              <a:latin typeface="ＭＳ Ｐゴシック" panose="020B0600070205080204" pitchFamily="50" charset="-128"/>
              <a:ea typeface="ＭＳ Ｐゴシック" panose="020B0600070205080204" pitchFamily="50" charset="-128"/>
            </a:rPr>
            <a:t>38.8</a:t>
          </a:r>
          <a:r>
            <a:rPr kumimoji="1" lang="ja-JP" altLang="en-US" sz="1300">
              <a:latin typeface="ＭＳ Ｐゴシック" panose="020B0600070205080204" pitchFamily="50" charset="-128"/>
              <a:ea typeface="ＭＳ Ｐゴシック" panose="020B0600070205080204" pitchFamily="50" charset="-128"/>
            </a:rPr>
            <a:t>％である。</a:t>
          </a:r>
        </a:p>
        <a:p>
          <a:r>
            <a:rPr kumimoji="1" lang="ja-JP" altLang="en-US" sz="1300">
              <a:latin typeface="ＭＳ Ｐゴシック" panose="020B0600070205080204" pitchFamily="50" charset="-128"/>
              <a:ea typeface="ＭＳ Ｐゴシック" panose="020B0600070205080204" pitchFamily="50" charset="-128"/>
            </a:rPr>
            <a:t>　将来負担額について、定年退職者と新規職員の入替えにより退職手当見込額が減少したことから全体として比率が減少気味であったが、田川市郡広域で、ごみ処理施設やし尿処理施設等の建設事業が開始されたため、それに伴い負担金の増加が見込まれる。今後、後世への負担を少しでも軽減できるよう、財政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xmlns=""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xmlns="" id="{00000000-0008-0000-0300-0000A9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xmlns=""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69443</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flipV="1">
          <a:off x="17018000" y="2451100"/>
          <a:ext cx="0" cy="1561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41520</xdr:rowOff>
    </xdr:from>
    <xdr:ext cx="762000" cy="259045"/>
    <xdr:sp macro="" textlink="">
      <xdr:nvSpPr>
        <xdr:cNvPr id="436" name="将来負担の状況最小値テキスト">
          <a:extLst>
            <a:ext uri="{FF2B5EF4-FFF2-40B4-BE49-F238E27FC236}">
              <a16:creationId xmlns:a16="http://schemas.microsoft.com/office/drawing/2014/main" xmlns="" id="{00000000-0008-0000-0300-0000B4010000}"/>
            </a:ext>
          </a:extLst>
        </xdr:cNvPr>
        <xdr:cNvSpPr txBox="1"/>
      </xdr:nvSpPr>
      <xdr:spPr>
        <a:xfrm>
          <a:off x="17106900" y="398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69443</xdr:rowOff>
    </xdr:from>
    <xdr:to>
      <xdr:col>81</xdr:col>
      <xdr:colOff>133350</xdr:colOff>
      <xdr:row>23</xdr:row>
      <xdr:rowOff>69443</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a:off x="16929100" y="4012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a:extLst>
            <a:ext uri="{FF2B5EF4-FFF2-40B4-BE49-F238E27FC236}">
              <a16:creationId xmlns:a16="http://schemas.microsoft.com/office/drawing/2014/main" xmlns="" id="{00000000-0008-0000-0300-0000B6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82398</xdr:rowOff>
    </xdr:from>
    <xdr:to>
      <xdr:col>81</xdr:col>
      <xdr:colOff>44450</xdr:colOff>
      <xdr:row>16</xdr:row>
      <xdr:rowOff>121006</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flipV="1">
          <a:off x="16179800" y="282559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1" name="将来負担の状況平均値テキスト">
          <a:extLst>
            <a:ext uri="{FF2B5EF4-FFF2-40B4-BE49-F238E27FC236}">
              <a16:creationId xmlns:a16="http://schemas.microsoft.com/office/drawing/2014/main" xmlns="" id="{00000000-0008-0000-0300-0000B9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2" name="フローチャート: 判断 441">
          <a:extLst>
            <a:ext uri="{FF2B5EF4-FFF2-40B4-BE49-F238E27FC236}">
              <a16:creationId xmlns:a16="http://schemas.microsoft.com/office/drawing/2014/main" xmlns="" id="{00000000-0008-0000-0300-0000BA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121006</xdr:rowOff>
    </xdr:from>
    <xdr:to>
      <xdr:col>77</xdr:col>
      <xdr:colOff>44450</xdr:colOff>
      <xdr:row>17</xdr:row>
      <xdr:rowOff>136804</xdr:rowOff>
    </xdr:to>
    <xdr:cxnSp macro="">
      <xdr:nvCxnSpPr>
        <xdr:cNvPr id="443" name="直線コネクタ 442">
          <a:extLst>
            <a:ext uri="{FF2B5EF4-FFF2-40B4-BE49-F238E27FC236}">
              <a16:creationId xmlns:a16="http://schemas.microsoft.com/office/drawing/2014/main" xmlns="" id="{00000000-0008-0000-0300-0000BB010000}"/>
            </a:ext>
          </a:extLst>
        </xdr:cNvPr>
        <xdr:cNvCxnSpPr/>
      </xdr:nvCxnSpPr>
      <xdr:spPr>
        <a:xfrm flipV="1">
          <a:off x="15290800" y="2864206"/>
          <a:ext cx="889000" cy="18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4" name="フローチャート: 判断 443">
          <a:extLst>
            <a:ext uri="{FF2B5EF4-FFF2-40B4-BE49-F238E27FC236}">
              <a16:creationId xmlns:a16="http://schemas.microsoft.com/office/drawing/2014/main" xmlns="" id="{00000000-0008-0000-0300-0000BC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5" name="テキスト ボックス 444">
          <a:extLst>
            <a:ext uri="{FF2B5EF4-FFF2-40B4-BE49-F238E27FC236}">
              <a16:creationId xmlns:a16="http://schemas.microsoft.com/office/drawing/2014/main" xmlns="" id="{00000000-0008-0000-0300-0000BD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136804</xdr:rowOff>
    </xdr:from>
    <xdr:to>
      <xdr:col>72</xdr:col>
      <xdr:colOff>203200</xdr:colOff>
      <xdr:row>18</xdr:row>
      <xdr:rowOff>82144</xdr:rowOff>
    </xdr:to>
    <xdr:cxnSp macro="">
      <xdr:nvCxnSpPr>
        <xdr:cNvPr id="446" name="直線コネクタ 445">
          <a:extLst>
            <a:ext uri="{FF2B5EF4-FFF2-40B4-BE49-F238E27FC236}">
              <a16:creationId xmlns:a16="http://schemas.microsoft.com/office/drawing/2014/main" xmlns="" id="{00000000-0008-0000-0300-0000BE010000}"/>
            </a:ext>
          </a:extLst>
        </xdr:cNvPr>
        <xdr:cNvCxnSpPr/>
      </xdr:nvCxnSpPr>
      <xdr:spPr>
        <a:xfrm flipV="1">
          <a:off x="14401800" y="3051454"/>
          <a:ext cx="889000" cy="11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123546</xdr:rowOff>
    </xdr:from>
    <xdr:to>
      <xdr:col>73</xdr:col>
      <xdr:colOff>44450</xdr:colOff>
      <xdr:row>15</xdr:row>
      <xdr:rowOff>53696</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5240000" y="25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63873</xdr:rowOff>
    </xdr:from>
    <xdr:ext cx="7620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4909800" y="229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163830</xdr:rowOff>
    </xdr:from>
    <xdr:to>
      <xdr:col>68</xdr:col>
      <xdr:colOff>152400</xdr:colOff>
      <xdr:row>18</xdr:row>
      <xdr:rowOff>82144</xdr:rowOff>
    </xdr:to>
    <xdr:cxnSp macro="">
      <xdr:nvCxnSpPr>
        <xdr:cNvPr id="449" name="直線コネクタ 448">
          <a:extLst>
            <a:ext uri="{FF2B5EF4-FFF2-40B4-BE49-F238E27FC236}">
              <a16:creationId xmlns:a16="http://schemas.microsoft.com/office/drawing/2014/main" xmlns="" id="{00000000-0008-0000-0300-0000C1010000}"/>
            </a:ext>
          </a:extLst>
        </xdr:cNvPr>
        <xdr:cNvCxnSpPr/>
      </xdr:nvCxnSpPr>
      <xdr:spPr>
        <a:xfrm>
          <a:off x="13512800" y="3078480"/>
          <a:ext cx="889000" cy="8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35103</xdr:rowOff>
    </xdr:from>
    <xdr:to>
      <xdr:col>68</xdr:col>
      <xdr:colOff>203200</xdr:colOff>
      <xdr:row>15</xdr:row>
      <xdr:rowOff>136703</xdr:rowOff>
    </xdr:to>
    <xdr:sp macro="" textlink="">
      <xdr:nvSpPr>
        <xdr:cNvPr id="450" name="フローチャート: 判断 449">
          <a:extLst>
            <a:ext uri="{FF2B5EF4-FFF2-40B4-BE49-F238E27FC236}">
              <a16:creationId xmlns:a16="http://schemas.microsoft.com/office/drawing/2014/main" xmlns="" id="{00000000-0008-0000-0300-0000C2010000}"/>
            </a:ext>
          </a:extLst>
        </xdr:cNvPr>
        <xdr:cNvSpPr/>
      </xdr:nvSpPr>
      <xdr:spPr>
        <a:xfrm>
          <a:off x="14351000" y="26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146880</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4020800" y="237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3462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138193</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3131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31598</xdr:rowOff>
    </xdr:from>
    <xdr:to>
      <xdr:col>81</xdr:col>
      <xdr:colOff>95250</xdr:colOff>
      <xdr:row>16</xdr:row>
      <xdr:rowOff>133198</xdr:rowOff>
    </xdr:to>
    <xdr:sp macro="" textlink="">
      <xdr:nvSpPr>
        <xdr:cNvPr id="459" name="楕円 458">
          <a:extLst>
            <a:ext uri="{FF2B5EF4-FFF2-40B4-BE49-F238E27FC236}">
              <a16:creationId xmlns:a16="http://schemas.microsoft.com/office/drawing/2014/main" xmlns="" id="{00000000-0008-0000-0300-0000CB010000}"/>
            </a:ext>
          </a:extLst>
        </xdr:cNvPr>
        <xdr:cNvSpPr/>
      </xdr:nvSpPr>
      <xdr:spPr>
        <a:xfrm>
          <a:off x="16967200" y="277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3675</xdr:rowOff>
    </xdr:from>
    <xdr:ext cx="762000" cy="259045"/>
    <xdr:sp macro="" textlink="">
      <xdr:nvSpPr>
        <xdr:cNvPr id="460" name="将来負担の状況該当値テキスト">
          <a:extLst>
            <a:ext uri="{FF2B5EF4-FFF2-40B4-BE49-F238E27FC236}">
              <a16:creationId xmlns:a16="http://schemas.microsoft.com/office/drawing/2014/main" xmlns="" id="{00000000-0008-0000-0300-0000CC010000}"/>
            </a:ext>
          </a:extLst>
        </xdr:cNvPr>
        <xdr:cNvSpPr txBox="1"/>
      </xdr:nvSpPr>
      <xdr:spPr>
        <a:xfrm>
          <a:off x="17106900" y="274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70206</xdr:rowOff>
    </xdr:from>
    <xdr:to>
      <xdr:col>77</xdr:col>
      <xdr:colOff>95250</xdr:colOff>
      <xdr:row>17</xdr:row>
      <xdr:rowOff>356</xdr:rowOff>
    </xdr:to>
    <xdr:sp macro="" textlink="">
      <xdr:nvSpPr>
        <xdr:cNvPr id="461" name="楕円 460">
          <a:extLst>
            <a:ext uri="{FF2B5EF4-FFF2-40B4-BE49-F238E27FC236}">
              <a16:creationId xmlns:a16="http://schemas.microsoft.com/office/drawing/2014/main" xmlns="" id="{00000000-0008-0000-0300-0000CD010000}"/>
            </a:ext>
          </a:extLst>
        </xdr:cNvPr>
        <xdr:cNvSpPr/>
      </xdr:nvSpPr>
      <xdr:spPr>
        <a:xfrm>
          <a:off x="16129000" y="281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156583</xdr:rowOff>
    </xdr:from>
    <xdr:ext cx="7366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5798800" y="2899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86004</xdr:rowOff>
    </xdr:from>
    <xdr:to>
      <xdr:col>73</xdr:col>
      <xdr:colOff>44450</xdr:colOff>
      <xdr:row>18</xdr:row>
      <xdr:rowOff>16154</xdr:rowOff>
    </xdr:to>
    <xdr:sp macro="" textlink="">
      <xdr:nvSpPr>
        <xdr:cNvPr id="463" name="楕円 462">
          <a:extLst>
            <a:ext uri="{FF2B5EF4-FFF2-40B4-BE49-F238E27FC236}">
              <a16:creationId xmlns:a16="http://schemas.microsoft.com/office/drawing/2014/main" xmlns="" id="{00000000-0008-0000-0300-0000CF010000}"/>
            </a:ext>
          </a:extLst>
        </xdr:cNvPr>
        <xdr:cNvSpPr/>
      </xdr:nvSpPr>
      <xdr:spPr>
        <a:xfrm>
          <a:off x="15240000" y="300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931</xdr:rowOff>
    </xdr:from>
    <xdr:ext cx="762000" cy="259045"/>
    <xdr:sp macro="" textlink="">
      <xdr:nvSpPr>
        <xdr:cNvPr id="464" name="テキスト ボックス 463">
          <a:extLst>
            <a:ext uri="{FF2B5EF4-FFF2-40B4-BE49-F238E27FC236}">
              <a16:creationId xmlns:a16="http://schemas.microsoft.com/office/drawing/2014/main" xmlns="" id="{00000000-0008-0000-0300-0000D0010000}"/>
            </a:ext>
          </a:extLst>
        </xdr:cNvPr>
        <xdr:cNvSpPr txBox="1"/>
      </xdr:nvSpPr>
      <xdr:spPr>
        <a:xfrm>
          <a:off x="14909800" y="308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31344</xdr:rowOff>
    </xdr:from>
    <xdr:to>
      <xdr:col>68</xdr:col>
      <xdr:colOff>203200</xdr:colOff>
      <xdr:row>18</xdr:row>
      <xdr:rowOff>132944</xdr:rowOff>
    </xdr:to>
    <xdr:sp macro="" textlink="">
      <xdr:nvSpPr>
        <xdr:cNvPr id="465" name="楕円 464">
          <a:extLst>
            <a:ext uri="{FF2B5EF4-FFF2-40B4-BE49-F238E27FC236}">
              <a16:creationId xmlns:a16="http://schemas.microsoft.com/office/drawing/2014/main" xmlns="" id="{00000000-0008-0000-0300-0000D1010000}"/>
            </a:ext>
          </a:extLst>
        </xdr:cNvPr>
        <xdr:cNvSpPr/>
      </xdr:nvSpPr>
      <xdr:spPr>
        <a:xfrm>
          <a:off x="14351000" y="311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117720</xdr:rowOff>
    </xdr:from>
    <xdr:ext cx="762000" cy="259045"/>
    <xdr:sp macro="" textlink="">
      <xdr:nvSpPr>
        <xdr:cNvPr id="466" name="テキスト ボックス 465">
          <a:extLst>
            <a:ext uri="{FF2B5EF4-FFF2-40B4-BE49-F238E27FC236}">
              <a16:creationId xmlns:a16="http://schemas.microsoft.com/office/drawing/2014/main" xmlns="" id="{00000000-0008-0000-0300-0000D2010000}"/>
            </a:ext>
          </a:extLst>
        </xdr:cNvPr>
        <xdr:cNvSpPr txBox="1"/>
      </xdr:nvSpPr>
      <xdr:spPr>
        <a:xfrm>
          <a:off x="14020800" y="3203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113030</xdr:rowOff>
    </xdr:from>
    <xdr:to>
      <xdr:col>64</xdr:col>
      <xdr:colOff>152400</xdr:colOff>
      <xdr:row>18</xdr:row>
      <xdr:rowOff>43180</xdr:rowOff>
    </xdr:to>
    <xdr:sp macro="" textlink="">
      <xdr:nvSpPr>
        <xdr:cNvPr id="467" name="楕円 466">
          <a:extLst>
            <a:ext uri="{FF2B5EF4-FFF2-40B4-BE49-F238E27FC236}">
              <a16:creationId xmlns:a16="http://schemas.microsoft.com/office/drawing/2014/main" xmlns="" id="{00000000-0008-0000-0300-0000D3010000}"/>
            </a:ext>
          </a:extLst>
        </xdr:cNvPr>
        <xdr:cNvSpPr/>
      </xdr:nvSpPr>
      <xdr:spPr>
        <a:xfrm>
          <a:off x="13462000" y="302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27957</xdr:rowOff>
    </xdr:from>
    <xdr:ext cx="762000" cy="259045"/>
    <xdr:sp macro="" textlink="">
      <xdr:nvSpPr>
        <xdr:cNvPr id="468" name="テキスト ボックス 467">
          <a:extLst>
            <a:ext uri="{FF2B5EF4-FFF2-40B4-BE49-F238E27FC236}">
              <a16:creationId xmlns:a16="http://schemas.microsoft.com/office/drawing/2014/main" xmlns="" id="{00000000-0008-0000-0300-0000D4010000}"/>
            </a:ext>
          </a:extLst>
        </xdr:cNvPr>
        <xdr:cNvSpPr txBox="1"/>
      </xdr:nvSpPr>
      <xdr:spPr>
        <a:xfrm>
          <a:off x="13131800" y="311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15,606
15,491
36.14
13,590,023
13,440,902
114,397
5,269,066
13,530,078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38.8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類似団体平均と比較し高い水準にあるのは、老人ホーム、保育所等の施設運営を直営で行っていることが主な要因であるため、現在、民営化等の手法の検討を始めている。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職員採用の方針としては、定年退職者の同数を新規職員採用で補充するのではなく、事務事業の見直しを行い人件費の削減に努める。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xmlns=""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xmlns=""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xmlns=""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154214</xdr:rowOff>
    </xdr:from>
    <xdr:to>
      <xdr:col>24</xdr:col>
      <xdr:colOff>25400</xdr:colOff>
      <xdr:row>42</xdr:row>
      <xdr:rowOff>18143</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flipV="1">
          <a:off x="4826000" y="5640614"/>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161670</xdr:rowOff>
    </xdr:from>
    <xdr:ext cx="762000" cy="259045"/>
    <xdr:sp macro="" textlink="">
      <xdr:nvSpPr>
        <xdr:cNvPr id="64" name="人件費最小値テキスト">
          <a:extLst>
            <a:ext uri="{FF2B5EF4-FFF2-40B4-BE49-F238E27FC236}">
              <a16:creationId xmlns:a16="http://schemas.microsoft.com/office/drawing/2014/main" xmlns="" id="{00000000-0008-0000-0400-000040000000}"/>
            </a:ext>
          </a:extLst>
        </xdr:cNvPr>
        <xdr:cNvSpPr txBox="1"/>
      </xdr:nvSpPr>
      <xdr:spPr>
        <a:xfrm>
          <a:off x="4914900" y="719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18143</xdr:rowOff>
    </xdr:from>
    <xdr:to>
      <xdr:col>24</xdr:col>
      <xdr:colOff>114300</xdr:colOff>
      <xdr:row>42</xdr:row>
      <xdr:rowOff>18143</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721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69141</xdr:rowOff>
    </xdr:from>
    <xdr:ext cx="762000" cy="259045"/>
    <xdr:sp macro="" textlink="">
      <xdr:nvSpPr>
        <xdr:cNvPr id="66" name="人件費最大値テキスト">
          <a:extLst>
            <a:ext uri="{FF2B5EF4-FFF2-40B4-BE49-F238E27FC236}">
              <a16:creationId xmlns:a16="http://schemas.microsoft.com/office/drawing/2014/main" xmlns="" id="{00000000-0008-0000-0400-000042000000}"/>
            </a:ext>
          </a:extLst>
        </xdr:cNvPr>
        <xdr:cNvSpPr txBox="1"/>
      </xdr:nvSpPr>
      <xdr:spPr>
        <a:xfrm>
          <a:off x="4914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154214</xdr:rowOff>
    </xdr:from>
    <xdr:to>
      <xdr:col>24</xdr:col>
      <xdr:colOff>114300</xdr:colOff>
      <xdr:row>32</xdr:row>
      <xdr:rowOff>154214</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4737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37</xdr:row>
      <xdr:rowOff>113393</xdr:rowOff>
    </xdr:to>
    <xdr:cxnSp macro="">
      <xdr:nvCxnSpPr>
        <xdr:cNvPr id="68" name="直線コネクタ 67">
          <a:extLst>
            <a:ext uri="{FF2B5EF4-FFF2-40B4-BE49-F238E27FC236}">
              <a16:creationId xmlns:a16="http://schemas.microsoft.com/office/drawing/2014/main" xmlns="" id="{00000000-0008-0000-0400-000044000000}"/>
            </a:ext>
          </a:extLst>
        </xdr:cNvPr>
        <xdr:cNvCxnSpPr/>
      </xdr:nvCxnSpPr>
      <xdr:spPr>
        <a:xfrm flipV="1">
          <a:off x="3987800" y="6337300"/>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21970</xdr:rowOff>
    </xdr:from>
    <xdr:ext cx="762000" cy="259045"/>
    <xdr:sp macro="" textlink="">
      <xdr:nvSpPr>
        <xdr:cNvPr id="69" name="人件費平均値テキスト">
          <a:extLst>
            <a:ext uri="{FF2B5EF4-FFF2-40B4-BE49-F238E27FC236}">
              <a16:creationId xmlns:a16="http://schemas.microsoft.com/office/drawing/2014/main" xmlns="" id="{00000000-0008-0000-0400-000045000000}"/>
            </a:ext>
          </a:extLst>
        </xdr:cNvPr>
        <xdr:cNvSpPr txBox="1"/>
      </xdr:nvSpPr>
      <xdr:spPr>
        <a:xfrm>
          <a:off x="4914900" y="6022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5443</xdr:rowOff>
    </xdr:from>
    <xdr:to>
      <xdr:col>24</xdr:col>
      <xdr:colOff>76200</xdr:colOff>
      <xdr:row>36</xdr:row>
      <xdr:rowOff>107043</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47752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113393</xdr:rowOff>
    </xdr:from>
    <xdr:to>
      <xdr:col>19</xdr:col>
      <xdr:colOff>187325</xdr:colOff>
      <xdr:row>39</xdr:row>
      <xdr:rowOff>86178</xdr:rowOff>
    </xdr:to>
    <xdr:cxnSp macro="">
      <xdr:nvCxnSpPr>
        <xdr:cNvPr id="71" name="直線コネクタ 70">
          <a:extLst>
            <a:ext uri="{FF2B5EF4-FFF2-40B4-BE49-F238E27FC236}">
              <a16:creationId xmlns:a16="http://schemas.microsoft.com/office/drawing/2014/main" xmlns="" id="{00000000-0008-0000-0400-000047000000}"/>
            </a:ext>
          </a:extLst>
        </xdr:cNvPr>
        <xdr:cNvCxnSpPr/>
      </xdr:nvCxnSpPr>
      <xdr:spPr>
        <a:xfrm flipV="1">
          <a:off x="3098800" y="6457043"/>
          <a:ext cx="889000" cy="3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122464</xdr:rowOff>
    </xdr:from>
    <xdr:to>
      <xdr:col>20</xdr:col>
      <xdr:colOff>38100</xdr:colOff>
      <xdr:row>36</xdr:row>
      <xdr:rowOff>52614</xdr:rowOff>
    </xdr:to>
    <xdr:sp macro="" textlink="">
      <xdr:nvSpPr>
        <xdr:cNvPr id="72" name="フローチャート: 判断 71">
          <a:extLst>
            <a:ext uri="{FF2B5EF4-FFF2-40B4-BE49-F238E27FC236}">
              <a16:creationId xmlns:a16="http://schemas.microsoft.com/office/drawing/2014/main" xmlns="" id="{00000000-0008-0000-0400-000048000000}"/>
            </a:ext>
          </a:extLst>
        </xdr:cNvPr>
        <xdr:cNvSpPr/>
      </xdr:nvSpPr>
      <xdr:spPr>
        <a:xfrm>
          <a:off x="3937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62791</xdr:rowOff>
    </xdr:from>
    <xdr:ext cx="736600" cy="259045"/>
    <xdr:sp macro="" textlink="">
      <xdr:nvSpPr>
        <xdr:cNvPr id="73" name="テキスト ボックス 72">
          <a:extLst>
            <a:ext uri="{FF2B5EF4-FFF2-40B4-BE49-F238E27FC236}">
              <a16:creationId xmlns:a16="http://schemas.microsoft.com/office/drawing/2014/main" xmlns="" id="{00000000-0008-0000-0400-000049000000}"/>
            </a:ext>
          </a:extLst>
        </xdr:cNvPr>
        <xdr:cNvSpPr txBox="1"/>
      </xdr:nvSpPr>
      <xdr:spPr>
        <a:xfrm>
          <a:off x="3606800" y="589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75293</xdr:rowOff>
    </xdr:from>
    <xdr:to>
      <xdr:col>15</xdr:col>
      <xdr:colOff>98425</xdr:colOff>
      <xdr:row>39</xdr:row>
      <xdr:rowOff>86178</xdr:rowOff>
    </xdr:to>
    <xdr:cxnSp macro="">
      <xdr:nvCxnSpPr>
        <xdr:cNvPr id="74" name="直線コネクタ 73">
          <a:extLst>
            <a:ext uri="{FF2B5EF4-FFF2-40B4-BE49-F238E27FC236}">
              <a16:creationId xmlns:a16="http://schemas.microsoft.com/office/drawing/2014/main" xmlns="" id="{00000000-0008-0000-0400-00004A000000}"/>
            </a:ext>
          </a:extLst>
        </xdr:cNvPr>
        <xdr:cNvCxnSpPr/>
      </xdr:nvCxnSpPr>
      <xdr:spPr>
        <a:xfrm>
          <a:off x="2209800" y="67618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8164</xdr:rowOff>
    </xdr:from>
    <xdr:to>
      <xdr:col>15</xdr:col>
      <xdr:colOff>149225</xdr:colOff>
      <xdr:row>37</xdr:row>
      <xdr:rowOff>109764</xdr:rowOff>
    </xdr:to>
    <xdr:sp macro="" textlink="">
      <xdr:nvSpPr>
        <xdr:cNvPr id="75" name="フローチャート: 判断 74">
          <a:extLst>
            <a:ext uri="{FF2B5EF4-FFF2-40B4-BE49-F238E27FC236}">
              <a16:creationId xmlns:a16="http://schemas.microsoft.com/office/drawing/2014/main" xmlns="" id="{00000000-0008-0000-0400-00004B000000}"/>
            </a:ext>
          </a:extLst>
        </xdr:cNvPr>
        <xdr:cNvSpPr/>
      </xdr:nvSpPr>
      <xdr:spPr>
        <a:xfrm>
          <a:off x="3048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119941</xdr:rowOff>
    </xdr:from>
    <xdr:ext cx="762000" cy="259045"/>
    <xdr:sp macro="" textlink="">
      <xdr:nvSpPr>
        <xdr:cNvPr id="76" name="テキスト ボックス 75">
          <a:extLst>
            <a:ext uri="{FF2B5EF4-FFF2-40B4-BE49-F238E27FC236}">
              <a16:creationId xmlns:a16="http://schemas.microsoft.com/office/drawing/2014/main" xmlns="" id="{00000000-0008-0000-0400-00004C000000}"/>
            </a:ext>
          </a:extLst>
        </xdr:cNvPr>
        <xdr:cNvSpPr txBox="1"/>
      </xdr:nvSpPr>
      <xdr:spPr>
        <a:xfrm>
          <a:off x="27178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75293</xdr:rowOff>
    </xdr:from>
    <xdr:to>
      <xdr:col>11</xdr:col>
      <xdr:colOff>9525</xdr:colOff>
      <xdr:row>40</xdr:row>
      <xdr:rowOff>23585</xdr:rowOff>
    </xdr:to>
    <xdr:cxnSp macro="">
      <xdr:nvCxnSpPr>
        <xdr:cNvPr id="77" name="直線コネクタ 76">
          <a:extLst>
            <a:ext uri="{FF2B5EF4-FFF2-40B4-BE49-F238E27FC236}">
              <a16:creationId xmlns:a16="http://schemas.microsoft.com/office/drawing/2014/main" xmlns="" id="{00000000-0008-0000-0400-00004D000000}"/>
            </a:ext>
          </a:extLst>
        </xdr:cNvPr>
        <xdr:cNvCxnSpPr/>
      </xdr:nvCxnSpPr>
      <xdr:spPr>
        <a:xfrm flipV="1">
          <a:off x="1320800" y="6761843"/>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16328</xdr:rowOff>
    </xdr:from>
    <xdr:to>
      <xdr:col>11</xdr:col>
      <xdr:colOff>60325</xdr:colOff>
      <xdr:row>36</xdr:row>
      <xdr:rowOff>117928</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2159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128105</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1828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a:extLst>
            <a:ext uri="{FF2B5EF4-FFF2-40B4-BE49-F238E27FC236}">
              <a16:creationId xmlns:a16="http://schemas.microsoft.com/office/drawing/2014/main" xmlns="" id="{00000000-0008-0000-0400-000050000000}"/>
            </a:ext>
          </a:extLst>
        </xdr:cNvPr>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138991</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xmlns=""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86377</xdr:rowOff>
    </xdr:from>
    <xdr:ext cx="762000" cy="259045"/>
    <xdr:sp macro="" textlink="">
      <xdr:nvSpPr>
        <xdr:cNvPr id="88" name="人件費該当値テキスト">
          <a:extLst>
            <a:ext uri="{FF2B5EF4-FFF2-40B4-BE49-F238E27FC236}">
              <a16:creationId xmlns:a16="http://schemas.microsoft.com/office/drawing/2014/main" xmlns="" id="{00000000-0008-0000-0400-000058000000}"/>
            </a:ext>
          </a:extLst>
        </xdr:cNvPr>
        <xdr:cNvSpPr txBox="1"/>
      </xdr:nvSpPr>
      <xdr:spPr>
        <a:xfrm>
          <a:off x="49149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62593</xdr:rowOff>
    </xdr:from>
    <xdr:to>
      <xdr:col>20</xdr:col>
      <xdr:colOff>38100</xdr:colOff>
      <xdr:row>37</xdr:row>
      <xdr:rowOff>164193</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937000" y="64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148970</xdr:rowOff>
    </xdr:from>
    <xdr:ext cx="7366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3606800" y="6492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35378</xdr:rowOff>
    </xdr:from>
    <xdr:to>
      <xdr:col>15</xdr:col>
      <xdr:colOff>149225</xdr:colOff>
      <xdr:row>39</xdr:row>
      <xdr:rowOff>136978</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30480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121755</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2717800" y="680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24493</xdr:rowOff>
    </xdr:from>
    <xdr:to>
      <xdr:col>11</xdr:col>
      <xdr:colOff>60325</xdr:colOff>
      <xdr:row>39</xdr:row>
      <xdr:rowOff>126093</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2159000" y="671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110870</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1828800" y="679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144235</xdr:rowOff>
    </xdr:from>
    <xdr:to>
      <xdr:col>6</xdr:col>
      <xdr:colOff>171450</xdr:colOff>
      <xdr:row>40</xdr:row>
      <xdr:rowOff>74385</xdr:rowOff>
    </xdr:to>
    <xdr:sp macro="" textlink="">
      <xdr:nvSpPr>
        <xdr:cNvPr id="95" name="楕円 94">
          <a:extLst>
            <a:ext uri="{FF2B5EF4-FFF2-40B4-BE49-F238E27FC236}">
              <a16:creationId xmlns:a16="http://schemas.microsoft.com/office/drawing/2014/main" xmlns="" id="{00000000-0008-0000-0400-00005F000000}"/>
            </a:ext>
          </a:extLst>
        </xdr:cNvPr>
        <xdr:cNvSpPr/>
      </xdr:nvSpPr>
      <xdr:spPr>
        <a:xfrm>
          <a:off x="1270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59162</xdr:rowOff>
    </xdr:from>
    <xdr:ext cx="762000" cy="259045"/>
    <xdr:sp macro="" textlink="">
      <xdr:nvSpPr>
        <xdr:cNvPr id="96" name="テキスト ボックス 95">
          <a:extLst>
            <a:ext uri="{FF2B5EF4-FFF2-40B4-BE49-F238E27FC236}">
              <a16:creationId xmlns:a16="http://schemas.microsoft.com/office/drawing/2014/main" xmlns="" id="{00000000-0008-0000-0400-000060000000}"/>
            </a:ext>
          </a:extLst>
        </xdr:cNvPr>
        <xdr:cNvSpPr txBox="1"/>
      </xdr:nvSpPr>
      <xdr:spPr>
        <a:xfrm>
          <a:off x="93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xmlns=""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xmlns=""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xmlns=""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財政健全化計画に基づき、費用削減に努めた結果、類似団体中最も低い比率を維持してきている。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今後は、業務の民間委託化を推進し、職員人件費等から委託料といった物件費へのシフトを検討する等、費用全体の削減に努めていく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xmlns=""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xmlns=""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21</xdr:row>
      <xdr:rowOff>123190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flipV="1">
          <a:off x="16510000" y="24434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95267</xdr:rowOff>
    </xdr:from>
    <xdr:ext cx="762000" cy="259045"/>
    <xdr:sp macro="" textlink="">
      <xdr:nvSpPr>
        <xdr:cNvPr id="125" name="物件費最小値テキスト">
          <a:extLst>
            <a:ext uri="{FF2B5EF4-FFF2-40B4-BE49-F238E27FC236}">
              <a16:creationId xmlns:a16="http://schemas.microsoft.com/office/drawing/2014/main" xmlns="" id="{00000000-0008-0000-0400-00007D000000}"/>
            </a:ext>
          </a:extLst>
        </xdr:cNvPr>
        <xdr:cNvSpPr txBox="1"/>
      </xdr:nvSpPr>
      <xdr:spPr>
        <a:xfrm>
          <a:off x="16598900" y="369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123190</xdr:rowOff>
    </xdr:from>
    <xdr:to>
      <xdr:col>82</xdr:col>
      <xdr:colOff>196850</xdr:colOff>
      <xdr:row>21</xdr:row>
      <xdr:rowOff>123190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372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7" name="物件費最大値テキスト">
          <a:extLst>
            <a:ext uri="{FF2B5EF4-FFF2-40B4-BE49-F238E27FC236}">
              <a16:creationId xmlns:a16="http://schemas.microsoft.com/office/drawing/2014/main" xmlns="" id="{00000000-0008-0000-0400-00007F000000}"/>
            </a:ext>
          </a:extLst>
        </xdr:cNvPr>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xdr:rowOff>
    </xdr:from>
    <xdr:to>
      <xdr:col>82</xdr:col>
      <xdr:colOff>107950</xdr:colOff>
      <xdr:row>14</xdr:row>
      <xdr:rowOff>43180</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a:off x="15671800" y="24130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132097</xdr:rowOff>
    </xdr:from>
    <xdr:ext cx="762000" cy="259045"/>
    <xdr:sp macro="" textlink="">
      <xdr:nvSpPr>
        <xdr:cNvPr id="130" name="物件費平均値テキスト">
          <a:extLst>
            <a:ext uri="{FF2B5EF4-FFF2-40B4-BE49-F238E27FC236}">
              <a16:creationId xmlns:a16="http://schemas.microsoft.com/office/drawing/2014/main" xmlns="" id="{00000000-0008-0000-0400-000082000000}"/>
            </a:ext>
          </a:extLst>
        </xdr:cNvPr>
        <xdr:cNvSpPr txBox="1"/>
      </xdr:nvSpPr>
      <xdr:spPr>
        <a:xfrm>
          <a:off x="16598900" y="2875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xdr:rowOff>
    </xdr:from>
    <xdr:to>
      <xdr:col>78</xdr:col>
      <xdr:colOff>69850</xdr:colOff>
      <xdr:row>14</xdr:row>
      <xdr:rowOff>12700</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a:off x="14782800" y="2413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68580</xdr:rowOff>
    </xdr:from>
    <xdr:to>
      <xdr:col>78</xdr:col>
      <xdr:colOff>120650</xdr:colOff>
      <xdr:row>16</xdr:row>
      <xdr:rowOff>170180</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154957</xdr:rowOff>
    </xdr:from>
    <xdr:ext cx="7366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5290800" y="289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xdr:rowOff>
    </xdr:from>
    <xdr:to>
      <xdr:col>73</xdr:col>
      <xdr:colOff>180975</xdr:colOff>
      <xdr:row>14</xdr:row>
      <xdr:rowOff>27940</xdr:rowOff>
    </xdr:to>
    <xdr:cxnSp macro="">
      <xdr:nvCxnSpPr>
        <xdr:cNvPr id="135" name="直線コネクタ 134">
          <a:extLst>
            <a:ext uri="{FF2B5EF4-FFF2-40B4-BE49-F238E27FC236}">
              <a16:creationId xmlns:a16="http://schemas.microsoft.com/office/drawing/2014/main" xmlns="" id="{00000000-0008-0000-0400-000087000000}"/>
            </a:ext>
          </a:extLst>
        </xdr:cNvPr>
        <xdr:cNvCxnSpPr/>
      </xdr:nvCxnSpPr>
      <xdr:spPr>
        <a:xfrm flipV="1">
          <a:off x="13893800" y="2413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129540</xdr:rowOff>
    </xdr:from>
    <xdr:to>
      <xdr:col>74</xdr:col>
      <xdr:colOff>31750</xdr:colOff>
      <xdr:row>17</xdr:row>
      <xdr:rowOff>59690</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4732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44467</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4401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27940</xdr:rowOff>
    </xdr:from>
    <xdr:to>
      <xdr:col>69</xdr:col>
      <xdr:colOff>92075</xdr:colOff>
      <xdr:row>14</xdr:row>
      <xdr:rowOff>35560</xdr:rowOff>
    </xdr:to>
    <xdr:cxnSp macro="">
      <xdr:nvCxnSpPr>
        <xdr:cNvPr id="138" name="直線コネクタ 137">
          <a:extLst>
            <a:ext uri="{FF2B5EF4-FFF2-40B4-BE49-F238E27FC236}">
              <a16:creationId xmlns:a16="http://schemas.microsoft.com/office/drawing/2014/main" xmlns="" id="{00000000-0008-0000-0400-00008A000000}"/>
            </a:ext>
          </a:extLst>
        </xdr:cNvPr>
        <xdr:cNvCxnSpPr/>
      </xdr:nvCxnSpPr>
      <xdr:spPr>
        <a:xfrm flipV="1">
          <a:off x="13004800" y="2428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34290</xdr:rowOff>
    </xdr:from>
    <xdr:to>
      <xdr:col>69</xdr:col>
      <xdr:colOff>142875</xdr:colOff>
      <xdr:row>17</xdr:row>
      <xdr:rowOff>135890</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3843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120667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3512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1" name="フローチャート: 判断 140">
          <a:extLst>
            <a:ext uri="{FF2B5EF4-FFF2-40B4-BE49-F238E27FC236}">
              <a16:creationId xmlns:a16="http://schemas.microsoft.com/office/drawing/2014/main" xmlns="" id="{00000000-0008-0000-0400-00008D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163830</xdr:rowOff>
    </xdr:from>
    <xdr:to>
      <xdr:col>82</xdr:col>
      <xdr:colOff>158750</xdr:colOff>
      <xdr:row>14</xdr:row>
      <xdr:rowOff>93980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6459200" y="23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72407</xdr:rowOff>
    </xdr:from>
    <xdr:ext cx="762000" cy="259045"/>
    <xdr:sp macro="" textlink="">
      <xdr:nvSpPr>
        <xdr:cNvPr id="149" name="物件費該当値テキスト">
          <a:extLst>
            <a:ext uri="{FF2B5EF4-FFF2-40B4-BE49-F238E27FC236}">
              <a16:creationId xmlns:a16="http://schemas.microsoft.com/office/drawing/2014/main" xmlns="" id="{00000000-0008-0000-0400-000095000000}"/>
            </a:ext>
          </a:extLst>
        </xdr:cNvPr>
        <xdr:cNvSpPr txBox="1"/>
      </xdr:nvSpPr>
      <xdr:spPr>
        <a:xfrm>
          <a:off x="16598900" y="230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133350</xdr:rowOff>
    </xdr:from>
    <xdr:to>
      <xdr:col>78</xdr:col>
      <xdr:colOff>120650</xdr:colOff>
      <xdr:row>14</xdr:row>
      <xdr:rowOff>63500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5621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73677</xdr:rowOff>
    </xdr:from>
    <xdr:ext cx="7366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5290800" y="213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133350</xdr:rowOff>
    </xdr:from>
    <xdr:to>
      <xdr:col>74</xdr:col>
      <xdr:colOff>31750</xdr:colOff>
      <xdr:row>14</xdr:row>
      <xdr:rowOff>63500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4732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73677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4401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148590</xdr:rowOff>
    </xdr:from>
    <xdr:to>
      <xdr:col>69</xdr:col>
      <xdr:colOff>142875</xdr:colOff>
      <xdr:row>14</xdr:row>
      <xdr:rowOff>78740</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384300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88917</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3512800" y="214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156210</xdr:rowOff>
    </xdr:from>
    <xdr:to>
      <xdr:col>65</xdr:col>
      <xdr:colOff>53975</xdr:colOff>
      <xdr:row>14</xdr:row>
      <xdr:rowOff>86360</xdr:rowOff>
    </xdr:to>
    <xdr:sp macro="" textlink="">
      <xdr:nvSpPr>
        <xdr:cNvPr id="156" name="楕円 155">
          <a:extLst>
            <a:ext uri="{FF2B5EF4-FFF2-40B4-BE49-F238E27FC236}">
              <a16:creationId xmlns:a16="http://schemas.microsoft.com/office/drawing/2014/main" xmlns="" id="{00000000-0008-0000-0400-00009C000000}"/>
            </a:ext>
          </a:extLst>
        </xdr:cNvPr>
        <xdr:cNvSpPr/>
      </xdr:nvSpPr>
      <xdr:spPr>
        <a:xfrm>
          <a:off x="12954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96537</xdr:rowOff>
    </xdr:from>
    <xdr:ext cx="762000" cy="259045"/>
    <xdr:sp macro="" textlink="">
      <xdr:nvSpPr>
        <xdr:cNvPr id="157" name="テキスト ボックス 156">
          <a:extLst>
            <a:ext uri="{FF2B5EF4-FFF2-40B4-BE49-F238E27FC236}">
              <a16:creationId xmlns:a16="http://schemas.microsoft.com/office/drawing/2014/main" xmlns="" id="{00000000-0008-0000-0400-00009D000000}"/>
            </a:ext>
          </a:extLst>
        </xdr:cNvPr>
        <xdr:cNvSpPr txBox="1"/>
      </xdr:nvSpPr>
      <xdr:spPr>
        <a:xfrm>
          <a:off x="12623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xmlns=""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係る経常収支比率が高い理由としては、障害者支援給付費、障害者更生医療給付費の額が膨らんでいることが挙げられる。資格審査等の適正化等を進め財政を圧迫する上昇傾向に歯止めをかける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xmlns=""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xmlns=""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135165</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flipV="1">
          <a:off x="4826000" y="91730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107242</xdr:rowOff>
    </xdr:from>
    <xdr:ext cx="762000" cy="259045"/>
    <xdr:sp macro="" textlink="">
      <xdr:nvSpPr>
        <xdr:cNvPr id="188" name="扶助費最小値テキスト">
          <a:extLst>
            <a:ext uri="{FF2B5EF4-FFF2-40B4-BE49-F238E27FC236}">
              <a16:creationId xmlns:a16="http://schemas.microsoft.com/office/drawing/2014/main" xmlns="" id="{00000000-0008-0000-0400-0000BC000000}"/>
            </a:ext>
          </a:extLst>
        </xdr:cNvPr>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135165</xdr:rowOff>
    </xdr:from>
    <xdr:to>
      <xdr:col>24</xdr:col>
      <xdr:colOff>114300</xdr:colOff>
      <xdr:row>61</xdr:row>
      <xdr:rowOff>135165</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90" name="扶助費最大値テキスト">
          <a:extLst>
            <a:ext uri="{FF2B5EF4-FFF2-40B4-BE49-F238E27FC236}">
              <a16:creationId xmlns:a16="http://schemas.microsoft.com/office/drawing/2014/main" xmlns="" id="{00000000-0008-0000-0400-0000BE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102507</xdr:rowOff>
    </xdr:from>
    <xdr:to>
      <xdr:col>24</xdr:col>
      <xdr:colOff>25400</xdr:colOff>
      <xdr:row>59</xdr:row>
      <xdr:rowOff>118835</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a:off x="3987800" y="102180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125384</xdr:rowOff>
    </xdr:from>
    <xdr:ext cx="762000" cy="259045"/>
    <xdr:sp macro="" textlink="">
      <xdr:nvSpPr>
        <xdr:cNvPr id="193" name="扶助費平均値テキスト">
          <a:extLst>
            <a:ext uri="{FF2B5EF4-FFF2-40B4-BE49-F238E27FC236}">
              <a16:creationId xmlns:a16="http://schemas.microsoft.com/office/drawing/2014/main" xmlns="" id="{00000000-0008-0000-0400-0000C1000000}"/>
            </a:ext>
          </a:extLst>
        </xdr:cNvPr>
        <xdr:cNvSpPr txBox="1"/>
      </xdr:nvSpPr>
      <xdr:spPr>
        <a:xfrm>
          <a:off x="4914900" y="9555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108857</xdr:rowOff>
    </xdr:from>
    <xdr:to>
      <xdr:col>24</xdr:col>
      <xdr:colOff>76200</xdr:colOff>
      <xdr:row>57</xdr:row>
      <xdr:rowOff>39007</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47752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102507</xdr:rowOff>
    </xdr:from>
    <xdr:to>
      <xdr:col>19</xdr:col>
      <xdr:colOff>187325</xdr:colOff>
      <xdr:row>60</xdr:row>
      <xdr:rowOff>110672</xdr:rowOff>
    </xdr:to>
    <xdr:cxnSp macro="">
      <xdr:nvCxnSpPr>
        <xdr:cNvPr id="195" name="直線コネクタ 194">
          <a:extLst>
            <a:ext uri="{FF2B5EF4-FFF2-40B4-BE49-F238E27FC236}">
              <a16:creationId xmlns:a16="http://schemas.microsoft.com/office/drawing/2014/main" xmlns="" id="{00000000-0008-0000-0400-0000C3000000}"/>
            </a:ext>
          </a:extLst>
        </xdr:cNvPr>
        <xdr:cNvCxnSpPr/>
      </xdr:nvCxnSpPr>
      <xdr:spPr>
        <a:xfrm flipV="1">
          <a:off x="3098800" y="102180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110672</xdr:rowOff>
    </xdr:from>
    <xdr:to>
      <xdr:col>15</xdr:col>
      <xdr:colOff>98425</xdr:colOff>
      <xdr:row>60</xdr:row>
      <xdr:rowOff>159657</xdr:rowOff>
    </xdr:to>
    <xdr:cxnSp macro="">
      <xdr:nvCxnSpPr>
        <xdr:cNvPr id="198" name="直線コネクタ 197">
          <a:extLst>
            <a:ext uri="{FF2B5EF4-FFF2-40B4-BE49-F238E27FC236}">
              <a16:creationId xmlns:a16="http://schemas.microsoft.com/office/drawing/2014/main" xmlns="" id="{00000000-0008-0000-0400-0000C6000000}"/>
            </a:ext>
          </a:extLst>
        </xdr:cNvPr>
        <xdr:cNvCxnSpPr/>
      </xdr:nvCxnSpPr>
      <xdr:spPr>
        <a:xfrm flipV="1">
          <a:off x="2209800" y="103976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xmlns=""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159657</xdr:rowOff>
    </xdr:from>
    <xdr:to>
      <xdr:col>11</xdr:col>
      <xdr:colOff>9525</xdr:colOff>
      <xdr:row>61</xdr:row>
      <xdr:rowOff>53522</xdr:rowOff>
    </xdr:to>
    <xdr:cxnSp macro="">
      <xdr:nvCxnSpPr>
        <xdr:cNvPr id="201" name="直線コネクタ 200">
          <a:extLst>
            <a:ext uri="{FF2B5EF4-FFF2-40B4-BE49-F238E27FC236}">
              <a16:creationId xmlns:a16="http://schemas.microsoft.com/office/drawing/2014/main" xmlns="" id="{00000000-0008-0000-0400-0000C9000000}"/>
            </a:ext>
          </a:extLst>
        </xdr:cNvPr>
        <xdr:cNvCxnSpPr/>
      </xdr:nvCxnSpPr>
      <xdr:spPr>
        <a:xfrm flipV="1">
          <a:off x="1320800" y="104466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2722</xdr:rowOff>
    </xdr:from>
    <xdr:to>
      <xdr:col>11</xdr:col>
      <xdr:colOff>60325</xdr:colOff>
      <xdr:row>57</xdr:row>
      <xdr:rowOff>104322</xdr:rowOff>
    </xdr:to>
    <xdr:sp macro="" textlink="">
      <xdr:nvSpPr>
        <xdr:cNvPr id="202" name="フローチャート: 判断 201">
          <a:extLst>
            <a:ext uri="{FF2B5EF4-FFF2-40B4-BE49-F238E27FC236}">
              <a16:creationId xmlns:a16="http://schemas.microsoft.com/office/drawing/2014/main" xmlns="" id="{00000000-0008-0000-0400-0000CA000000}"/>
            </a:ext>
          </a:extLst>
        </xdr:cNvPr>
        <xdr:cNvSpPr/>
      </xdr:nvSpPr>
      <xdr:spPr>
        <a:xfrm>
          <a:off x="2159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114499</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828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4" name="フローチャート: 判断 203">
          <a:extLst>
            <a:ext uri="{FF2B5EF4-FFF2-40B4-BE49-F238E27FC236}">
              <a16:creationId xmlns:a16="http://schemas.microsoft.com/office/drawing/2014/main" xmlns="" id="{00000000-0008-0000-0400-0000CC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68035</xdr:rowOff>
    </xdr:from>
    <xdr:to>
      <xdr:col>24</xdr:col>
      <xdr:colOff>76200</xdr:colOff>
      <xdr:row>59</xdr:row>
      <xdr:rowOff>169635</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47752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40112</xdr:rowOff>
    </xdr:from>
    <xdr:ext cx="762000" cy="259045"/>
    <xdr:sp macro="" textlink="">
      <xdr:nvSpPr>
        <xdr:cNvPr id="212" name="扶助費該当値テキスト">
          <a:extLst>
            <a:ext uri="{FF2B5EF4-FFF2-40B4-BE49-F238E27FC236}">
              <a16:creationId xmlns:a16="http://schemas.microsoft.com/office/drawing/2014/main" xmlns="" id="{00000000-0008-0000-0400-0000D4000000}"/>
            </a:ext>
          </a:extLst>
        </xdr:cNvPr>
        <xdr:cNvSpPr txBox="1"/>
      </xdr:nvSpPr>
      <xdr:spPr>
        <a:xfrm>
          <a:off x="49149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51707</xdr:rowOff>
    </xdr:from>
    <xdr:to>
      <xdr:col>20</xdr:col>
      <xdr:colOff>38100</xdr:colOff>
      <xdr:row>59</xdr:row>
      <xdr:rowOff>153307</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3937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138084</xdr:rowOff>
    </xdr:from>
    <xdr:ext cx="7366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3606800" y="10253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59872</xdr:rowOff>
    </xdr:from>
    <xdr:to>
      <xdr:col>15</xdr:col>
      <xdr:colOff>149225</xdr:colOff>
      <xdr:row>60</xdr:row>
      <xdr:rowOff>161472</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3048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146249</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2717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108857</xdr:rowOff>
    </xdr:from>
    <xdr:to>
      <xdr:col>11</xdr:col>
      <xdr:colOff>60325</xdr:colOff>
      <xdr:row>61</xdr:row>
      <xdr:rowOff>39007</xdr:rowOff>
    </xdr:to>
    <xdr:sp macro="" textlink="">
      <xdr:nvSpPr>
        <xdr:cNvPr id="217" name="楕円 216">
          <a:extLst>
            <a:ext uri="{FF2B5EF4-FFF2-40B4-BE49-F238E27FC236}">
              <a16:creationId xmlns:a16="http://schemas.microsoft.com/office/drawing/2014/main" xmlns="" id="{00000000-0008-0000-0400-0000D9000000}"/>
            </a:ext>
          </a:extLst>
        </xdr:cNvPr>
        <xdr:cNvSpPr/>
      </xdr:nvSpPr>
      <xdr:spPr>
        <a:xfrm>
          <a:off x="21590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23784</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1828800" y="1048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2722</xdr:rowOff>
    </xdr:from>
    <xdr:to>
      <xdr:col>6</xdr:col>
      <xdr:colOff>171450</xdr:colOff>
      <xdr:row>61</xdr:row>
      <xdr:rowOff>104322</xdr:rowOff>
    </xdr:to>
    <xdr:sp macro="" textlink="">
      <xdr:nvSpPr>
        <xdr:cNvPr id="219" name="楕円 218">
          <a:extLst>
            <a:ext uri="{FF2B5EF4-FFF2-40B4-BE49-F238E27FC236}">
              <a16:creationId xmlns:a16="http://schemas.microsoft.com/office/drawing/2014/main" xmlns="" id="{00000000-0008-0000-0400-0000DB000000}"/>
            </a:ext>
          </a:extLst>
        </xdr:cNvPr>
        <xdr:cNvSpPr/>
      </xdr:nvSpPr>
      <xdr:spPr>
        <a:xfrm>
          <a:off x="1270000" y="1046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89099</xdr:rowOff>
    </xdr:from>
    <xdr:ext cx="762000" cy="259045"/>
    <xdr:sp macro="" textlink="">
      <xdr:nvSpPr>
        <xdr:cNvPr id="220" name="テキスト ボックス 219">
          <a:extLst>
            <a:ext uri="{FF2B5EF4-FFF2-40B4-BE49-F238E27FC236}">
              <a16:creationId xmlns:a16="http://schemas.microsoft.com/office/drawing/2014/main" xmlns="" id="{00000000-0008-0000-0400-0000DC000000}"/>
            </a:ext>
          </a:extLst>
        </xdr:cNvPr>
        <xdr:cNvSpPr txBox="1"/>
      </xdr:nvSpPr>
      <xdr:spPr>
        <a:xfrm>
          <a:off x="939800" y="1054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xmlns=""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xmlns=""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国保会計への繰出金など、他の特別会計への繰出金が大きな割合を占めている。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今後も国保会計については、赤字解消に向け医療費の増加の抑制と保険税収入の確保に努め、普通会計の負担額を減らしていくよう努める。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xmlns=""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xmlns=""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123190</xdr:rowOff>
    </xdr:from>
    <xdr:to>
      <xdr:col>82</xdr:col>
      <xdr:colOff>107950</xdr:colOff>
      <xdr:row>61</xdr:row>
      <xdr:rowOff>16510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flipV="1">
          <a:off x="16510000" y="92100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160037</xdr:rowOff>
    </xdr:from>
    <xdr:ext cx="762000" cy="259045"/>
    <xdr:sp macro="" textlink="">
      <xdr:nvSpPr>
        <xdr:cNvPr id="249" name="その他最小値テキスト">
          <a:extLst>
            <a:ext uri="{FF2B5EF4-FFF2-40B4-BE49-F238E27FC236}">
              <a16:creationId xmlns:a16="http://schemas.microsoft.com/office/drawing/2014/main" xmlns="" id="{00000000-0008-0000-0400-0000F9000000}"/>
            </a:ext>
          </a:extLst>
        </xdr:cNvPr>
        <xdr:cNvSpPr txBox="1"/>
      </xdr:nvSpPr>
      <xdr:spPr>
        <a:xfrm>
          <a:off x="16598900" y="1044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16510</xdr:rowOff>
    </xdr:from>
    <xdr:to>
      <xdr:col>82</xdr:col>
      <xdr:colOff>196850</xdr:colOff>
      <xdr:row>61</xdr:row>
      <xdr:rowOff>16510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1047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38117</xdr:rowOff>
    </xdr:from>
    <xdr:ext cx="762000" cy="259045"/>
    <xdr:sp macro="" textlink="">
      <xdr:nvSpPr>
        <xdr:cNvPr id="251" name="その他最大値テキスト">
          <a:extLst>
            <a:ext uri="{FF2B5EF4-FFF2-40B4-BE49-F238E27FC236}">
              <a16:creationId xmlns:a16="http://schemas.microsoft.com/office/drawing/2014/main" xmlns="" id="{00000000-0008-0000-0400-0000FB000000}"/>
            </a:ext>
          </a:extLst>
        </xdr:cNvPr>
        <xdr:cNvSpPr txBox="1"/>
      </xdr:nvSpPr>
      <xdr:spPr>
        <a:xfrm>
          <a:off x="16598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123190</xdr:rowOff>
    </xdr:from>
    <xdr:to>
      <xdr:col>82</xdr:col>
      <xdr:colOff>196850</xdr:colOff>
      <xdr:row>53</xdr:row>
      <xdr:rowOff>123190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6421100" y="921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81280</xdr:rowOff>
    </xdr:from>
    <xdr:to>
      <xdr:col>82</xdr:col>
      <xdr:colOff>107950</xdr:colOff>
      <xdr:row>56</xdr:row>
      <xdr:rowOff>104140</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a:off x="15671800" y="96824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4" name="その他平均値テキスト">
          <a:extLst>
            <a:ext uri="{FF2B5EF4-FFF2-40B4-BE49-F238E27FC236}">
              <a16:creationId xmlns:a16="http://schemas.microsoft.com/office/drawing/2014/main" xmlns="" id="{00000000-0008-0000-0400-0000FE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81280</xdr:rowOff>
    </xdr:from>
    <xdr:to>
      <xdr:col>78</xdr:col>
      <xdr:colOff>69850</xdr:colOff>
      <xdr:row>56</xdr:row>
      <xdr:rowOff>165100</xdr:rowOff>
    </xdr:to>
    <xdr:cxnSp macro="">
      <xdr:nvCxnSpPr>
        <xdr:cNvPr id="256" name="直線コネクタ 255">
          <a:extLst>
            <a:ext uri="{FF2B5EF4-FFF2-40B4-BE49-F238E27FC236}">
              <a16:creationId xmlns:a16="http://schemas.microsoft.com/office/drawing/2014/main" xmlns="" id="{00000000-0008-0000-0400-000000010000}"/>
            </a:ext>
          </a:extLst>
        </xdr:cNvPr>
        <xdr:cNvCxnSpPr/>
      </xdr:nvCxnSpPr>
      <xdr:spPr>
        <a:xfrm flipV="1">
          <a:off x="14782800" y="96824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1270</xdr:rowOff>
    </xdr:to>
    <xdr:cxnSp macro="">
      <xdr:nvCxnSpPr>
        <xdr:cNvPr id="259" name="直線コネクタ 258">
          <a:extLst>
            <a:ext uri="{FF2B5EF4-FFF2-40B4-BE49-F238E27FC236}">
              <a16:creationId xmlns:a16="http://schemas.microsoft.com/office/drawing/2014/main" xmlns="" id="{00000000-0008-0000-0400-000003010000}"/>
            </a:ext>
          </a:extLst>
        </xdr:cNvPr>
        <xdr:cNvCxnSpPr/>
      </xdr:nvCxnSpPr>
      <xdr:spPr>
        <a:xfrm flipV="1">
          <a:off x="13893800" y="9766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60" name="フローチャート: 判断 259">
          <a:extLst>
            <a:ext uri="{FF2B5EF4-FFF2-40B4-BE49-F238E27FC236}">
              <a16:creationId xmlns:a16="http://schemas.microsoft.com/office/drawing/2014/main" xmlns="" id="{00000000-0008-0000-0400-00000401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142240</xdr:rowOff>
    </xdr:from>
    <xdr:to>
      <xdr:col>69</xdr:col>
      <xdr:colOff>92075</xdr:colOff>
      <xdr:row>57</xdr:row>
      <xdr:rowOff>1270</xdr:rowOff>
    </xdr:to>
    <xdr:cxnSp macro="">
      <xdr:nvCxnSpPr>
        <xdr:cNvPr id="262" name="直線コネクタ 261">
          <a:extLst>
            <a:ext uri="{FF2B5EF4-FFF2-40B4-BE49-F238E27FC236}">
              <a16:creationId xmlns:a16="http://schemas.microsoft.com/office/drawing/2014/main" xmlns="" id="{00000000-0008-0000-0400-000006010000}"/>
            </a:ext>
          </a:extLst>
        </xdr:cNvPr>
        <xdr:cNvCxnSpPr/>
      </xdr:nvCxnSpPr>
      <xdr:spPr>
        <a:xfrm>
          <a:off x="13004800" y="9743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63" name="フローチャート: 判断 262">
          <a:extLst>
            <a:ext uri="{FF2B5EF4-FFF2-40B4-BE49-F238E27FC236}">
              <a16:creationId xmlns:a16="http://schemas.microsoft.com/office/drawing/2014/main" xmlns="" id="{00000000-0008-0000-0400-000007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5" name="フローチャート: 判断 264">
          <a:extLst>
            <a:ext uri="{FF2B5EF4-FFF2-40B4-BE49-F238E27FC236}">
              <a16:creationId xmlns:a16="http://schemas.microsoft.com/office/drawing/2014/main" xmlns="" id="{00000000-0008-0000-0400-000009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69867</xdr:rowOff>
    </xdr:from>
    <xdr:ext cx="762000" cy="259045"/>
    <xdr:sp macro="" textlink="">
      <xdr:nvSpPr>
        <xdr:cNvPr id="273" name="その他該当値テキスト">
          <a:extLst>
            <a:ext uri="{FF2B5EF4-FFF2-40B4-BE49-F238E27FC236}">
              <a16:creationId xmlns:a16="http://schemas.microsoft.com/office/drawing/2014/main" xmlns="" id="{00000000-0008-0000-0400-000011010000}"/>
            </a:ext>
          </a:extLst>
        </xdr:cNvPr>
        <xdr:cNvSpPr txBox="1"/>
      </xdr:nvSpPr>
      <xdr:spPr>
        <a:xfrm>
          <a:off x="16598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30480</xdr:rowOff>
    </xdr:from>
    <xdr:to>
      <xdr:col>78</xdr:col>
      <xdr:colOff>120650</xdr:colOff>
      <xdr:row>56</xdr:row>
      <xdr:rowOff>132080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5621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121920</xdr:rowOff>
    </xdr:from>
    <xdr:to>
      <xdr:col>69</xdr:col>
      <xdr:colOff>142875</xdr:colOff>
      <xdr:row>57</xdr:row>
      <xdr:rowOff>52070</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3843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80" name="楕円 279">
          <a:extLst>
            <a:ext uri="{FF2B5EF4-FFF2-40B4-BE49-F238E27FC236}">
              <a16:creationId xmlns:a16="http://schemas.microsoft.com/office/drawing/2014/main" xmlns="" id="{00000000-0008-0000-0400-000018010000}"/>
            </a:ext>
          </a:extLst>
        </xdr:cNvPr>
        <xdr:cNvSpPr/>
      </xdr:nvSpPr>
      <xdr:spPr>
        <a:xfrm>
          <a:off x="12954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31767</xdr:rowOff>
    </xdr:from>
    <xdr:ext cx="762000" cy="259045"/>
    <xdr:sp macro="" textlink="">
      <xdr:nvSpPr>
        <xdr:cNvPr id="281" name="テキスト ボックス 280">
          <a:extLst>
            <a:ext uri="{FF2B5EF4-FFF2-40B4-BE49-F238E27FC236}">
              <a16:creationId xmlns:a16="http://schemas.microsoft.com/office/drawing/2014/main" xmlns="" id="{00000000-0008-0000-0400-000019010000}"/>
            </a:ext>
          </a:extLst>
        </xdr:cNvPr>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xmlns=""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xmlns=""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各種団体への補助金や一部事務組合（清掃施設組合、消防組合）への補助費といった経常的な費用が発生しているため、全国平均を上回っている。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現在、補助金等検討委員会の諮問を受けた補助金等の精査を実施中であり、随時必要性の確認をおこない、見直しや廃止を行う方針である。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xmlns=""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xmlns=""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xmlns=""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xmlns=""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24130</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flipV="1">
          <a:off x="16510000" y="5760357"/>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12" name="補助費等最小値テキスト">
          <a:extLst>
            <a:ext uri="{FF2B5EF4-FFF2-40B4-BE49-F238E27FC236}">
              <a16:creationId xmlns:a16="http://schemas.microsoft.com/office/drawing/2014/main" xmlns="" id="{00000000-0008-0000-0400-000038010000}"/>
            </a:ext>
          </a:extLst>
        </xdr:cNvPr>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4" name="補助費等最大値テキスト">
          <a:extLst>
            <a:ext uri="{FF2B5EF4-FFF2-40B4-BE49-F238E27FC236}">
              <a16:creationId xmlns:a16="http://schemas.microsoft.com/office/drawing/2014/main" xmlns="" id="{00000000-0008-0000-0400-00003A010000}"/>
            </a:ext>
          </a:extLst>
        </xdr:cNvPr>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5" name="直線コネクタ 314">
          <a:extLst>
            <a:ext uri="{FF2B5EF4-FFF2-40B4-BE49-F238E27FC236}">
              <a16:creationId xmlns:a16="http://schemas.microsoft.com/office/drawing/2014/main" xmlns="" id="{00000000-0008-0000-0400-00003B010000}"/>
            </a:ext>
          </a:extLst>
        </xdr:cNvPr>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20864</xdr:rowOff>
    </xdr:from>
    <xdr:to>
      <xdr:col>82</xdr:col>
      <xdr:colOff>107950</xdr:colOff>
      <xdr:row>35</xdr:row>
      <xdr:rowOff>33927</xdr:rowOff>
    </xdr:to>
    <xdr:cxnSp macro="">
      <xdr:nvCxnSpPr>
        <xdr:cNvPr id="316" name="直線コネクタ 315">
          <a:extLst>
            <a:ext uri="{FF2B5EF4-FFF2-40B4-BE49-F238E27FC236}">
              <a16:creationId xmlns:a16="http://schemas.microsoft.com/office/drawing/2014/main" xmlns="" id="{00000000-0008-0000-0400-00003C010000}"/>
            </a:ext>
          </a:extLst>
        </xdr:cNvPr>
        <xdr:cNvCxnSpPr/>
      </xdr:nvCxnSpPr>
      <xdr:spPr>
        <a:xfrm>
          <a:off x="15671800" y="602161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157678</xdr:rowOff>
    </xdr:from>
    <xdr:ext cx="762000" cy="259045"/>
    <xdr:sp macro="" textlink="">
      <xdr:nvSpPr>
        <xdr:cNvPr id="317" name="補助費等平均値テキスト">
          <a:extLst>
            <a:ext uri="{FF2B5EF4-FFF2-40B4-BE49-F238E27FC236}">
              <a16:creationId xmlns:a16="http://schemas.microsoft.com/office/drawing/2014/main" xmlns="" id="{00000000-0008-0000-0400-00003D010000}"/>
            </a:ext>
          </a:extLst>
        </xdr:cNvPr>
        <xdr:cNvSpPr txBox="1"/>
      </xdr:nvSpPr>
      <xdr:spPr>
        <a:xfrm>
          <a:off x="16598900" y="61584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14151</xdr:rowOff>
    </xdr:from>
    <xdr:to>
      <xdr:col>82</xdr:col>
      <xdr:colOff>158750</xdr:colOff>
      <xdr:row>36</xdr:row>
      <xdr:rowOff>115751</xdr:rowOff>
    </xdr:to>
    <xdr:sp macro="" textlink="">
      <xdr:nvSpPr>
        <xdr:cNvPr id="318" name="フローチャート: 判断 317">
          <a:extLst>
            <a:ext uri="{FF2B5EF4-FFF2-40B4-BE49-F238E27FC236}">
              <a16:creationId xmlns:a16="http://schemas.microsoft.com/office/drawing/2014/main" xmlns="" id="{00000000-0008-0000-0400-00003E010000}"/>
            </a:ext>
          </a:extLst>
        </xdr:cNvPr>
        <xdr:cNvSpPr/>
      </xdr:nvSpPr>
      <xdr:spPr>
        <a:xfrm>
          <a:off x="164592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20864</xdr:rowOff>
    </xdr:from>
    <xdr:to>
      <xdr:col>78</xdr:col>
      <xdr:colOff>69850</xdr:colOff>
      <xdr:row>35</xdr:row>
      <xdr:rowOff>60053</xdr:rowOff>
    </xdr:to>
    <xdr:cxnSp macro="">
      <xdr:nvCxnSpPr>
        <xdr:cNvPr id="319" name="直線コネクタ 318">
          <a:extLst>
            <a:ext uri="{FF2B5EF4-FFF2-40B4-BE49-F238E27FC236}">
              <a16:creationId xmlns:a16="http://schemas.microsoft.com/office/drawing/2014/main" xmlns="" id="{00000000-0008-0000-0400-00003F010000}"/>
            </a:ext>
          </a:extLst>
        </xdr:cNvPr>
        <xdr:cNvCxnSpPr/>
      </xdr:nvCxnSpPr>
      <xdr:spPr>
        <a:xfrm flipV="1">
          <a:off x="14782800" y="602161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113756</xdr:rowOff>
    </xdr:from>
    <xdr:to>
      <xdr:col>78</xdr:col>
      <xdr:colOff>120650</xdr:colOff>
      <xdr:row>36</xdr:row>
      <xdr:rowOff>43906</xdr:rowOff>
    </xdr:to>
    <xdr:sp macro="" textlink="">
      <xdr:nvSpPr>
        <xdr:cNvPr id="320" name="フローチャート: 判断 319">
          <a:extLst>
            <a:ext uri="{FF2B5EF4-FFF2-40B4-BE49-F238E27FC236}">
              <a16:creationId xmlns:a16="http://schemas.microsoft.com/office/drawing/2014/main" xmlns="" id="{00000000-0008-0000-0400-000040010000}"/>
            </a:ext>
          </a:extLst>
        </xdr:cNvPr>
        <xdr:cNvSpPr/>
      </xdr:nvSpPr>
      <xdr:spPr>
        <a:xfrm>
          <a:off x="15621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28683</xdr:rowOff>
    </xdr:from>
    <xdr:ext cx="7366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5290800" y="6200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60053</xdr:rowOff>
    </xdr:from>
    <xdr:to>
      <xdr:col>73</xdr:col>
      <xdr:colOff>180975</xdr:colOff>
      <xdr:row>35</xdr:row>
      <xdr:rowOff>79647</xdr:rowOff>
    </xdr:to>
    <xdr:cxnSp macro="">
      <xdr:nvCxnSpPr>
        <xdr:cNvPr id="322" name="直線コネクタ 321">
          <a:extLst>
            <a:ext uri="{FF2B5EF4-FFF2-40B4-BE49-F238E27FC236}">
              <a16:creationId xmlns:a16="http://schemas.microsoft.com/office/drawing/2014/main" xmlns="" id="{00000000-0008-0000-0400-000042010000}"/>
            </a:ext>
          </a:extLst>
        </xdr:cNvPr>
        <xdr:cNvCxnSpPr/>
      </xdr:nvCxnSpPr>
      <xdr:spPr>
        <a:xfrm flipV="1">
          <a:off x="13893800" y="606080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27214</xdr:rowOff>
    </xdr:from>
    <xdr:to>
      <xdr:col>74</xdr:col>
      <xdr:colOff>31750</xdr:colOff>
      <xdr:row>36</xdr:row>
      <xdr:rowOff>128814</xdr:rowOff>
    </xdr:to>
    <xdr:sp macro="" textlink="">
      <xdr:nvSpPr>
        <xdr:cNvPr id="323" name="フローチャート: 判断 322">
          <a:extLst>
            <a:ext uri="{FF2B5EF4-FFF2-40B4-BE49-F238E27FC236}">
              <a16:creationId xmlns:a16="http://schemas.microsoft.com/office/drawing/2014/main" xmlns="" id="{00000000-0008-0000-0400-000043010000}"/>
            </a:ext>
          </a:extLst>
        </xdr:cNvPr>
        <xdr:cNvSpPr/>
      </xdr:nvSpPr>
      <xdr:spPr>
        <a:xfrm>
          <a:off x="14732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113591</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4401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79647</xdr:rowOff>
    </xdr:from>
    <xdr:to>
      <xdr:col>69</xdr:col>
      <xdr:colOff>92075</xdr:colOff>
      <xdr:row>35</xdr:row>
      <xdr:rowOff>131899</xdr:rowOff>
    </xdr:to>
    <xdr:cxnSp macro="">
      <xdr:nvCxnSpPr>
        <xdr:cNvPr id="325" name="直線コネクタ 324">
          <a:extLst>
            <a:ext uri="{FF2B5EF4-FFF2-40B4-BE49-F238E27FC236}">
              <a16:creationId xmlns:a16="http://schemas.microsoft.com/office/drawing/2014/main" xmlns="" id="{00000000-0008-0000-0400-000045010000}"/>
            </a:ext>
          </a:extLst>
        </xdr:cNvPr>
        <xdr:cNvCxnSpPr/>
      </xdr:nvCxnSpPr>
      <xdr:spPr>
        <a:xfrm flipV="1">
          <a:off x="13004800" y="608039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159476</xdr:rowOff>
    </xdr:from>
    <xdr:to>
      <xdr:col>69</xdr:col>
      <xdr:colOff>142875</xdr:colOff>
      <xdr:row>36</xdr:row>
      <xdr:rowOff>89626</xdr:rowOff>
    </xdr:to>
    <xdr:sp macro="" textlink="">
      <xdr:nvSpPr>
        <xdr:cNvPr id="326" name="フローチャート: 判断 325">
          <a:extLst>
            <a:ext uri="{FF2B5EF4-FFF2-40B4-BE49-F238E27FC236}">
              <a16:creationId xmlns:a16="http://schemas.microsoft.com/office/drawing/2014/main" xmlns="" id="{00000000-0008-0000-0400-000046010000}"/>
            </a:ext>
          </a:extLst>
        </xdr:cNvPr>
        <xdr:cNvSpPr/>
      </xdr:nvSpPr>
      <xdr:spPr>
        <a:xfrm>
          <a:off x="13843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74403</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3512800" y="624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120287</xdr:rowOff>
    </xdr:from>
    <xdr:to>
      <xdr:col>65</xdr:col>
      <xdr:colOff>53975</xdr:colOff>
      <xdr:row>36</xdr:row>
      <xdr:rowOff>50437</xdr:rowOff>
    </xdr:to>
    <xdr:sp macro="" textlink="">
      <xdr:nvSpPr>
        <xdr:cNvPr id="328" name="フローチャート: 判断 327">
          <a:extLst>
            <a:ext uri="{FF2B5EF4-FFF2-40B4-BE49-F238E27FC236}">
              <a16:creationId xmlns:a16="http://schemas.microsoft.com/office/drawing/2014/main" xmlns="" id="{00000000-0008-0000-0400-000048010000}"/>
            </a:ext>
          </a:extLst>
        </xdr:cNvPr>
        <xdr:cNvSpPr/>
      </xdr:nvSpPr>
      <xdr:spPr>
        <a:xfrm>
          <a:off x="12954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35214</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2623800" y="620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xmlns=""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154577</xdr:rowOff>
    </xdr:from>
    <xdr:to>
      <xdr:col>82</xdr:col>
      <xdr:colOff>158750</xdr:colOff>
      <xdr:row>35</xdr:row>
      <xdr:rowOff>84727</xdr:rowOff>
    </xdr:to>
    <xdr:sp macro="" textlink="">
      <xdr:nvSpPr>
        <xdr:cNvPr id="335" name="楕円 334">
          <a:extLst>
            <a:ext uri="{FF2B5EF4-FFF2-40B4-BE49-F238E27FC236}">
              <a16:creationId xmlns:a16="http://schemas.microsoft.com/office/drawing/2014/main" xmlns="" id="{00000000-0008-0000-0400-00004F010000}"/>
            </a:ext>
          </a:extLst>
        </xdr:cNvPr>
        <xdr:cNvSpPr/>
      </xdr:nvSpPr>
      <xdr:spPr>
        <a:xfrm>
          <a:off x="16459200" y="598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171104</xdr:rowOff>
    </xdr:from>
    <xdr:ext cx="762000" cy="259045"/>
    <xdr:sp macro="" textlink="">
      <xdr:nvSpPr>
        <xdr:cNvPr id="336" name="補助費等該当値テキスト">
          <a:extLst>
            <a:ext uri="{FF2B5EF4-FFF2-40B4-BE49-F238E27FC236}">
              <a16:creationId xmlns:a16="http://schemas.microsoft.com/office/drawing/2014/main" xmlns="" id="{00000000-0008-0000-0400-000050010000}"/>
            </a:ext>
          </a:extLst>
        </xdr:cNvPr>
        <xdr:cNvSpPr txBox="1"/>
      </xdr:nvSpPr>
      <xdr:spPr>
        <a:xfrm>
          <a:off x="16598900" y="582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141514</xdr:rowOff>
    </xdr:from>
    <xdr:to>
      <xdr:col>78</xdr:col>
      <xdr:colOff>120650</xdr:colOff>
      <xdr:row>35</xdr:row>
      <xdr:rowOff>71664</xdr:rowOff>
    </xdr:to>
    <xdr:sp macro="" textlink="">
      <xdr:nvSpPr>
        <xdr:cNvPr id="337" name="楕円 336">
          <a:extLst>
            <a:ext uri="{FF2B5EF4-FFF2-40B4-BE49-F238E27FC236}">
              <a16:creationId xmlns:a16="http://schemas.microsoft.com/office/drawing/2014/main" xmlns="" id="{00000000-0008-0000-0400-000051010000}"/>
            </a:ext>
          </a:extLst>
        </xdr:cNvPr>
        <xdr:cNvSpPr/>
      </xdr:nvSpPr>
      <xdr:spPr>
        <a:xfrm>
          <a:off x="15621000" y="59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81841</xdr:rowOff>
    </xdr:from>
    <xdr:ext cx="736600" cy="259045"/>
    <xdr:sp macro="" textlink="">
      <xdr:nvSpPr>
        <xdr:cNvPr id="338" name="テキスト ボックス 337">
          <a:extLst>
            <a:ext uri="{FF2B5EF4-FFF2-40B4-BE49-F238E27FC236}">
              <a16:creationId xmlns:a16="http://schemas.microsoft.com/office/drawing/2014/main" xmlns="" id="{00000000-0008-0000-0400-000052010000}"/>
            </a:ext>
          </a:extLst>
        </xdr:cNvPr>
        <xdr:cNvSpPr txBox="1"/>
      </xdr:nvSpPr>
      <xdr:spPr>
        <a:xfrm>
          <a:off x="15290800" y="5739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9253</xdr:rowOff>
    </xdr:from>
    <xdr:to>
      <xdr:col>74</xdr:col>
      <xdr:colOff>31750</xdr:colOff>
      <xdr:row>35</xdr:row>
      <xdr:rowOff>110853</xdr:rowOff>
    </xdr:to>
    <xdr:sp macro="" textlink="">
      <xdr:nvSpPr>
        <xdr:cNvPr id="339" name="楕円 338">
          <a:extLst>
            <a:ext uri="{FF2B5EF4-FFF2-40B4-BE49-F238E27FC236}">
              <a16:creationId xmlns:a16="http://schemas.microsoft.com/office/drawing/2014/main" xmlns="" id="{00000000-0008-0000-0400-000053010000}"/>
            </a:ext>
          </a:extLst>
        </xdr:cNvPr>
        <xdr:cNvSpPr/>
      </xdr:nvSpPr>
      <xdr:spPr>
        <a:xfrm>
          <a:off x="14732000" y="601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121030</xdr:rowOff>
    </xdr:from>
    <xdr:ext cx="762000" cy="259045"/>
    <xdr:sp macro="" textlink="">
      <xdr:nvSpPr>
        <xdr:cNvPr id="340" name="テキスト ボックス 339">
          <a:extLst>
            <a:ext uri="{FF2B5EF4-FFF2-40B4-BE49-F238E27FC236}">
              <a16:creationId xmlns:a16="http://schemas.microsoft.com/office/drawing/2014/main" xmlns="" id="{00000000-0008-0000-0400-000054010000}"/>
            </a:ext>
          </a:extLst>
        </xdr:cNvPr>
        <xdr:cNvSpPr txBox="1"/>
      </xdr:nvSpPr>
      <xdr:spPr>
        <a:xfrm>
          <a:off x="14401800" y="5778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28847</xdr:rowOff>
    </xdr:from>
    <xdr:to>
      <xdr:col>69</xdr:col>
      <xdr:colOff>142875</xdr:colOff>
      <xdr:row>35</xdr:row>
      <xdr:rowOff>130447</xdr:rowOff>
    </xdr:to>
    <xdr:sp macro="" textlink="">
      <xdr:nvSpPr>
        <xdr:cNvPr id="341" name="楕円 340">
          <a:extLst>
            <a:ext uri="{FF2B5EF4-FFF2-40B4-BE49-F238E27FC236}">
              <a16:creationId xmlns:a16="http://schemas.microsoft.com/office/drawing/2014/main" xmlns="" id="{00000000-0008-0000-0400-000055010000}"/>
            </a:ext>
          </a:extLst>
        </xdr:cNvPr>
        <xdr:cNvSpPr/>
      </xdr:nvSpPr>
      <xdr:spPr>
        <a:xfrm>
          <a:off x="13843000" y="602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140624</xdr:rowOff>
    </xdr:from>
    <xdr:ext cx="762000" cy="259045"/>
    <xdr:sp macro="" textlink="">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13512800" y="579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81099</xdr:rowOff>
    </xdr:from>
    <xdr:to>
      <xdr:col>65</xdr:col>
      <xdr:colOff>53975</xdr:colOff>
      <xdr:row>36</xdr:row>
      <xdr:rowOff>11249</xdr:rowOff>
    </xdr:to>
    <xdr:sp macro="" textlink="">
      <xdr:nvSpPr>
        <xdr:cNvPr id="343" name="楕円 342">
          <a:extLst>
            <a:ext uri="{FF2B5EF4-FFF2-40B4-BE49-F238E27FC236}">
              <a16:creationId xmlns:a16="http://schemas.microsoft.com/office/drawing/2014/main" xmlns="" id="{00000000-0008-0000-0400-000057010000}"/>
            </a:ext>
          </a:extLst>
        </xdr:cNvPr>
        <xdr:cNvSpPr/>
      </xdr:nvSpPr>
      <xdr:spPr>
        <a:xfrm>
          <a:off x="12954000" y="60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21426</xdr:rowOff>
    </xdr:from>
    <xdr:ext cx="762000" cy="259045"/>
    <xdr:sp macro="" textlink="">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12623800" y="585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xmlns=""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xmlns=""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xmlns=""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xmlns=""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xmlns=""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xmlns=""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xmlns=""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町営住宅ストック総合活用計画に基づき進めている近年の公営住宅の建替事業が公債費を増加させる要因となっている。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令和４年度より大型事業である道の駅建設事業に着手することにより、一時的な発行額の増による後年度の公債費負担の増が見込まれるため、今後も、緊急度・住民ニーズを的確に把握した事業の取捨選択により、新規発行の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xmlns=""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xmlns=""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xmlns=""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xmlns=""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xmlns=""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xmlns=""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85852</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flipV="1">
          <a:off x="4826000" y="1274114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70" name="公債費最小値テキスト">
          <a:extLst>
            <a:ext uri="{FF2B5EF4-FFF2-40B4-BE49-F238E27FC236}">
              <a16:creationId xmlns:a16="http://schemas.microsoft.com/office/drawing/2014/main" xmlns="" id="{00000000-0008-0000-0400-000072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72" name="公債費最大値テキスト">
          <a:extLst>
            <a:ext uri="{FF2B5EF4-FFF2-40B4-BE49-F238E27FC236}">
              <a16:creationId xmlns:a16="http://schemas.microsoft.com/office/drawing/2014/main" xmlns="" id="{00000000-0008-0000-0400-000074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73" name="直線コネクタ 372">
          <a:extLst>
            <a:ext uri="{FF2B5EF4-FFF2-40B4-BE49-F238E27FC236}">
              <a16:creationId xmlns:a16="http://schemas.microsoft.com/office/drawing/2014/main" xmlns="" id="{00000000-0008-0000-0400-000075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42418</xdr:rowOff>
    </xdr:from>
    <xdr:to>
      <xdr:col>24</xdr:col>
      <xdr:colOff>25400</xdr:colOff>
      <xdr:row>79</xdr:row>
      <xdr:rowOff>83565</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a:off x="3987800" y="13586968"/>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35577</xdr:rowOff>
    </xdr:from>
    <xdr:ext cx="762000" cy="259045"/>
    <xdr:sp macro="" textlink="">
      <xdr:nvSpPr>
        <xdr:cNvPr id="375" name="公債費平均値テキスト">
          <a:extLst>
            <a:ext uri="{FF2B5EF4-FFF2-40B4-BE49-F238E27FC236}">
              <a16:creationId xmlns:a16="http://schemas.microsoft.com/office/drawing/2014/main" xmlns="" id="{00000000-0008-0000-0400-000077010000}"/>
            </a:ext>
          </a:extLst>
        </xdr:cNvPr>
        <xdr:cNvSpPr txBox="1"/>
      </xdr:nvSpPr>
      <xdr:spPr>
        <a:xfrm>
          <a:off x="4914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42418</xdr:rowOff>
    </xdr:from>
    <xdr:to>
      <xdr:col>19</xdr:col>
      <xdr:colOff>187325</xdr:colOff>
      <xdr:row>79</xdr:row>
      <xdr:rowOff>106426</xdr:rowOff>
    </xdr:to>
    <xdr:cxnSp macro="">
      <xdr:nvCxnSpPr>
        <xdr:cNvPr id="377" name="直線コネクタ 376">
          <a:extLst>
            <a:ext uri="{FF2B5EF4-FFF2-40B4-BE49-F238E27FC236}">
              <a16:creationId xmlns:a16="http://schemas.microsoft.com/office/drawing/2014/main" xmlns="" id="{00000000-0008-0000-0400-000079010000}"/>
            </a:ext>
          </a:extLst>
        </xdr:cNvPr>
        <xdr:cNvCxnSpPr/>
      </xdr:nvCxnSpPr>
      <xdr:spPr>
        <a:xfrm flipV="1">
          <a:off x="3098800" y="135869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158496</xdr:rowOff>
    </xdr:from>
    <xdr:to>
      <xdr:col>20</xdr:col>
      <xdr:colOff>38100</xdr:colOff>
      <xdr:row>77</xdr:row>
      <xdr:rowOff>88646</xdr:rowOff>
    </xdr:to>
    <xdr:sp macro="" textlink="">
      <xdr:nvSpPr>
        <xdr:cNvPr id="378" name="フローチャート: 判断 377">
          <a:extLst>
            <a:ext uri="{FF2B5EF4-FFF2-40B4-BE49-F238E27FC236}">
              <a16:creationId xmlns:a16="http://schemas.microsoft.com/office/drawing/2014/main" xmlns="" id="{00000000-0008-0000-0400-00007A010000}"/>
            </a:ext>
          </a:extLst>
        </xdr:cNvPr>
        <xdr:cNvSpPr/>
      </xdr:nvSpPr>
      <xdr:spPr>
        <a:xfrm>
          <a:off x="3937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98823</xdr:rowOff>
    </xdr:from>
    <xdr:ext cx="7366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3606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106426</xdr:rowOff>
    </xdr:from>
    <xdr:to>
      <xdr:col>15</xdr:col>
      <xdr:colOff>98425</xdr:colOff>
      <xdr:row>79</xdr:row>
      <xdr:rowOff>129287</xdr:rowOff>
    </xdr:to>
    <xdr:cxnSp macro="">
      <xdr:nvCxnSpPr>
        <xdr:cNvPr id="380" name="直線コネクタ 379">
          <a:extLst>
            <a:ext uri="{FF2B5EF4-FFF2-40B4-BE49-F238E27FC236}">
              <a16:creationId xmlns:a16="http://schemas.microsoft.com/office/drawing/2014/main" xmlns="" id="{00000000-0008-0000-0400-00007C010000}"/>
            </a:ext>
          </a:extLst>
        </xdr:cNvPr>
        <xdr:cNvCxnSpPr/>
      </xdr:nvCxnSpPr>
      <xdr:spPr>
        <a:xfrm flipV="1">
          <a:off x="2209800" y="13650976"/>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81" name="フローチャート: 判断 380">
          <a:extLst>
            <a:ext uri="{FF2B5EF4-FFF2-40B4-BE49-F238E27FC236}">
              <a16:creationId xmlns:a16="http://schemas.microsoft.com/office/drawing/2014/main" xmlns="" id="{00000000-0008-0000-0400-00007D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42418</xdr:rowOff>
    </xdr:from>
    <xdr:to>
      <xdr:col>11</xdr:col>
      <xdr:colOff>9525</xdr:colOff>
      <xdr:row>79</xdr:row>
      <xdr:rowOff>129287</xdr:rowOff>
    </xdr:to>
    <xdr:cxnSp macro="">
      <xdr:nvCxnSpPr>
        <xdr:cNvPr id="383" name="直線コネクタ 382">
          <a:extLst>
            <a:ext uri="{FF2B5EF4-FFF2-40B4-BE49-F238E27FC236}">
              <a16:creationId xmlns:a16="http://schemas.microsoft.com/office/drawing/2014/main" xmlns="" id="{00000000-0008-0000-0400-00007F010000}"/>
            </a:ext>
          </a:extLst>
        </xdr:cNvPr>
        <xdr:cNvCxnSpPr/>
      </xdr:nvCxnSpPr>
      <xdr:spPr>
        <a:xfrm>
          <a:off x="1320800" y="13586968"/>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84" name="フローチャート: 判断 383">
          <a:extLst>
            <a:ext uri="{FF2B5EF4-FFF2-40B4-BE49-F238E27FC236}">
              <a16:creationId xmlns:a16="http://schemas.microsoft.com/office/drawing/2014/main" xmlns="" id="{00000000-0008-0000-0400-000080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135399</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1828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6" name="フローチャート: 判断 385">
          <a:extLst>
            <a:ext uri="{FF2B5EF4-FFF2-40B4-BE49-F238E27FC236}">
              <a16:creationId xmlns:a16="http://schemas.microsoft.com/office/drawing/2014/main" xmlns="" id="{00000000-0008-0000-0400-000082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32765</xdr:rowOff>
    </xdr:from>
    <xdr:to>
      <xdr:col>24</xdr:col>
      <xdr:colOff>76200</xdr:colOff>
      <xdr:row>79</xdr:row>
      <xdr:rowOff>134365</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47752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4842</xdr:rowOff>
    </xdr:from>
    <xdr:ext cx="762000" cy="259045"/>
    <xdr:sp macro="" textlink="">
      <xdr:nvSpPr>
        <xdr:cNvPr id="394" name="公債費該当値テキスト">
          <a:extLst>
            <a:ext uri="{FF2B5EF4-FFF2-40B4-BE49-F238E27FC236}">
              <a16:creationId xmlns:a16="http://schemas.microsoft.com/office/drawing/2014/main" xmlns="" id="{00000000-0008-0000-0400-00008A010000}"/>
            </a:ext>
          </a:extLst>
        </xdr:cNvPr>
        <xdr:cNvSpPr txBox="1"/>
      </xdr:nvSpPr>
      <xdr:spPr>
        <a:xfrm>
          <a:off x="49149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163068</xdr:rowOff>
    </xdr:from>
    <xdr:to>
      <xdr:col>20</xdr:col>
      <xdr:colOff>38100</xdr:colOff>
      <xdr:row>79</xdr:row>
      <xdr:rowOff>93218</xdr:rowOff>
    </xdr:to>
    <xdr:sp macro="" textlink="">
      <xdr:nvSpPr>
        <xdr:cNvPr id="395" name="楕円 394">
          <a:extLst>
            <a:ext uri="{FF2B5EF4-FFF2-40B4-BE49-F238E27FC236}">
              <a16:creationId xmlns:a16="http://schemas.microsoft.com/office/drawing/2014/main" xmlns="" id="{00000000-0008-0000-0400-00008B010000}"/>
            </a:ext>
          </a:extLst>
        </xdr:cNvPr>
        <xdr:cNvSpPr/>
      </xdr:nvSpPr>
      <xdr:spPr>
        <a:xfrm>
          <a:off x="3937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77995</xdr:rowOff>
    </xdr:from>
    <xdr:ext cx="736600" cy="259045"/>
    <xdr:sp macro="" textlink="">
      <xdr:nvSpPr>
        <xdr:cNvPr id="396" name="テキスト ボックス 395">
          <a:extLst>
            <a:ext uri="{FF2B5EF4-FFF2-40B4-BE49-F238E27FC236}">
              <a16:creationId xmlns:a16="http://schemas.microsoft.com/office/drawing/2014/main" xmlns="" id="{00000000-0008-0000-0400-00008C010000}"/>
            </a:ext>
          </a:extLst>
        </xdr:cNvPr>
        <xdr:cNvSpPr txBox="1"/>
      </xdr:nvSpPr>
      <xdr:spPr>
        <a:xfrm>
          <a:off x="3606800" y="13622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55626</xdr:rowOff>
    </xdr:from>
    <xdr:to>
      <xdr:col>15</xdr:col>
      <xdr:colOff>149225</xdr:colOff>
      <xdr:row>79</xdr:row>
      <xdr:rowOff>157226</xdr:rowOff>
    </xdr:to>
    <xdr:sp macro="" textlink="">
      <xdr:nvSpPr>
        <xdr:cNvPr id="397" name="楕円 396">
          <a:extLst>
            <a:ext uri="{FF2B5EF4-FFF2-40B4-BE49-F238E27FC236}">
              <a16:creationId xmlns:a16="http://schemas.microsoft.com/office/drawing/2014/main" xmlns="" id="{00000000-0008-0000-0400-00008D010000}"/>
            </a:ext>
          </a:extLst>
        </xdr:cNvPr>
        <xdr:cNvSpPr/>
      </xdr:nvSpPr>
      <xdr:spPr>
        <a:xfrm>
          <a:off x="3048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142003</xdr:rowOff>
    </xdr:from>
    <xdr:ext cx="762000" cy="259045"/>
    <xdr:sp macro="" textlink="">
      <xdr:nvSpPr>
        <xdr:cNvPr id="398" name="テキスト ボックス 397">
          <a:extLst>
            <a:ext uri="{FF2B5EF4-FFF2-40B4-BE49-F238E27FC236}">
              <a16:creationId xmlns:a16="http://schemas.microsoft.com/office/drawing/2014/main" xmlns="" id="{00000000-0008-0000-0400-00008E010000}"/>
            </a:ext>
          </a:extLst>
        </xdr:cNvPr>
        <xdr:cNvSpPr txBox="1"/>
      </xdr:nvSpPr>
      <xdr:spPr>
        <a:xfrm>
          <a:off x="2717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78487</xdr:rowOff>
    </xdr:from>
    <xdr:to>
      <xdr:col>11</xdr:col>
      <xdr:colOff>60325</xdr:colOff>
      <xdr:row>80</xdr:row>
      <xdr:rowOff>8637</xdr:rowOff>
    </xdr:to>
    <xdr:sp macro="" textlink="">
      <xdr:nvSpPr>
        <xdr:cNvPr id="399" name="楕円 398">
          <a:extLst>
            <a:ext uri="{FF2B5EF4-FFF2-40B4-BE49-F238E27FC236}">
              <a16:creationId xmlns:a16="http://schemas.microsoft.com/office/drawing/2014/main" xmlns="" id="{00000000-0008-0000-0400-00008F010000}"/>
            </a:ext>
          </a:extLst>
        </xdr:cNvPr>
        <xdr:cNvSpPr/>
      </xdr:nvSpPr>
      <xdr:spPr>
        <a:xfrm>
          <a:off x="2159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164864</xdr:rowOff>
    </xdr:from>
    <xdr:ext cx="762000" cy="259045"/>
    <xdr:sp macro="" textlink="">
      <xdr:nvSpPr>
        <xdr:cNvPr id="400" name="テキスト ボックス 399">
          <a:extLst>
            <a:ext uri="{FF2B5EF4-FFF2-40B4-BE49-F238E27FC236}">
              <a16:creationId xmlns:a16="http://schemas.microsoft.com/office/drawing/2014/main" xmlns="" id="{00000000-0008-0000-0400-000090010000}"/>
            </a:ext>
          </a:extLst>
        </xdr:cNvPr>
        <xdr:cNvSpPr txBox="1"/>
      </xdr:nvSpPr>
      <xdr:spPr>
        <a:xfrm>
          <a:off x="1828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163068</xdr:rowOff>
    </xdr:from>
    <xdr:to>
      <xdr:col>6</xdr:col>
      <xdr:colOff>171450</xdr:colOff>
      <xdr:row>79</xdr:row>
      <xdr:rowOff>93218</xdr:rowOff>
    </xdr:to>
    <xdr:sp macro="" textlink="">
      <xdr:nvSpPr>
        <xdr:cNvPr id="401" name="楕円 400">
          <a:extLst>
            <a:ext uri="{FF2B5EF4-FFF2-40B4-BE49-F238E27FC236}">
              <a16:creationId xmlns:a16="http://schemas.microsoft.com/office/drawing/2014/main" xmlns="" id="{00000000-0008-0000-0400-000091010000}"/>
            </a:ext>
          </a:extLst>
        </xdr:cNvPr>
        <xdr:cNvSpPr/>
      </xdr:nvSpPr>
      <xdr:spPr>
        <a:xfrm>
          <a:off x="1270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77995</xdr:rowOff>
    </xdr:from>
    <xdr:ext cx="762000" cy="259045"/>
    <xdr:sp macro="" textlink="">
      <xdr:nvSpPr>
        <xdr:cNvPr id="402" name="テキスト ボックス 401">
          <a:extLst>
            <a:ext uri="{FF2B5EF4-FFF2-40B4-BE49-F238E27FC236}">
              <a16:creationId xmlns:a16="http://schemas.microsoft.com/office/drawing/2014/main" xmlns="" id="{00000000-0008-0000-0400-000092010000}"/>
            </a:ext>
          </a:extLst>
        </xdr:cNvPr>
        <xdr:cNvSpPr txBox="1"/>
      </xdr:nvSpPr>
      <xdr:spPr>
        <a:xfrm>
          <a:off x="939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xmlns=""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xmlns=""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xmlns=""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xmlns=""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内訳である人件費や扶助費は類似団体と比較して高い傾向にある。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人件費については、事務事業の見直しを行い新規職員採用を抑制し、扶助費については、資格審査等の適正化を進めていくなど、比率の引き下げが実現できるよう努める。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xmlns=""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xmlns=""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xmlns=""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xmlns=""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145288</xdr:rowOff>
    </xdr:from>
    <xdr:to>
      <xdr:col>82</xdr:col>
      <xdr:colOff>107950</xdr:colOff>
      <xdr:row>80</xdr:row>
      <xdr:rowOff>76708</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flipV="1">
          <a:off x="16510000" y="1248968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9" name="公債費以外最小値テキスト">
          <a:extLst>
            <a:ext uri="{FF2B5EF4-FFF2-40B4-BE49-F238E27FC236}">
              <a16:creationId xmlns:a16="http://schemas.microsoft.com/office/drawing/2014/main" xmlns="" id="{00000000-0008-0000-0400-0000AD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60215</xdr:rowOff>
    </xdr:from>
    <xdr:ext cx="762000" cy="259045"/>
    <xdr:sp macro="" textlink="">
      <xdr:nvSpPr>
        <xdr:cNvPr id="431" name="公債費以外最大値テキスト">
          <a:extLst>
            <a:ext uri="{FF2B5EF4-FFF2-40B4-BE49-F238E27FC236}">
              <a16:creationId xmlns:a16="http://schemas.microsoft.com/office/drawing/2014/main" xmlns="" id="{00000000-0008-0000-0400-0000AF010000}"/>
            </a:ext>
          </a:extLst>
        </xdr:cNvPr>
        <xdr:cNvSpPr txBox="1"/>
      </xdr:nvSpPr>
      <xdr:spPr>
        <a:xfrm>
          <a:off x="16598900" y="1223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145288</xdr:rowOff>
    </xdr:from>
    <xdr:to>
      <xdr:col>82</xdr:col>
      <xdr:colOff>196850</xdr:colOff>
      <xdr:row>72</xdr:row>
      <xdr:rowOff>145288</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a:off x="16421100" y="1248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46990</xdr:rowOff>
    </xdr:from>
    <xdr:to>
      <xdr:col>82</xdr:col>
      <xdr:colOff>107950</xdr:colOff>
      <xdr:row>75</xdr:row>
      <xdr:rowOff>51562</xdr:rowOff>
    </xdr:to>
    <xdr:cxnSp macro="">
      <xdr:nvCxnSpPr>
        <xdr:cNvPr id="433" name="直線コネクタ 432">
          <a:extLst>
            <a:ext uri="{FF2B5EF4-FFF2-40B4-BE49-F238E27FC236}">
              <a16:creationId xmlns:a16="http://schemas.microsoft.com/office/drawing/2014/main" xmlns="" id="{00000000-0008-0000-0400-0000B1010000}"/>
            </a:ext>
          </a:extLst>
        </xdr:cNvPr>
        <xdr:cNvCxnSpPr/>
      </xdr:nvCxnSpPr>
      <xdr:spPr>
        <a:xfrm flipV="1">
          <a:off x="15671800" y="129057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80281</xdr:rowOff>
    </xdr:from>
    <xdr:ext cx="762000" cy="259045"/>
    <xdr:sp macro="" textlink="">
      <xdr:nvSpPr>
        <xdr:cNvPr id="434" name="公債費以外平均値テキスト">
          <a:extLst>
            <a:ext uri="{FF2B5EF4-FFF2-40B4-BE49-F238E27FC236}">
              <a16:creationId xmlns:a16="http://schemas.microsoft.com/office/drawing/2014/main" xmlns="" id="{00000000-0008-0000-0400-0000B2010000}"/>
            </a:ext>
          </a:extLst>
        </xdr:cNvPr>
        <xdr:cNvSpPr txBox="1"/>
      </xdr:nvSpPr>
      <xdr:spPr>
        <a:xfrm>
          <a:off x="16598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6459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51562</xdr:rowOff>
    </xdr:from>
    <xdr:to>
      <xdr:col>78</xdr:col>
      <xdr:colOff>69850</xdr:colOff>
      <xdr:row>76</xdr:row>
      <xdr:rowOff>140715</xdr:rowOff>
    </xdr:to>
    <xdr:cxnSp macro="">
      <xdr:nvCxnSpPr>
        <xdr:cNvPr id="436" name="直線コネクタ 435">
          <a:extLst>
            <a:ext uri="{FF2B5EF4-FFF2-40B4-BE49-F238E27FC236}">
              <a16:creationId xmlns:a16="http://schemas.microsoft.com/office/drawing/2014/main" xmlns="" id="{00000000-0008-0000-0400-0000B4010000}"/>
            </a:ext>
          </a:extLst>
        </xdr:cNvPr>
        <xdr:cNvCxnSpPr/>
      </xdr:nvCxnSpPr>
      <xdr:spPr>
        <a:xfrm flipV="1">
          <a:off x="14782800" y="12910312"/>
          <a:ext cx="889000" cy="26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7" name="フローチャート: 判断 436">
          <a:extLst>
            <a:ext uri="{FF2B5EF4-FFF2-40B4-BE49-F238E27FC236}">
              <a16:creationId xmlns:a16="http://schemas.microsoft.com/office/drawing/2014/main" xmlns="" id="{00000000-0008-0000-0400-0000B5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140715</xdr:rowOff>
    </xdr:from>
    <xdr:to>
      <xdr:col>73</xdr:col>
      <xdr:colOff>180975</xdr:colOff>
      <xdr:row>77</xdr:row>
      <xdr:rowOff>5842</xdr:rowOff>
    </xdr:to>
    <xdr:cxnSp macro="">
      <xdr:nvCxnSpPr>
        <xdr:cNvPr id="439" name="直線コネクタ 438">
          <a:extLst>
            <a:ext uri="{FF2B5EF4-FFF2-40B4-BE49-F238E27FC236}">
              <a16:creationId xmlns:a16="http://schemas.microsoft.com/office/drawing/2014/main" xmlns="" id="{00000000-0008-0000-0400-0000B7010000}"/>
            </a:ext>
          </a:extLst>
        </xdr:cNvPr>
        <xdr:cNvCxnSpPr/>
      </xdr:nvCxnSpPr>
      <xdr:spPr>
        <a:xfrm flipV="1">
          <a:off x="13893800" y="13170915"/>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32765</xdr:rowOff>
    </xdr:from>
    <xdr:to>
      <xdr:col>74</xdr:col>
      <xdr:colOff>31750</xdr:colOff>
      <xdr:row>77</xdr:row>
      <xdr:rowOff>134365</xdr:rowOff>
    </xdr:to>
    <xdr:sp macro="" textlink="">
      <xdr:nvSpPr>
        <xdr:cNvPr id="440" name="フローチャート: 判断 439">
          <a:extLst>
            <a:ext uri="{FF2B5EF4-FFF2-40B4-BE49-F238E27FC236}">
              <a16:creationId xmlns:a16="http://schemas.microsoft.com/office/drawing/2014/main" xmlns="" id="{00000000-0008-0000-0400-0000B8010000}"/>
            </a:ext>
          </a:extLst>
        </xdr:cNvPr>
        <xdr:cNvSpPr/>
      </xdr:nvSpPr>
      <xdr:spPr>
        <a:xfrm>
          <a:off x="14732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119142</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4401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5842</xdr:rowOff>
    </xdr:from>
    <xdr:to>
      <xdr:col>69</xdr:col>
      <xdr:colOff>92075</xdr:colOff>
      <xdr:row>77</xdr:row>
      <xdr:rowOff>97282</xdr:rowOff>
    </xdr:to>
    <xdr:cxnSp macro="">
      <xdr:nvCxnSpPr>
        <xdr:cNvPr id="442" name="直線コネクタ 441">
          <a:extLst>
            <a:ext uri="{FF2B5EF4-FFF2-40B4-BE49-F238E27FC236}">
              <a16:creationId xmlns:a16="http://schemas.microsoft.com/office/drawing/2014/main" xmlns="" id="{00000000-0008-0000-0400-0000BA010000}"/>
            </a:ext>
          </a:extLst>
        </xdr:cNvPr>
        <xdr:cNvCxnSpPr/>
      </xdr:nvCxnSpPr>
      <xdr:spPr>
        <a:xfrm flipV="1">
          <a:off x="13004800" y="132074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3" name="フローチャート: 判断 442">
          <a:extLst>
            <a:ext uri="{FF2B5EF4-FFF2-40B4-BE49-F238E27FC236}">
              <a16:creationId xmlns:a16="http://schemas.microsoft.com/office/drawing/2014/main" xmlns="" id="{00000000-0008-0000-0400-0000BB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45" name="フローチャート: 判断 444">
          <a:extLst>
            <a:ext uri="{FF2B5EF4-FFF2-40B4-BE49-F238E27FC236}">
              <a16:creationId xmlns:a16="http://schemas.microsoft.com/office/drawing/2014/main" xmlns="" id="{00000000-0008-0000-0400-0000BD010000}"/>
            </a:ext>
          </a:extLst>
        </xdr:cNvPr>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2623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167640</xdr:rowOff>
    </xdr:from>
    <xdr:to>
      <xdr:col>82</xdr:col>
      <xdr:colOff>158750</xdr:colOff>
      <xdr:row>75</xdr:row>
      <xdr:rowOff>97790</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6459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12717</xdr:rowOff>
    </xdr:from>
    <xdr:ext cx="762000" cy="259045"/>
    <xdr:sp macro="" textlink="">
      <xdr:nvSpPr>
        <xdr:cNvPr id="453" name="公債費以外該当値テキスト">
          <a:extLst>
            <a:ext uri="{FF2B5EF4-FFF2-40B4-BE49-F238E27FC236}">
              <a16:creationId xmlns:a16="http://schemas.microsoft.com/office/drawing/2014/main" xmlns="" id="{00000000-0008-0000-0400-0000C5010000}"/>
            </a:ext>
          </a:extLst>
        </xdr:cNvPr>
        <xdr:cNvSpPr txBox="1"/>
      </xdr:nvSpPr>
      <xdr:spPr>
        <a:xfrm>
          <a:off x="165989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762</xdr:rowOff>
    </xdr:from>
    <xdr:to>
      <xdr:col>78</xdr:col>
      <xdr:colOff>120650</xdr:colOff>
      <xdr:row>75</xdr:row>
      <xdr:rowOff>102362</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5621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112539</xdr:rowOff>
    </xdr:from>
    <xdr:ext cx="7366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5290800" y="12628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89915</xdr:rowOff>
    </xdr:from>
    <xdr:to>
      <xdr:col>74</xdr:col>
      <xdr:colOff>31750</xdr:colOff>
      <xdr:row>77</xdr:row>
      <xdr:rowOff>20065</xdr:rowOff>
    </xdr:to>
    <xdr:sp macro="" textlink="">
      <xdr:nvSpPr>
        <xdr:cNvPr id="456" name="楕円 455">
          <a:extLst>
            <a:ext uri="{FF2B5EF4-FFF2-40B4-BE49-F238E27FC236}">
              <a16:creationId xmlns:a16="http://schemas.microsoft.com/office/drawing/2014/main" xmlns="" id="{00000000-0008-0000-0400-0000C8010000}"/>
            </a:ext>
          </a:extLst>
        </xdr:cNvPr>
        <xdr:cNvSpPr/>
      </xdr:nvSpPr>
      <xdr:spPr>
        <a:xfrm>
          <a:off x="14732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30243</xdr:rowOff>
    </xdr:from>
    <xdr:ext cx="762000" cy="259045"/>
    <xdr:sp macro="" textlink="">
      <xdr:nvSpPr>
        <xdr:cNvPr id="457" name="テキスト ボックス 456">
          <a:extLst>
            <a:ext uri="{FF2B5EF4-FFF2-40B4-BE49-F238E27FC236}">
              <a16:creationId xmlns:a16="http://schemas.microsoft.com/office/drawing/2014/main" xmlns="" id="{00000000-0008-0000-0400-0000C9010000}"/>
            </a:ext>
          </a:extLst>
        </xdr:cNvPr>
        <xdr:cNvSpPr txBox="1"/>
      </xdr:nvSpPr>
      <xdr:spPr>
        <a:xfrm>
          <a:off x="14401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126492</xdr:rowOff>
    </xdr:from>
    <xdr:to>
      <xdr:col>69</xdr:col>
      <xdr:colOff>142875</xdr:colOff>
      <xdr:row>77</xdr:row>
      <xdr:rowOff>56642</xdr:rowOff>
    </xdr:to>
    <xdr:sp macro="" textlink="">
      <xdr:nvSpPr>
        <xdr:cNvPr id="458" name="楕円 457">
          <a:extLst>
            <a:ext uri="{FF2B5EF4-FFF2-40B4-BE49-F238E27FC236}">
              <a16:creationId xmlns:a16="http://schemas.microsoft.com/office/drawing/2014/main" xmlns="" id="{00000000-0008-0000-0400-0000CA010000}"/>
            </a:ext>
          </a:extLst>
        </xdr:cNvPr>
        <xdr:cNvSpPr/>
      </xdr:nvSpPr>
      <xdr:spPr>
        <a:xfrm>
          <a:off x="13843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66819</xdr:rowOff>
    </xdr:from>
    <xdr:ext cx="762000" cy="259045"/>
    <xdr:sp macro="" textlink="">
      <xdr:nvSpPr>
        <xdr:cNvPr id="459" name="テキスト ボックス 458">
          <a:extLst>
            <a:ext uri="{FF2B5EF4-FFF2-40B4-BE49-F238E27FC236}">
              <a16:creationId xmlns:a16="http://schemas.microsoft.com/office/drawing/2014/main" xmlns="" id="{00000000-0008-0000-0400-0000CB010000}"/>
            </a:ext>
          </a:extLst>
        </xdr:cNvPr>
        <xdr:cNvSpPr txBox="1"/>
      </xdr:nvSpPr>
      <xdr:spPr>
        <a:xfrm>
          <a:off x="13512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60" name="楕円 459">
          <a:extLst>
            <a:ext uri="{FF2B5EF4-FFF2-40B4-BE49-F238E27FC236}">
              <a16:creationId xmlns:a16="http://schemas.microsoft.com/office/drawing/2014/main" xmlns="" id="{00000000-0008-0000-0400-0000CC010000}"/>
            </a:ext>
          </a:extLst>
        </xdr:cNvPr>
        <xdr:cNvSpPr/>
      </xdr:nvSpPr>
      <xdr:spPr>
        <a:xfrm>
          <a:off x="12954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61" name="テキスト ボックス 460">
          <a:extLst>
            <a:ext uri="{FF2B5EF4-FFF2-40B4-BE49-F238E27FC236}">
              <a16:creationId xmlns:a16="http://schemas.microsoft.com/office/drawing/2014/main" xmlns="" id="{00000000-0008-0000-0400-0000CD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76060</xdr:rowOff>
    </xdr:from>
    <xdr:to>
      <xdr:col>29</xdr:col>
      <xdr:colOff>127000</xdr:colOff>
      <xdr:row>20</xdr:row>
      <xdr:rowOff>75108</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2181085"/>
          <a:ext cx="0" cy="13706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47185</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523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75108</xdr:rowOff>
    </xdr:from>
    <xdr:to>
      <xdr:col>30</xdr:col>
      <xdr:colOff>25400</xdr:colOff>
      <xdr:row>20</xdr:row>
      <xdr:rowOff>75108</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551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162437</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192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76060</xdr:rowOff>
    </xdr:from>
    <xdr:to>
      <xdr:col>30</xdr:col>
      <xdr:colOff>25400</xdr:colOff>
      <xdr:row>12</xdr:row>
      <xdr:rowOff>76060</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21810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147434</xdr:rowOff>
    </xdr:from>
    <xdr:to>
      <xdr:col>29</xdr:col>
      <xdr:colOff>127000</xdr:colOff>
      <xdr:row>15</xdr:row>
      <xdr:rowOff>147485</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a:off x="5003800" y="2766809"/>
          <a:ext cx="647700" cy="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129227</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2920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157150</xdr:rowOff>
    </xdr:from>
    <xdr:to>
      <xdr:col>29</xdr:col>
      <xdr:colOff>177800</xdr:colOff>
      <xdr:row>17</xdr:row>
      <xdr:rowOff>87300</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56007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147434</xdr:rowOff>
    </xdr:from>
    <xdr:to>
      <xdr:col>26</xdr:col>
      <xdr:colOff>50800</xdr:colOff>
      <xdr:row>15</xdr:row>
      <xdr:rowOff>164808</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4305300" y="2766809"/>
          <a:ext cx="698500" cy="17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4305</xdr:rowOff>
    </xdr:from>
    <xdr:to>
      <xdr:col>26</xdr:col>
      <xdr:colOff>101600</xdr:colOff>
      <xdr:row>17</xdr:row>
      <xdr:rowOff>105905</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9530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90682</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305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164808</xdr:rowOff>
    </xdr:from>
    <xdr:to>
      <xdr:col>22</xdr:col>
      <xdr:colOff>114300</xdr:colOff>
      <xdr:row>16</xdr:row>
      <xdr:rowOff>10465</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flipV="1">
          <a:off x="3606800" y="2784183"/>
          <a:ext cx="698500" cy="17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16662</xdr:rowOff>
    </xdr:from>
    <xdr:to>
      <xdr:col>22</xdr:col>
      <xdr:colOff>165100</xdr:colOff>
      <xdr:row>17</xdr:row>
      <xdr:rowOff>118262</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2545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103039</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306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8738</xdr:rowOff>
    </xdr:from>
    <xdr:to>
      <xdr:col>18</xdr:col>
      <xdr:colOff>177800</xdr:colOff>
      <xdr:row>16</xdr:row>
      <xdr:rowOff>10465</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a:off x="2908300" y="2799563"/>
          <a:ext cx="698500" cy="1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7125</xdr:rowOff>
    </xdr:from>
    <xdr:to>
      <xdr:col>19</xdr:col>
      <xdr:colOff>38100</xdr:colOff>
      <xdr:row>17</xdr:row>
      <xdr:rowOff>108725</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35560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93502</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30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30036</xdr:rowOff>
    </xdr:from>
    <xdr:to>
      <xdr:col>15</xdr:col>
      <xdr:colOff>101600</xdr:colOff>
      <xdr:row>17</xdr:row>
      <xdr:rowOff>131636</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28575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116413</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307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96685</xdr:rowOff>
    </xdr:from>
    <xdr:to>
      <xdr:col>29</xdr:col>
      <xdr:colOff>177800</xdr:colOff>
      <xdr:row>16</xdr:row>
      <xdr:rowOff>26835</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5600700" y="2716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113212</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25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96634</xdr:rowOff>
    </xdr:from>
    <xdr:to>
      <xdr:col>26</xdr:col>
      <xdr:colOff>101600</xdr:colOff>
      <xdr:row>16</xdr:row>
      <xdr:rowOff>26784</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953000" y="2716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36961</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2484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114008</xdr:rowOff>
    </xdr:from>
    <xdr:to>
      <xdr:col>22</xdr:col>
      <xdr:colOff>165100</xdr:colOff>
      <xdr:row>16</xdr:row>
      <xdr:rowOff>44158</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254500" y="2733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54335</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250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131115</xdr:rowOff>
    </xdr:from>
    <xdr:to>
      <xdr:col>19</xdr:col>
      <xdr:colOff>38100</xdr:colOff>
      <xdr:row>16</xdr:row>
      <xdr:rowOff>61265</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3556000" y="2750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71442</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2519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129388</xdr:rowOff>
    </xdr:from>
    <xdr:to>
      <xdr:col>15</xdr:col>
      <xdr:colOff>101600</xdr:colOff>
      <xdr:row>16</xdr:row>
      <xdr:rowOff>59538</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2857500" y="2748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69715</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25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xmlns=""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88001</xdr:rowOff>
    </xdr:from>
    <xdr:to>
      <xdr:col>29</xdr:col>
      <xdr:colOff>127000</xdr:colOff>
      <xdr:row>38</xdr:row>
      <xdr:rowOff>77028</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flipV="1">
          <a:off x="5651500" y="6355451"/>
          <a:ext cx="0" cy="11891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49105</xdr:rowOff>
    </xdr:from>
    <xdr:ext cx="762000" cy="259045"/>
    <xdr:sp macro="" textlink="">
      <xdr:nvSpPr>
        <xdr:cNvPr id="106" name="人口1人当たり決算額の推移最小値テキスト445">
          <a:extLst>
            <a:ext uri="{FF2B5EF4-FFF2-40B4-BE49-F238E27FC236}">
              <a16:creationId xmlns:a16="http://schemas.microsoft.com/office/drawing/2014/main" xmlns="" id="{00000000-0008-0000-0500-00006A000000}"/>
            </a:ext>
          </a:extLst>
        </xdr:cNvPr>
        <xdr:cNvSpPr txBox="1"/>
      </xdr:nvSpPr>
      <xdr:spPr>
        <a:xfrm>
          <a:off x="5740400" y="7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77028</xdr:rowOff>
    </xdr:from>
    <xdr:to>
      <xdr:col>30</xdr:col>
      <xdr:colOff>25400</xdr:colOff>
      <xdr:row>38</xdr:row>
      <xdr:rowOff>77028</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a:off x="5562600" y="7544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174378</xdr:rowOff>
    </xdr:from>
    <xdr:ext cx="762000" cy="259045"/>
    <xdr:sp macro="" textlink="">
      <xdr:nvSpPr>
        <xdr:cNvPr id="108" name="人口1人当たり決算額の推移最大値テキスト445">
          <a:extLst>
            <a:ext uri="{FF2B5EF4-FFF2-40B4-BE49-F238E27FC236}">
              <a16:creationId xmlns:a16="http://schemas.microsoft.com/office/drawing/2014/main" xmlns="" id="{00000000-0008-0000-0500-00006C000000}"/>
            </a:ext>
          </a:extLst>
        </xdr:cNvPr>
        <xdr:cNvSpPr txBox="1"/>
      </xdr:nvSpPr>
      <xdr:spPr>
        <a:xfrm>
          <a:off x="5740400" y="609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88001</xdr:rowOff>
    </xdr:from>
    <xdr:to>
      <xdr:col>30</xdr:col>
      <xdr:colOff>25400</xdr:colOff>
      <xdr:row>34</xdr:row>
      <xdr:rowOff>88001</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a:off x="5562600" y="63554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291592</xdr:rowOff>
    </xdr:from>
    <xdr:to>
      <xdr:col>29</xdr:col>
      <xdr:colOff>127000</xdr:colOff>
      <xdr:row>35</xdr:row>
      <xdr:rowOff>335277</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flipV="1">
          <a:off x="5003800" y="6901942"/>
          <a:ext cx="647700" cy="43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309590</xdr:rowOff>
    </xdr:from>
    <xdr:ext cx="762000" cy="259045"/>
    <xdr:sp macro="" textlink="">
      <xdr:nvSpPr>
        <xdr:cNvPr id="111" name="人口1人当たり決算額の推移平均値テキスト445">
          <a:extLst>
            <a:ext uri="{FF2B5EF4-FFF2-40B4-BE49-F238E27FC236}">
              <a16:creationId xmlns:a16="http://schemas.microsoft.com/office/drawing/2014/main" xmlns="" id="{00000000-0008-0000-0500-00006F000000}"/>
            </a:ext>
          </a:extLst>
        </xdr:cNvPr>
        <xdr:cNvSpPr txBox="1"/>
      </xdr:nvSpPr>
      <xdr:spPr>
        <a:xfrm>
          <a:off x="5740400" y="6919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337513</xdr:rowOff>
    </xdr:from>
    <xdr:to>
      <xdr:col>29</xdr:col>
      <xdr:colOff>177800</xdr:colOff>
      <xdr:row>36</xdr:row>
      <xdr:rowOff>96213</xdr:rowOff>
    </xdr:to>
    <xdr:sp macro="" textlink="">
      <xdr:nvSpPr>
        <xdr:cNvPr id="112" name="フローチャート: 判断 111">
          <a:extLst>
            <a:ext uri="{FF2B5EF4-FFF2-40B4-BE49-F238E27FC236}">
              <a16:creationId xmlns:a16="http://schemas.microsoft.com/office/drawing/2014/main" xmlns="" id="{00000000-0008-0000-0500-000070000000}"/>
            </a:ext>
          </a:extLst>
        </xdr:cNvPr>
        <xdr:cNvSpPr/>
      </xdr:nvSpPr>
      <xdr:spPr bwMode="auto">
        <a:xfrm>
          <a:off x="56007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335277</xdr:rowOff>
    </xdr:from>
    <xdr:to>
      <xdr:col>26</xdr:col>
      <xdr:colOff>50800</xdr:colOff>
      <xdr:row>36</xdr:row>
      <xdr:rowOff>24085</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flipV="1">
          <a:off x="4305300" y="6945627"/>
          <a:ext cx="698500" cy="31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23325</xdr:rowOff>
    </xdr:from>
    <xdr:to>
      <xdr:col>26</xdr:col>
      <xdr:colOff>101600</xdr:colOff>
      <xdr:row>36</xdr:row>
      <xdr:rowOff>124925</xdr:rowOff>
    </xdr:to>
    <xdr:sp macro="" textlink="">
      <xdr:nvSpPr>
        <xdr:cNvPr id="114" name="フローチャート: 判断 113">
          <a:extLst>
            <a:ext uri="{FF2B5EF4-FFF2-40B4-BE49-F238E27FC236}">
              <a16:creationId xmlns:a16="http://schemas.microsoft.com/office/drawing/2014/main" xmlns="" id="{00000000-0008-0000-0500-000072000000}"/>
            </a:ext>
          </a:extLst>
        </xdr:cNvPr>
        <xdr:cNvSpPr/>
      </xdr:nvSpPr>
      <xdr:spPr bwMode="auto">
        <a:xfrm>
          <a:off x="49530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109702</xdr:rowOff>
    </xdr:from>
    <xdr:ext cx="736600" cy="259045"/>
    <xdr:sp macro="" textlink="">
      <xdr:nvSpPr>
        <xdr:cNvPr id="115" name="テキスト ボックス 114">
          <a:extLst>
            <a:ext uri="{FF2B5EF4-FFF2-40B4-BE49-F238E27FC236}">
              <a16:creationId xmlns:a16="http://schemas.microsoft.com/office/drawing/2014/main" xmlns="" id="{00000000-0008-0000-0500-000073000000}"/>
            </a:ext>
          </a:extLst>
        </xdr:cNvPr>
        <xdr:cNvSpPr txBox="1"/>
      </xdr:nvSpPr>
      <xdr:spPr>
        <a:xfrm>
          <a:off x="4622800" y="706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24085</xdr:rowOff>
    </xdr:from>
    <xdr:to>
      <xdr:col>22</xdr:col>
      <xdr:colOff>114300</xdr:colOff>
      <xdr:row>36</xdr:row>
      <xdr:rowOff>39584</xdr:rowOff>
    </xdr:to>
    <xdr:cxnSp macro="">
      <xdr:nvCxnSpPr>
        <xdr:cNvPr id="116" name="直線コネクタ 115">
          <a:extLst>
            <a:ext uri="{FF2B5EF4-FFF2-40B4-BE49-F238E27FC236}">
              <a16:creationId xmlns:a16="http://schemas.microsoft.com/office/drawing/2014/main" xmlns="" id="{00000000-0008-0000-0500-000074000000}"/>
            </a:ext>
          </a:extLst>
        </xdr:cNvPr>
        <xdr:cNvCxnSpPr/>
      </xdr:nvCxnSpPr>
      <xdr:spPr bwMode="auto">
        <a:xfrm flipV="1">
          <a:off x="3606800" y="6977335"/>
          <a:ext cx="698500" cy="15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49111</xdr:rowOff>
    </xdr:from>
    <xdr:to>
      <xdr:col>22</xdr:col>
      <xdr:colOff>165100</xdr:colOff>
      <xdr:row>36</xdr:row>
      <xdr:rowOff>150711</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42545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135488</xdr:rowOff>
    </xdr:from>
    <xdr:ext cx="762000" cy="259045"/>
    <xdr:sp macro="" textlink="">
      <xdr:nvSpPr>
        <xdr:cNvPr id="118" name="テキスト ボックス 117">
          <a:extLst>
            <a:ext uri="{FF2B5EF4-FFF2-40B4-BE49-F238E27FC236}">
              <a16:creationId xmlns:a16="http://schemas.microsoft.com/office/drawing/2014/main" xmlns="" id="{00000000-0008-0000-0500-000076000000}"/>
            </a:ext>
          </a:extLst>
        </xdr:cNvPr>
        <xdr:cNvSpPr txBox="1"/>
      </xdr:nvSpPr>
      <xdr:spPr>
        <a:xfrm>
          <a:off x="3924300" y="70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39584</xdr:rowOff>
    </xdr:from>
    <xdr:to>
      <xdr:col>18</xdr:col>
      <xdr:colOff>177800</xdr:colOff>
      <xdr:row>36</xdr:row>
      <xdr:rowOff>65849</xdr:rowOff>
    </xdr:to>
    <xdr:cxnSp macro="">
      <xdr:nvCxnSpPr>
        <xdr:cNvPr id="119" name="直線コネクタ 118">
          <a:extLst>
            <a:ext uri="{FF2B5EF4-FFF2-40B4-BE49-F238E27FC236}">
              <a16:creationId xmlns:a16="http://schemas.microsoft.com/office/drawing/2014/main" xmlns="" id="{00000000-0008-0000-0500-000077000000}"/>
            </a:ext>
          </a:extLst>
        </xdr:cNvPr>
        <xdr:cNvCxnSpPr/>
      </xdr:nvCxnSpPr>
      <xdr:spPr bwMode="auto">
        <a:xfrm flipV="1">
          <a:off x="2908300" y="6992834"/>
          <a:ext cx="698500" cy="26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30343</xdr:rowOff>
    </xdr:from>
    <xdr:to>
      <xdr:col>19</xdr:col>
      <xdr:colOff>38100</xdr:colOff>
      <xdr:row>36</xdr:row>
      <xdr:rowOff>131943</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35560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116720</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3225800" y="706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27760</xdr:rowOff>
    </xdr:from>
    <xdr:to>
      <xdr:col>15</xdr:col>
      <xdr:colOff>101600</xdr:colOff>
      <xdr:row>36</xdr:row>
      <xdr:rowOff>129360</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2857500" y="6981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114137</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2527300" y="70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240792</xdr:rowOff>
    </xdr:from>
    <xdr:to>
      <xdr:col>29</xdr:col>
      <xdr:colOff>177800</xdr:colOff>
      <xdr:row>35</xdr:row>
      <xdr:rowOff>342392</xdr:rowOff>
    </xdr:to>
    <xdr:sp macro="" textlink="">
      <xdr:nvSpPr>
        <xdr:cNvPr id="129" name="楕円 128">
          <a:extLst>
            <a:ext uri="{FF2B5EF4-FFF2-40B4-BE49-F238E27FC236}">
              <a16:creationId xmlns:a16="http://schemas.microsoft.com/office/drawing/2014/main" xmlns="" id="{00000000-0008-0000-0500-000081000000}"/>
            </a:ext>
          </a:extLst>
        </xdr:cNvPr>
        <xdr:cNvSpPr/>
      </xdr:nvSpPr>
      <xdr:spPr bwMode="auto">
        <a:xfrm>
          <a:off x="5600700" y="6851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85869</xdr:rowOff>
    </xdr:from>
    <xdr:ext cx="762000" cy="259045"/>
    <xdr:sp macro="" textlink="">
      <xdr:nvSpPr>
        <xdr:cNvPr id="130" name="人口1人当たり決算額の推移該当値テキスト445">
          <a:extLst>
            <a:ext uri="{FF2B5EF4-FFF2-40B4-BE49-F238E27FC236}">
              <a16:creationId xmlns:a16="http://schemas.microsoft.com/office/drawing/2014/main" xmlns="" id="{00000000-0008-0000-0500-000082000000}"/>
            </a:ext>
          </a:extLst>
        </xdr:cNvPr>
        <xdr:cNvSpPr txBox="1"/>
      </xdr:nvSpPr>
      <xdr:spPr>
        <a:xfrm>
          <a:off x="5740400" y="6696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284477</xdr:rowOff>
    </xdr:from>
    <xdr:to>
      <xdr:col>26</xdr:col>
      <xdr:colOff>101600</xdr:colOff>
      <xdr:row>36</xdr:row>
      <xdr:rowOff>43177</xdr:rowOff>
    </xdr:to>
    <xdr:sp macro="" textlink="">
      <xdr:nvSpPr>
        <xdr:cNvPr id="131" name="楕円 130">
          <a:extLst>
            <a:ext uri="{FF2B5EF4-FFF2-40B4-BE49-F238E27FC236}">
              <a16:creationId xmlns:a16="http://schemas.microsoft.com/office/drawing/2014/main" xmlns="" id="{00000000-0008-0000-0500-000083000000}"/>
            </a:ext>
          </a:extLst>
        </xdr:cNvPr>
        <xdr:cNvSpPr/>
      </xdr:nvSpPr>
      <xdr:spPr bwMode="auto">
        <a:xfrm>
          <a:off x="4953000" y="6894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53354</xdr:rowOff>
    </xdr:from>
    <xdr:ext cx="7366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4622800" y="6663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316185</xdr:rowOff>
    </xdr:from>
    <xdr:to>
      <xdr:col>22</xdr:col>
      <xdr:colOff>165100</xdr:colOff>
      <xdr:row>36</xdr:row>
      <xdr:rowOff>74885</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4254500" y="6926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85062</xdr:rowOff>
    </xdr:from>
    <xdr:ext cx="7620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3924300" y="6695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331684</xdr:rowOff>
    </xdr:from>
    <xdr:to>
      <xdr:col>19</xdr:col>
      <xdr:colOff>38100</xdr:colOff>
      <xdr:row>36</xdr:row>
      <xdr:rowOff>90384</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3556000" y="6942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100561</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3225800" y="671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15049</xdr:rowOff>
    </xdr:from>
    <xdr:to>
      <xdr:col>15</xdr:col>
      <xdr:colOff>101600</xdr:colOff>
      <xdr:row>36</xdr:row>
      <xdr:rowOff>116649</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2857500" y="6968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126826</xdr:rowOff>
    </xdr:from>
    <xdr:ext cx="7620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2527300" y="673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15,606
15,491
36.14
13,590,023
13,440,902
114,397
5,269,066
13,530,078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38.8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xmlns=""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xmlns=""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xmlns=""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114083</xdr:rowOff>
    </xdr:from>
    <xdr:to>
      <xdr:col>24</xdr:col>
      <xdr:colOff>62865</xdr:colOff>
      <xdr:row>38</xdr:row>
      <xdr:rowOff>128856</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flipV="1">
          <a:off x="4633595" y="5257583"/>
          <a:ext cx="1270" cy="138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132683</xdr:rowOff>
    </xdr:from>
    <xdr:ext cx="534377" cy="259045"/>
    <xdr:sp macro="" textlink="">
      <xdr:nvSpPr>
        <xdr:cNvPr id="61" name="人件費最小値テキスト">
          <a:extLst>
            <a:ext uri="{FF2B5EF4-FFF2-40B4-BE49-F238E27FC236}">
              <a16:creationId xmlns:a16="http://schemas.microsoft.com/office/drawing/2014/main" xmlns="" id="{00000000-0008-0000-0600-00003D000000}"/>
            </a:ext>
          </a:extLst>
        </xdr:cNvPr>
        <xdr:cNvSpPr txBox="1"/>
      </xdr:nvSpPr>
      <xdr:spPr>
        <a:xfrm>
          <a:off x="4686300" y="664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128856</xdr:rowOff>
    </xdr:from>
    <xdr:to>
      <xdr:col>24</xdr:col>
      <xdr:colOff>152400</xdr:colOff>
      <xdr:row>38</xdr:row>
      <xdr:rowOff>128856</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6643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60760</xdr:rowOff>
    </xdr:from>
    <xdr:ext cx="599010" cy="259045"/>
    <xdr:sp macro="" textlink="">
      <xdr:nvSpPr>
        <xdr:cNvPr id="63" name="人件費最大値テキスト">
          <a:extLst>
            <a:ext uri="{FF2B5EF4-FFF2-40B4-BE49-F238E27FC236}">
              <a16:creationId xmlns:a16="http://schemas.microsoft.com/office/drawing/2014/main" xmlns="" id="{00000000-0008-0000-0600-00003F000000}"/>
            </a:ext>
          </a:extLst>
        </xdr:cNvPr>
        <xdr:cNvSpPr txBox="1"/>
      </xdr:nvSpPr>
      <xdr:spPr>
        <a:xfrm>
          <a:off x="4686300" y="503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114083</xdr:rowOff>
    </xdr:from>
    <xdr:to>
      <xdr:col>24</xdr:col>
      <xdr:colOff>152400</xdr:colOff>
      <xdr:row>30</xdr:row>
      <xdr:rowOff>114083</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a:off x="4546600" y="525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110325</xdr:rowOff>
    </xdr:from>
    <xdr:to>
      <xdr:col>24</xdr:col>
      <xdr:colOff>63500</xdr:colOff>
      <xdr:row>33</xdr:row>
      <xdr:rowOff>169204</xdr:rowOff>
    </xdr:to>
    <xdr:cxnSp macro="">
      <xdr:nvCxnSpPr>
        <xdr:cNvPr id="65" name="直線コネクタ 64">
          <a:extLst>
            <a:ext uri="{FF2B5EF4-FFF2-40B4-BE49-F238E27FC236}">
              <a16:creationId xmlns:a16="http://schemas.microsoft.com/office/drawing/2014/main" xmlns="" id="{00000000-0008-0000-0600-000041000000}"/>
            </a:ext>
          </a:extLst>
        </xdr:cNvPr>
        <xdr:cNvCxnSpPr/>
      </xdr:nvCxnSpPr>
      <xdr:spPr>
        <a:xfrm>
          <a:off x="3797300" y="5768175"/>
          <a:ext cx="838200" cy="5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10306</xdr:rowOff>
    </xdr:from>
    <xdr:ext cx="534377" cy="259045"/>
    <xdr:sp macro="" textlink="">
      <xdr:nvSpPr>
        <xdr:cNvPr id="66" name="人件費平均値テキスト">
          <a:extLst>
            <a:ext uri="{FF2B5EF4-FFF2-40B4-BE49-F238E27FC236}">
              <a16:creationId xmlns:a16="http://schemas.microsoft.com/office/drawing/2014/main" xmlns="" id="{00000000-0008-0000-0600-000042000000}"/>
            </a:ext>
          </a:extLst>
        </xdr:cNvPr>
        <xdr:cNvSpPr txBox="1"/>
      </xdr:nvSpPr>
      <xdr:spPr>
        <a:xfrm>
          <a:off x="4686300" y="6011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31879</xdr:rowOff>
    </xdr:from>
    <xdr:to>
      <xdr:col>24</xdr:col>
      <xdr:colOff>114300</xdr:colOff>
      <xdr:row>35</xdr:row>
      <xdr:rowOff>133479</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4584700" y="603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110325</xdr:rowOff>
    </xdr:from>
    <xdr:to>
      <xdr:col>19</xdr:col>
      <xdr:colOff>177800</xdr:colOff>
      <xdr:row>33</xdr:row>
      <xdr:rowOff>130856</xdr:rowOff>
    </xdr:to>
    <xdr:cxnSp macro="">
      <xdr:nvCxnSpPr>
        <xdr:cNvPr id="68" name="直線コネクタ 67">
          <a:extLst>
            <a:ext uri="{FF2B5EF4-FFF2-40B4-BE49-F238E27FC236}">
              <a16:creationId xmlns:a16="http://schemas.microsoft.com/office/drawing/2014/main" xmlns="" id="{00000000-0008-0000-0600-000044000000}"/>
            </a:ext>
          </a:extLst>
        </xdr:cNvPr>
        <xdr:cNvCxnSpPr/>
      </xdr:nvCxnSpPr>
      <xdr:spPr>
        <a:xfrm flipV="1">
          <a:off x="2908300" y="5768175"/>
          <a:ext cx="889000" cy="2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33179</xdr:rowOff>
    </xdr:from>
    <xdr:to>
      <xdr:col>20</xdr:col>
      <xdr:colOff>38100</xdr:colOff>
      <xdr:row>35</xdr:row>
      <xdr:rowOff>134779</xdr:rowOff>
    </xdr:to>
    <xdr:sp macro="" textlink="">
      <xdr:nvSpPr>
        <xdr:cNvPr id="69" name="フローチャート: 判断 68">
          <a:extLst>
            <a:ext uri="{FF2B5EF4-FFF2-40B4-BE49-F238E27FC236}">
              <a16:creationId xmlns:a16="http://schemas.microsoft.com/office/drawing/2014/main" xmlns="" id="{00000000-0008-0000-0600-000045000000}"/>
            </a:ext>
          </a:extLst>
        </xdr:cNvPr>
        <xdr:cNvSpPr/>
      </xdr:nvSpPr>
      <xdr:spPr>
        <a:xfrm>
          <a:off x="3746500" y="60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125906</xdr:rowOff>
    </xdr:from>
    <xdr:ext cx="534377" cy="259045"/>
    <xdr:sp macro="" textlink="">
      <xdr:nvSpPr>
        <xdr:cNvPr id="70" name="テキスト ボックス 69">
          <a:extLst>
            <a:ext uri="{FF2B5EF4-FFF2-40B4-BE49-F238E27FC236}">
              <a16:creationId xmlns:a16="http://schemas.microsoft.com/office/drawing/2014/main" xmlns="" id="{00000000-0008-0000-0600-000046000000}"/>
            </a:ext>
          </a:extLst>
        </xdr:cNvPr>
        <xdr:cNvSpPr txBox="1"/>
      </xdr:nvSpPr>
      <xdr:spPr>
        <a:xfrm>
          <a:off x="3530111" y="612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130856</xdr:rowOff>
    </xdr:from>
    <xdr:to>
      <xdr:col>15</xdr:col>
      <xdr:colOff>50800</xdr:colOff>
      <xdr:row>34</xdr:row>
      <xdr:rowOff>102081</xdr:rowOff>
    </xdr:to>
    <xdr:cxnSp macro="">
      <xdr:nvCxnSpPr>
        <xdr:cNvPr id="71" name="直線コネクタ 70">
          <a:extLst>
            <a:ext uri="{FF2B5EF4-FFF2-40B4-BE49-F238E27FC236}">
              <a16:creationId xmlns:a16="http://schemas.microsoft.com/office/drawing/2014/main" xmlns="" id="{00000000-0008-0000-0600-000047000000}"/>
            </a:ext>
          </a:extLst>
        </xdr:cNvPr>
        <xdr:cNvCxnSpPr/>
      </xdr:nvCxnSpPr>
      <xdr:spPr>
        <a:xfrm flipV="1">
          <a:off x="2019300" y="5788706"/>
          <a:ext cx="889000" cy="14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54567</xdr:rowOff>
    </xdr:from>
    <xdr:to>
      <xdr:col>15</xdr:col>
      <xdr:colOff>101600</xdr:colOff>
      <xdr:row>35</xdr:row>
      <xdr:rowOff>156167</xdr:rowOff>
    </xdr:to>
    <xdr:sp macro="" textlink="">
      <xdr:nvSpPr>
        <xdr:cNvPr id="72" name="フローチャート: 判断 71">
          <a:extLst>
            <a:ext uri="{FF2B5EF4-FFF2-40B4-BE49-F238E27FC236}">
              <a16:creationId xmlns:a16="http://schemas.microsoft.com/office/drawing/2014/main" xmlns="" id="{00000000-0008-0000-0600-000048000000}"/>
            </a:ext>
          </a:extLst>
        </xdr:cNvPr>
        <xdr:cNvSpPr/>
      </xdr:nvSpPr>
      <xdr:spPr>
        <a:xfrm>
          <a:off x="2857500" y="605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147294</xdr:rowOff>
    </xdr:from>
    <xdr:ext cx="534377"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2641111" y="614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102081</xdr:rowOff>
    </xdr:from>
    <xdr:to>
      <xdr:col>10</xdr:col>
      <xdr:colOff>114300</xdr:colOff>
      <xdr:row>34</xdr:row>
      <xdr:rowOff>142529</xdr:rowOff>
    </xdr:to>
    <xdr:cxnSp macro="">
      <xdr:nvCxnSpPr>
        <xdr:cNvPr id="74" name="直線コネクタ 73">
          <a:extLst>
            <a:ext uri="{FF2B5EF4-FFF2-40B4-BE49-F238E27FC236}">
              <a16:creationId xmlns:a16="http://schemas.microsoft.com/office/drawing/2014/main" xmlns="" id="{00000000-0008-0000-0600-00004A000000}"/>
            </a:ext>
          </a:extLst>
        </xdr:cNvPr>
        <xdr:cNvCxnSpPr/>
      </xdr:nvCxnSpPr>
      <xdr:spPr>
        <a:xfrm flipV="1">
          <a:off x="1130300" y="5931381"/>
          <a:ext cx="889000" cy="4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8790</xdr:rowOff>
    </xdr:from>
    <xdr:to>
      <xdr:col>10</xdr:col>
      <xdr:colOff>165100</xdr:colOff>
      <xdr:row>36</xdr:row>
      <xdr:rowOff>110390</xdr:rowOff>
    </xdr:to>
    <xdr:sp macro="" textlink="">
      <xdr:nvSpPr>
        <xdr:cNvPr id="75" name="フローチャート: 判断 74">
          <a:extLst>
            <a:ext uri="{FF2B5EF4-FFF2-40B4-BE49-F238E27FC236}">
              <a16:creationId xmlns:a16="http://schemas.microsoft.com/office/drawing/2014/main" xmlns="" id="{00000000-0008-0000-0600-00004B000000}"/>
            </a:ext>
          </a:extLst>
        </xdr:cNvPr>
        <xdr:cNvSpPr/>
      </xdr:nvSpPr>
      <xdr:spPr>
        <a:xfrm>
          <a:off x="1968500" y="618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101517</xdr:rowOff>
    </xdr:from>
    <xdr:ext cx="534377"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1752111" y="627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24349</xdr:rowOff>
    </xdr:from>
    <xdr:to>
      <xdr:col>6</xdr:col>
      <xdr:colOff>38100</xdr:colOff>
      <xdr:row>36</xdr:row>
      <xdr:rowOff>125949</xdr:rowOff>
    </xdr:to>
    <xdr:sp macro="" textlink="">
      <xdr:nvSpPr>
        <xdr:cNvPr id="77" name="フローチャート: 判断 76">
          <a:extLst>
            <a:ext uri="{FF2B5EF4-FFF2-40B4-BE49-F238E27FC236}">
              <a16:creationId xmlns:a16="http://schemas.microsoft.com/office/drawing/2014/main" xmlns="" id="{00000000-0008-0000-0600-00004D000000}"/>
            </a:ext>
          </a:extLst>
        </xdr:cNvPr>
        <xdr:cNvSpPr/>
      </xdr:nvSpPr>
      <xdr:spPr>
        <a:xfrm>
          <a:off x="1079500" y="61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117076</xdr:rowOff>
    </xdr:from>
    <xdr:ext cx="534377"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863111" y="628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xmlns=""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118404</xdr:rowOff>
    </xdr:from>
    <xdr:to>
      <xdr:col>24</xdr:col>
      <xdr:colOff>114300</xdr:colOff>
      <xdr:row>34</xdr:row>
      <xdr:rowOff>48554</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4584700" y="577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141281</xdr:rowOff>
    </xdr:from>
    <xdr:ext cx="599010" cy="259045"/>
    <xdr:sp macro="" textlink="">
      <xdr:nvSpPr>
        <xdr:cNvPr id="85" name="人件費該当値テキスト">
          <a:extLst>
            <a:ext uri="{FF2B5EF4-FFF2-40B4-BE49-F238E27FC236}">
              <a16:creationId xmlns:a16="http://schemas.microsoft.com/office/drawing/2014/main" xmlns="" id="{00000000-0008-0000-0600-000055000000}"/>
            </a:ext>
          </a:extLst>
        </xdr:cNvPr>
        <xdr:cNvSpPr txBox="1"/>
      </xdr:nvSpPr>
      <xdr:spPr>
        <a:xfrm>
          <a:off x="4686300" y="5627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59525</xdr:rowOff>
    </xdr:from>
    <xdr:to>
      <xdr:col>20</xdr:col>
      <xdr:colOff>38100</xdr:colOff>
      <xdr:row>33</xdr:row>
      <xdr:rowOff>161125</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3746500" y="571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6202</xdr:rowOff>
    </xdr:from>
    <xdr:ext cx="599010"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3497795" y="549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80056</xdr:rowOff>
    </xdr:from>
    <xdr:to>
      <xdr:col>15</xdr:col>
      <xdr:colOff>101600</xdr:colOff>
      <xdr:row>34</xdr:row>
      <xdr:rowOff>10206</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2857500" y="573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26733</xdr:rowOff>
    </xdr:from>
    <xdr:ext cx="599010"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2608795" y="551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51281</xdr:rowOff>
    </xdr:from>
    <xdr:to>
      <xdr:col>10</xdr:col>
      <xdr:colOff>165100</xdr:colOff>
      <xdr:row>34</xdr:row>
      <xdr:rowOff>152881</xdr:rowOff>
    </xdr:to>
    <xdr:sp macro="" textlink="">
      <xdr:nvSpPr>
        <xdr:cNvPr id="90" name="楕円 89">
          <a:extLst>
            <a:ext uri="{FF2B5EF4-FFF2-40B4-BE49-F238E27FC236}">
              <a16:creationId xmlns:a16="http://schemas.microsoft.com/office/drawing/2014/main" xmlns="" id="{00000000-0008-0000-0600-00005A000000}"/>
            </a:ext>
          </a:extLst>
        </xdr:cNvPr>
        <xdr:cNvSpPr/>
      </xdr:nvSpPr>
      <xdr:spPr>
        <a:xfrm>
          <a:off x="1968500" y="588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169408</xdr:rowOff>
    </xdr:from>
    <xdr:ext cx="599010" cy="25904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1719795" y="5655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91729</xdr:rowOff>
    </xdr:from>
    <xdr:to>
      <xdr:col>6</xdr:col>
      <xdr:colOff>38100</xdr:colOff>
      <xdr:row>35</xdr:row>
      <xdr:rowOff>21879</xdr:rowOff>
    </xdr:to>
    <xdr:sp macro="" textlink="">
      <xdr:nvSpPr>
        <xdr:cNvPr id="92" name="楕円 91">
          <a:extLst>
            <a:ext uri="{FF2B5EF4-FFF2-40B4-BE49-F238E27FC236}">
              <a16:creationId xmlns:a16="http://schemas.microsoft.com/office/drawing/2014/main" xmlns="" id="{00000000-0008-0000-0600-00005C000000}"/>
            </a:ext>
          </a:extLst>
        </xdr:cNvPr>
        <xdr:cNvSpPr/>
      </xdr:nvSpPr>
      <xdr:spPr>
        <a:xfrm>
          <a:off x="1079500" y="592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38406</xdr:rowOff>
    </xdr:from>
    <xdr:ext cx="534377" cy="259045"/>
    <xdr:sp macro="" textlink="">
      <xdr:nvSpPr>
        <xdr:cNvPr id="93" name="テキスト ボックス 92">
          <a:extLst>
            <a:ext uri="{FF2B5EF4-FFF2-40B4-BE49-F238E27FC236}">
              <a16:creationId xmlns:a16="http://schemas.microsoft.com/office/drawing/2014/main" xmlns="" id="{00000000-0008-0000-0600-00005D000000}"/>
            </a:ext>
          </a:extLst>
        </xdr:cNvPr>
        <xdr:cNvSpPr txBox="1"/>
      </xdr:nvSpPr>
      <xdr:spPr>
        <a:xfrm>
          <a:off x="863111" y="569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xmlns=""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xmlns=""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xmlns="" id="{00000000-0008-0000-06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xmlns=""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xmlns=""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74537</xdr:rowOff>
    </xdr:from>
    <xdr:to>
      <xdr:col>24</xdr:col>
      <xdr:colOff>62865</xdr:colOff>
      <xdr:row>59</xdr:row>
      <xdr:rowOff>92101</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flipV="1">
          <a:off x="4633595" y="8818487"/>
          <a:ext cx="1270" cy="138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95928</xdr:rowOff>
    </xdr:from>
    <xdr:ext cx="534377" cy="259045"/>
    <xdr:sp macro="" textlink="">
      <xdr:nvSpPr>
        <xdr:cNvPr id="119" name="物件費最小値テキスト">
          <a:extLst>
            <a:ext uri="{FF2B5EF4-FFF2-40B4-BE49-F238E27FC236}">
              <a16:creationId xmlns:a16="http://schemas.microsoft.com/office/drawing/2014/main" xmlns="" id="{00000000-0008-0000-0600-000077000000}"/>
            </a:ext>
          </a:extLst>
        </xdr:cNvPr>
        <xdr:cNvSpPr txBox="1"/>
      </xdr:nvSpPr>
      <xdr:spPr>
        <a:xfrm>
          <a:off x="4686300" y="1021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92101</xdr:rowOff>
    </xdr:from>
    <xdr:to>
      <xdr:col>24</xdr:col>
      <xdr:colOff>152400</xdr:colOff>
      <xdr:row>59</xdr:row>
      <xdr:rowOff>92101</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4546600" y="102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21214</xdr:rowOff>
    </xdr:from>
    <xdr:ext cx="599010" cy="259045"/>
    <xdr:sp macro="" textlink="">
      <xdr:nvSpPr>
        <xdr:cNvPr id="121" name="物件費最大値テキスト">
          <a:extLst>
            <a:ext uri="{FF2B5EF4-FFF2-40B4-BE49-F238E27FC236}">
              <a16:creationId xmlns:a16="http://schemas.microsoft.com/office/drawing/2014/main" xmlns="" id="{00000000-0008-0000-0600-000079000000}"/>
            </a:ext>
          </a:extLst>
        </xdr:cNvPr>
        <xdr:cNvSpPr txBox="1"/>
      </xdr:nvSpPr>
      <xdr:spPr>
        <a:xfrm>
          <a:off x="4686300" y="859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74537</xdr:rowOff>
    </xdr:from>
    <xdr:to>
      <xdr:col>24</xdr:col>
      <xdr:colOff>152400</xdr:colOff>
      <xdr:row>51</xdr:row>
      <xdr:rowOff>74537</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a:off x="4546600" y="881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121259</xdr:rowOff>
    </xdr:from>
    <xdr:to>
      <xdr:col>24</xdr:col>
      <xdr:colOff>63500</xdr:colOff>
      <xdr:row>57</xdr:row>
      <xdr:rowOff>14224</xdr:rowOff>
    </xdr:to>
    <xdr:cxnSp macro="">
      <xdr:nvCxnSpPr>
        <xdr:cNvPr id="123" name="直線コネクタ 122">
          <a:extLst>
            <a:ext uri="{FF2B5EF4-FFF2-40B4-BE49-F238E27FC236}">
              <a16:creationId xmlns:a16="http://schemas.microsoft.com/office/drawing/2014/main" xmlns="" id="{00000000-0008-0000-0600-00007B000000}"/>
            </a:ext>
          </a:extLst>
        </xdr:cNvPr>
        <xdr:cNvCxnSpPr/>
      </xdr:nvCxnSpPr>
      <xdr:spPr>
        <a:xfrm flipV="1">
          <a:off x="3797300" y="9551009"/>
          <a:ext cx="838200" cy="23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16756</xdr:rowOff>
    </xdr:from>
    <xdr:ext cx="534377" cy="259045"/>
    <xdr:sp macro="" textlink="">
      <xdr:nvSpPr>
        <xdr:cNvPr id="124" name="物件費平均値テキスト">
          <a:extLst>
            <a:ext uri="{FF2B5EF4-FFF2-40B4-BE49-F238E27FC236}">
              <a16:creationId xmlns:a16="http://schemas.microsoft.com/office/drawing/2014/main" xmlns="" id="{00000000-0008-0000-0600-00007C000000}"/>
            </a:ext>
          </a:extLst>
        </xdr:cNvPr>
        <xdr:cNvSpPr txBox="1"/>
      </xdr:nvSpPr>
      <xdr:spPr>
        <a:xfrm>
          <a:off x="4686300" y="9617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38329</xdr:rowOff>
    </xdr:from>
    <xdr:to>
      <xdr:col>24</xdr:col>
      <xdr:colOff>114300</xdr:colOff>
      <xdr:row>56</xdr:row>
      <xdr:rowOff>139929</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4584700" y="963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150190</xdr:rowOff>
    </xdr:from>
    <xdr:to>
      <xdr:col>19</xdr:col>
      <xdr:colOff>177800</xdr:colOff>
      <xdr:row>57</xdr:row>
      <xdr:rowOff>14224</xdr:rowOff>
    </xdr:to>
    <xdr:cxnSp macro="">
      <xdr:nvCxnSpPr>
        <xdr:cNvPr id="126" name="直線コネクタ 125">
          <a:extLst>
            <a:ext uri="{FF2B5EF4-FFF2-40B4-BE49-F238E27FC236}">
              <a16:creationId xmlns:a16="http://schemas.microsoft.com/office/drawing/2014/main" xmlns="" id="{00000000-0008-0000-0600-00007E000000}"/>
            </a:ext>
          </a:extLst>
        </xdr:cNvPr>
        <xdr:cNvCxnSpPr/>
      </xdr:nvCxnSpPr>
      <xdr:spPr>
        <a:xfrm>
          <a:off x="2908300" y="9751390"/>
          <a:ext cx="889000" cy="3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138659</xdr:rowOff>
    </xdr:from>
    <xdr:to>
      <xdr:col>20</xdr:col>
      <xdr:colOff>38100</xdr:colOff>
      <xdr:row>57</xdr:row>
      <xdr:rowOff>68809</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3746500" y="973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59936</xdr:rowOff>
    </xdr:from>
    <xdr:ext cx="534377"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3530111" y="983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150190</xdr:rowOff>
    </xdr:from>
    <xdr:to>
      <xdr:col>15</xdr:col>
      <xdr:colOff>50800</xdr:colOff>
      <xdr:row>58</xdr:row>
      <xdr:rowOff>78842</xdr:rowOff>
    </xdr:to>
    <xdr:cxnSp macro="">
      <xdr:nvCxnSpPr>
        <xdr:cNvPr id="129" name="直線コネクタ 128">
          <a:extLst>
            <a:ext uri="{FF2B5EF4-FFF2-40B4-BE49-F238E27FC236}">
              <a16:creationId xmlns:a16="http://schemas.microsoft.com/office/drawing/2014/main" xmlns="" id="{00000000-0008-0000-0600-000081000000}"/>
            </a:ext>
          </a:extLst>
        </xdr:cNvPr>
        <xdr:cNvCxnSpPr/>
      </xdr:nvCxnSpPr>
      <xdr:spPr>
        <a:xfrm flipV="1">
          <a:off x="2019300" y="9751390"/>
          <a:ext cx="889000" cy="27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36093</xdr:rowOff>
    </xdr:from>
    <xdr:to>
      <xdr:col>15</xdr:col>
      <xdr:colOff>101600</xdr:colOff>
      <xdr:row>57</xdr:row>
      <xdr:rowOff>137693</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2857500" y="980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128820</xdr:rowOff>
    </xdr:from>
    <xdr:ext cx="534377"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2641111" y="990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78842</xdr:rowOff>
    </xdr:from>
    <xdr:to>
      <xdr:col>10</xdr:col>
      <xdr:colOff>114300</xdr:colOff>
      <xdr:row>58</xdr:row>
      <xdr:rowOff>151943</xdr:rowOff>
    </xdr:to>
    <xdr:cxnSp macro="">
      <xdr:nvCxnSpPr>
        <xdr:cNvPr id="132" name="直線コネクタ 131">
          <a:extLst>
            <a:ext uri="{FF2B5EF4-FFF2-40B4-BE49-F238E27FC236}">
              <a16:creationId xmlns:a16="http://schemas.microsoft.com/office/drawing/2014/main" xmlns="" id="{00000000-0008-0000-0600-000084000000}"/>
            </a:ext>
          </a:extLst>
        </xdr:cNvPr>
        <xdr:cNvCxnSpPr/>
      </xdr:nvCxnSpPr>
      <xdr:spPr>
        <a:xfrm flipV="1">
          <a:off x="1130300" y="10022942"/>
          <a:ext cx="889000" cy="7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74066</xdr:rowOff>
    </xdr:from>
    <xdr:to>
      <xdr:col>10</xdr:col>
      <xdr:colOff>165100</xdr:colOff>
      <xdr:row>58</xdr:row>
      <xdr:rowOff>4216</xdr:rowOff>
    </xdr:to>
    <xdr:sp macro="" textlink="">
      <xdr:nvSpPr>
        <xdr:cNvPr id="133" name="フローチャート: 判断 132">
          <a:extLst>
            <a:ext uri="{FF2B5EF4-FFF2-40B4-BE49-F238E27FC236}">
              <a16:creationId xmlns:a16="http://schemas.microsoft.com/office/drawing/2014/main" xmlns="" id="{00000000-0008-0000-0600-000085000000}"/>
            </a:ext>
          </a:extLst>
        </xdr:cNvPr>
        <xdr:cNvSpPr/>
      </xdr:nvSpPr>
      <xdr:spPr>
        <a:xfrm>
          <a:off x="1968500" y="984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20743</xdr:rowOff>
    </xdr:from>
    <xdr:ext cx="534377"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1752111" y="962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109030</xdr:rowOff>
    </xdr:from>
    <xdr:to>
      <xdr:col>6</xdr:col>
      <xdr:colOff>38100</xdr:colOff>
      <xdr:row>57</xdr:row>
      <xdr:rowOff>39180</xdr:rowOff>
    </xdr:to>
    <xdr:sp macro="" textlink="">
      <xdr:nvSpPr>
        <xdr:cNvPr id="135" name="フローチャート: 判断 134">
          <a:extLst>
            <a:ext uri="{FF2B5EF4-FFF2-40B4-BE49-F238E27FC236}">
              <a16:creationId xmlns:a16="http://schemas.microsoft.com/office/drawing/2014/main" xmlns="" id="{00000000-0008-0000-0600-000087000000}"/>
            </a:ext>
          </a:extLst>
        </xdr:cNvPr>
        <xdr:cNvSpPr/>
      </xdr:nvSpPr>
      <xdr:spPr>
        <a:xfrm>
          <a:off x="1079500" y="971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55707</xdr:rowOff>
    </xdr:from>
    <xdr:ext cx="534377"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863111" y="948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70459</xdr:rowOff>
    </xdr:from>
    <xdr:to>
      <xdr:col>24</xdr:col>
      <xdr:colOff>114300</xdr:colOff>
      <xdr:row>56</xdr:row>
      <xdr:rowOff>609</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4584700" y="950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93336</xdr:rowOff>
    </xdr:from>
    <xdr:ext cx="599010" cy="259045"/>
    <xdr:sp macro="" textlink="">
      <xdr:nvSpPr>
        <xdr:cNvPr id="143" name="物件費該当値テキスト">
          <a:extLst>
            <a:ext uri="{FF2B5EF4-FFF2-40B4-BE49-F238E27FC236}">
              <a16:creationId xmlns:a16="http://schemas.microsoft.com/office/drawing/2014/main" xmlns="" id="{00000000-0008-0000-0600-00008F000000}"/>
            </a:ext>
          </a:extLst>
        </xdr:cNvPr>
        <xdr:cNvSpPr txBox="1"/>
      </xdr:nvSpPr>
      <xdr:spPr>
        <a:xfrm>
          <a:off x="4686300" y="9351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134874</xdr:rowOff>
    </xdr:from>
    <xdr:to>
      <xdr:col>20</xdr:col>
      <xdr:colOff>38100</xdr:colOff>
      <xdr:row>57</xdr:row>
      <xdr:rowOff>65024</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3746500" y="973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81551</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3530111" y="951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99390</xdr:rowOff>
    </xdr:from>
    <xdr:to>
      <xdr:col>15</xdr:col>
      <xdr:colOff>101600</xdr:colOff>
      <xdr:row>57</xdr:row>
      <xdr:rowOff>29540</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2857500" y="970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46067</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2641111" y="947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28042</xdr:rowOff>
    </xdr:from>
    <xdr:to>
      <xdr:col>10</xdr:col>
      <xdr:colOff>165100</xdr:colOff>
      <xdr:row>58</xdr:row>
      <xdr:rowOff>129642</xdr:rowOff>
    </xdr:to>
    <xdr:sp macro="" textlink="">
      <xdr:nvSpPr>
        <xdr:cNvPr id="148" name="楕円 147">
          <a:extLst>
            <a:ext uri="{FF2B5EF4-FFF2-40B4-BE49-F238E27FC236}">
              <a16:creationId xmlns:a16="http://schemas.microsoft.com/office/drawing/2014/main" xmlns="" id="{00000000-0008-0000-0600-000094000000}"/>
            </a:ext>
          </a:extLst>
        </xdr:cNvPr>
        <xdr:cNvSpPr/>
      </xdr:nvSpPr>
      <xdr:spPr>
        <a:xfrm>
          <a:off x="1968500" y="997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120769</xdr:rowOff>
    </xdr:from>
    <xdr:ext cx="534377" cy="259045"/>
    <xdr:sp macro="" textlink="">
      <xdr:nvSpPr>
        <xdr:cNvPr id="149" name="テキスト ボックス 148">
          <a:extLst>
            <a:ext uri="{FF2B5EF4-FFF2-40B4-BE49-F238E27FC236}">
              <a16:creationId xmlns:a16="http://schemas.microsoft.com/office/drawing/2014/main" xmlns="" id="{00000000-0008-0000-0600-000095000000}"/>
            </a:ext>
          </a:extLst>
        </xdr:cNvPr>
        <xdr:cNvSpPr txBox="1"/>
      </xdr:nvSpPr>
      <xdr:spPr>
        <a:xfrm>
          <a:off x="1752111" y="1006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101143</xdr:rowOff>
    </xdr:from>
    <xdr:to>
      <xdr:col>6</xdr:col>
      <xdr:colOff>38100</xdr:colOff>
      <xdr:row>59</xdr:row>
      <xdr:rowOff>31293</xdr:rowOff>
    </xdr:to>
    <xdr:sp macro="" textlink="">
      <xdr:nvSpPr>
        <xdr:cNvPr id="150" name="楕円 149">
          <a:extLst>
            <a:ext uri="{FF2B5EF4-FFF2-40B4-BE49-F238E27FC236}">
              <a16:creationId xmlns:a16="http://schemas.microsoft.com/office/drawing/2014/main" xmlns="" id="{00000000-0008-0000-0600-000096000000}"/>
            </a:ext>
          </a:extLst>
        </xdr:cNvPr>
        <xdr:cNvSpPr/>
      </xdr:nvSpPr>
      <xdr:spPr>
        <a:xfrm>
          <a:off x="1079500" y="100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22420</xdr:rowOff>
    </xdr:from>
    <xdr:ext cx="534377" cy="259045"/>
    <xdr:sp macro="" textlink="">
      <xdr:nvSpPr>
        <xdr:cNvPr id="151" name="テキスト ボックス 150">
          <a:extLst>
            <a:ext uri="{FF2B5EF4-FFF2-40B4-BE49-F238E27FC236}">
              <a16:creationId xmlns:a16="http://schemas.microsoft.com/office/drawing/2014/main" xmlns="" id="{00000000-0008-0000-0600-000097000000}"/>
            </a:ext>
          </a:extLst>
        </xdr:cNvPr>
        <xdr:cNvSpPr txBox="1"/>
      </xdr:nvSpPr>
      <xdr:spPr>
        <a:xfrm>
          <a:off x="863111" y="1013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xmlns=""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xmlns=""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xmlns=""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xmlns=""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70640</xdr:rowOff>
    </xdr:from>
    <xdr:to>
      <xdr:col>24</xdr:col>
      <xdr:colOff>62865</xdr:colOff>
      <xdr:row>78</xdr:row>
      <xdr:rowOff>138488</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flipV="1">
          <a:off x="4633595" y="12243590"/>
          <a:ext cx="1270" cy="126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142315</xdr:rowOff>
    </xdr:from>
    <xdr:ext cx="313932" cy="259045"/>
    <xdr:sp macro="" textlink="">
      <xdr:nvSpPr>
        <xdr:cNvPr id="174" name="維持補修費最小値テキスト">
          <a:extLst>
            <a:ext uri="{FF2B5EF4-FFF2-40B4-BE49-F238E27FC236}">
              <a16:creationId xmlns:a16="http://schemas.microsoft.com/office/drawing/2014/main" xmlns="" id="{00000000-0008-0000-0600-0000AE000000}"/>
            </a:ext>
          </a:extLst>
        </xdr:cNvPr>
        <xdr:cNvSpPr txBox="1"/>
      </xdr:nvSpPr>
      <xdr:spPr>
        <a:xfrm>
          <a:off x="4686300" y="135154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138488</xdr:rowOff>
    </xdr:from>
    <xdr:to>
      <xdr:col>24</xdr:col>
      <xdr:colOff>152400</xdr:colOff>
      <xdr:row>78</xdr:row>
      <xdr:rowOff>138488</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a:off x="4546600" y="1351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17317</xdr:rowOff>
    </xdr:from>
    <xdr:ext cx="534377" cy="259045"/>
    <xdr:sp macro="" textlink="">
      <xdr:nvSpPr>
        <xdr:cNvPr id="176" name="維持補修費最大値テキスト">
          <a:extLst>
            <a:ext uri="{FF2B5EF4-FFF2-40B4-BE49-F238E27FC236}">
              <a16:creationId xmlns:a16="http://schemas.microsoft.com/office/drawing/2014/main" xmlns="" id="{00000000-0008-0000-0600-0000B0000000}"/>
            </a:ext>
          </a:extLst>
        </xdr:cNvPr>
        <xdr:cNvSpPr txBox="1"/>
      </xdr:nvSpPr>
      <xdr:spPr>
        <a:xfrm>
          <a:off x="4686300" y="1201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70640</xdr:rowOff>
    </xdr:from>
    <xdr:to>
      <xdr:col>24</xdr:col>
      <xdr:colOff>152400</xdr:colOff>
      <xdr:row>71</xdr:row>
      <xdr:rowOff>70640</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4546600" y="1224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101409</xdr:rowOff>
    </xdr:from>
    <xdr:to>
      <xdr:col>24</xdr:col>
      <xdr:colOff>63500</xdr:colOff>
      <xdr:row>78</xdr:row>
      <xdr:rowOff>104175</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flipV="1">
          <a:off x="3797300" y="13474509"/>
          <a:ext cx="838200" cy="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87957</xdr:rowOff>
    </xdr:from>
    <xdr:ext cx="469744" cy="259045"/>
    <xdr:sp macro="" textlink="">
      <xdr:nvSpPr>
        <xdr:cNvPr id="179" name="維持補修費平均値テキスト">
          <a:extLst>
            <a:ext uri="{FF2B5EF4-FFF2-40B4-BE49-F238E27FC236}">
              <a16:creationId xmlns:a16="http://schemas.microsoft.com/office/drawing/2014/main" xmlns="" id="{00000000-0008-0000-0600-0000B3000000}"/>
            </a:ext>
          </a:extLst>
        </xdr:cNvPr>
        <xdr:cNvSpPr txBox="1"/>
      </xdr:nvSpPr>
      <xdr:spPr>
        <a:xfrm>
          <a:off x="4686300" y="1311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65080</xdr:rowOff>
    </xdr:from>
    <xdr:to>
      <xdr:col>24</xdr:col>
      <xdr:colOff>114300</xdr:colOff>
      <xdr:row>77</xdr:row>
      <xdr:rowOff>166680</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45847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95100</xdr:rowOff>
    </xdr:from>
    <xdr:to>
      <xdr:col>19</xdr:col>
      <xdr:colOff>177800</xdr:colOff>
      <xdr:row>78</xdr:row>
      <xdr:rowOff>104175</xdr:rowOff>
    </xdr:to>
    <xdr:cxnSp macro="">
      <xdr:nvCxnSpPr>
        <xdr:cNvPr id="181" name="直線コネクタ 180">
          <a:extLst>
            <a:ext uri="{FF2B5EF4-FFF2-40B4-BE49-F238E27FC236}">
              <a16:creationId xmlns:a16="http://schemas.microsoft.com/office/drawing/2014/main" xmlns="" id="{00000000-0008-0000-0600-0000B5000000}"/>
            </a:ext>
          </a:extLst>
        </xdr:cNvPr>
        <xdr:cNvCxnSpPr/>
      </xdr:nvCxnSpPr>
      <xdr:spPr>
        <a:xfrm>
          <a:off x="2908300" y="13468200"/>
          <a:ext cx="889000" cy="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63571</xdr:rowOff>
    </xdr:from>
    <xdr:to>
      <xdr:col>20</xdr:col>
      <xdr:colOff>38100</xdr:colOff>
      <xdr:row>77</xdr:row>
      <xdr:rowOff>165171</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3746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10248</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3562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95100</xdr:rowOff>
    </xdr:from>
    <xdr:to>
      <xdr:col>15</xdr:col>
      <xdr:colOff>50800</xdr:colOff>
      <xdr:row>78</xdr:row>
      <xdr:rowOff>109319</xdr:rowOff>
    </xdr:to>
    <xdr:cxnSp macro="">
      <xdr:nvCxnSpPr>
        <xdr:cNvPr id="184" name="直線コネクタ 183">
          <a:extLst>
            <a:ext uri="{FF2B5EF4-FFF2-40B4-BE49-F238E27FC236}">
              <a16:creationId xmlns:a16="http://schemas.microsoft.com/office/drawing/2014/main" xmlns="" id="{00000000-0008-0000-0600-0000B8000000}"/>
            </a:ext>
          </a:extLst>
        </xdr:cNvPr>
        <xdr:cNvCxnSpPr/>
      </xdr:nvCxnSpPr>
      <xdr:spPr>
        <a:xfrm flipV="1">
          <a:off x="2019300" y="13468200"/>
          <a:ext cx="889000" cy="1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76716</xdr:rowOff>
    </xdr:from>
    <xdr:to>
      <xdr:col>15</xdr:col>
      <xdr:colOff>101600</xdr:colOff>
      <xdr:row>78</xdr:row>
      <xdr:rowOff>6866</xdr:rowOff>
    </xdr:to>
    <xdr:sp macro="" textlink="">
      <xdr:nvSpPr>
        <xdr:cNvPr id="185" name="フローチャート: 判断 184">
          <a:extLst>
            <a:ext uri="{FF2B5EF4-FFF2-40B4-BE49-F238E27FC236}">
              <a16:creationId xmlns:a16="http://schemas.microsoft.com/office/drawing/2014/main" xmlns="" id="{00000000-0008-0000-0600-0000B9000000}"/>
            </a:ext>
          </a:extLst>
        </xdr:cNvPr>
        <xdr:cNvSpPr/>
      </xdr:nvSpPr>
      <xdr:spPr>
        <a:xfrm>
          <a:off x="2857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2673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107490</xdr:rowOff>
    </xdr:from>
    <xdr:to>
      <xdr:col>10</xdr:col>
      <xdr:colOff>114300</xdr:colOff>
      <xdr:row>78</xdr:row>
      <xdr:rowOff>109319</xdr:rowOff>
    </xdr:to>
    <xdr:cxnSp macro="">
      <xdr:nvCxnSpPr>
        <xdr:cNvPr id="187" name="直線コネクタ 186">
          <a:extLst>
            <a:ext uri="{FF2B5EF4-FFF2-40B4-BE49-F238E27FC236}">
              <a16:creationId xmlns:a16="http://schemas.microsoft.com/office/drawing/2014/main" xmlns="" id="{00000000-0008-0000-0600-0000BB000000}"/>
            </a:ext>
          </a:extLst>
        </xdr:cNvPr>
        <xdr:cNvCxnSpPr/>
      </xdr:nvCxnSpPr>
      <xdr:spPr>
        <a:xfrm>
          <a:off x="1130300" y="13480590"/>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113178</xdr:rowOff>
    </xdr:from>
    <xdr:to>
      <xdr:col>10</xdr:col>
      <xdr:colOff>165100</xdr:colOff>
      <xdr:row>78</xdr:row>
      <xdr:rowOff>43328</xdr:rowOff>
    </xdr:to>
    <xdr:sp macro="" textlink="">
      <xdr:nvSpPr>
        <xdr:cNvPr id="188" name="フローチャート: 判断 187">
          <a:extLst>
            <a:ext uri="{FF2B5EF4-FFF2-40B4-BE49-F238E27FC236}">
              <a16:creationId xmlns:a16="http://schemas.microsoft.com/office/drawing/2014/main" xmlns="" id="{00000000-0008-0000-0600-0000BC000000}"/>
            </a:ext>
          </a:extLst>
        </xdr:cNvPr>
        <xdr:cNvSpPr/>
      </xdr:nvSpPr>
      <xdr:spPr>
        <a:xfrm>
          <a:off x="1968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59855</xdr:rowOff>
    </xdr:from>
    <xdr:ext cx="469744"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1784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119555</xdr:rowOff>
    </xdr:from>
    <xdr:to>
      <xdr:col>6</xdr:col>
      <xdr:colOff>38100</xdr:colOff>
      <xdr:row>78</xdr:row>
      <xdr:rowOff>49705</xdr:rowOff>
    </xdr:to>
    <xdr:sp macro="" textlink="">
      <xdr:nvSpPr>
        <xdr:cNvPr id="190" name="フローチャート: 判断 189">
          <a:extLst>
            <a:ext uri="{FF2B5EF4-FFF2-40B4-BE49-F238E27FC236}">
              <a16:creationId xmlns:a16="http://schemas.microsoft.com/office/drawing/2014/main" xmlns="" id="{00000000-0008-0000-0600-0000BE000000}"/>
            </a:ext>
          </a:extLst>
        </xdr:cNvPr>
        <xdr:cNvSpPr/>
      </xdr:nvSpPr>
      <xdr:spPr>
        <a:xfrm>
          <a:off x="1079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66232</xdr:rowOff>
    </xdr:from>
    <xdr:ext cx="469744"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895428" y="1309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50609</xdr:rowOff>
    </xdr:from>
    <xdr:to>
      <xdr:col>24</xdr:col>
      <xdr:colOff>114300</xdr:colOff>
      <xdr:row>78</xdr:row>
      <xdr:rowOff>152209</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4584700" y="1342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136986</xdr:rowOff>
    </xdr:from>
    <xdr:ext cx="469744" cy="259045"/>
    <xdr:sp macro="" textlink="">
      <xdr:nvSpPr>
        <xdr:cNvPr id="198" name="維持補修費該当値テキスト">
          <a:extLst>
            <a:ext uri="{FF2B5EF4-FFF2-40B4-BE49-F238E27FC236}">
              <a16:creationId xmlns:a16="http://schemas.microsoft.com/office/drawing/2014/main" xmlns="" id="{00000000-0008-0000-0600-0000C6000000}"/>
            </a:ext>
          </a:extLst>
        </xdr:cNvPr>
        <xdr:cNvSpPr txBox="1"/>
      </xdr:nvSpPr>
      <xdr:spPr>
        <a:xfrm>
          <a:off x="4686300" y="1333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53375</xdr:rowOff>
    </xdr:from>
    <xdr:to>
      <xdr:col>20</xdr:col>
      <xdr:colOff>38100</xdr:colOff>
      <xdr:row>78</xdr:row>
      <xdr:rowOff>154975</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3746500" y="1342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146102</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3562428" y="1351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44300</xdr:rowOff>
    </xdr:from>
    <xdr:to>
      <xdr:col>15</xdr:col>
      <xdr:colOff>101600</xdr:colOff>
      <xdr:row>78</xdr:row>
      <xdr:rowOff>145900</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2857500" y="1341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137027</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2673428" y="1351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58519</xdr:rowOff>
    </xdr:from>
    <xdr:to>
      <xdr:col>10</xdr:col>
      <xdr:colOff>165100</xdr:colOff>
      <xdr:row>78</xdr:row>
      <xdr:rowOff>160119</xdr:rowOff>
    </xdr:to>
    <xdr:sp macro="" textlink="">
      <xdr:nvSpPr>
        <xdr:cNvPr id="203" name="楕円 202">
          <a:extLst>
            <a:ext uri="{FF2B5EF4-FFF2-40B4-BE49-F238E27FC236}">
              <a16:creationId xmlns:a16="http://schemas.microsoft.com/office/drawing/2014/main" xmlns="" id="{00000000-0008-0000-0600-0000CB000000}"/>
            </a:ext>
          </a:extLst>
        </xdr:cNvPr>
        <xdr:cNvSpPr/>
      </xdr:nvSpPr>
      <xdr:spPr>
        <a:xfrm>
          <a:off x="1968500" y="1343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151246</xdr:rowOff>
    </xdr:from>
    <xdr:ext cx="469744"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1784428" y="1352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56690</xdr:rowOff>
    </xdr:from>
    <xdr:to>
      <xdr:col>6</xdr:col>
      <xdr:colOff>38100</xdr:colOff>
      <xdr:row>78</xdr:row>
      <xdr:rowOff>158290</xdr:rowOff>
    </xdr:to>
    <xdr:sp macro="" textlink="">
      <xdr:nvSpPr>
        <xdr:cNvPr id="205" name="楕円 204">
          <a:extLst>
            <a:ext uri="{FF2B5EF4-FFF2-40B4-BE49-F238E27FC236}">
              <a16:creationId xmlns:a16="http://schemas.microsoft.com/office/drawing/2014/main" xmlns="" id="{00000000-0008-0000-0600-0000CD000000}"/>
            </a:ext>
          </a:extLst>
        </xdr:cNvPr>
        <xdr:cNvSpPr/>
      </xdr:nvSpPr>
      <xdr:spPr>
        <a:xfrm>
          <a:off x="1079500" y="1342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149417</xdr:rowOff>
    </xdr:from>
    <xdr:ext cx="469744" cy="259045"/>
    <xdr:sp macro="" textlink="">
      <xdr:nvSpPr>
        <xdr:cNvPr id="206" name="テキスト ボックス 205">
          <a:extLst>
            <a:ext uri="{FF2B5EF4-FFF2-40B4-BE49-F238E27FC236}">
              <a16:creationId xmlns:a16="http://schemas.microsoft.com/office/drawing/2014/main" xmlns="" id="{00000000-0008-0000-0600-0000CE000000}"/>
            </a:ext>
          </a:extLst>
        </xdr:cNvPr>
        <xdr:cNvSpPr txBox="1"/>
      </xdr:nvSpPr>
      <xdr:spPr>
        <a:xfrm>
          <a:off x="895428" y="1352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xmlns=""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xmlns=""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xmlns=""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56958</xdr:rowOff>
    </xdr:from>
    <xdr:to>
      <xdr:col>24</xdr:col>
      <xdr:colOff>62865</xdr:colOff>
      <xdr:row>98</xdr:row>
      <xdr:rowOff>160568</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flipV="1">
          <a:off x="4633595" y="15830358"/>
          <a:ext cx="1270" cy="11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164395</xdr:rowOff>
    </xdr:from>
    <xdr:ext cx="534377" cy="259045"/>
    <xdr:sp macro="" textlink="">
      <xdr:nvSpPr>
        <xdr:cNvPr id="234" name="扶助費最小値テキスト">
          <a:extLst>
            <a:ext uri="{FF2B5EF4-FFF2-40B4-BE49-F238E27FC236}">
              <a16:creationId xmlns:a16="http://schemas.microsoft.com/office/drawing/2014/main" xmlns="" id="{00000000-0008-0000-0600-0000EA000000}"/>
            </a:ext>
          </a:extLst>
        </xdr:cNvPr>
        <xdr:cNvSpPr txBox="1"/>
      </xdr:nvSpPr>
      <xdr:spPr>
        <a:xfrm>
          <a:off x="4686300" y="1696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160568</xdr:rowOff>
    </xdr:from>
    <xdr:to>
      <xdr:col>24</xdr:col>
      <xdr:colOff>152400</xdr:colOff>
      <xdr:row>98</xdr:row>
      <xdr:rowOff>160568</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a:off x="4546600" y="1696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3635</xdr:rowOff>
    </xdr:from>
    <xdr:ext cx="599010" cy="259045"/>
    <xdr:sp macro="" textlink="">
      <xdr:nvSpPr>
        <xdr:cNvPr id="236" name="扶助費最大値テキスト">
          <a:extLst>
            <a:ext uri="{FF2B5EF4-FFF2-40B4-BE49-F238E27FC236}">
              <a16:creationId xmlns:a16="http://schemas.microsoft.com/office/drawing/2014/main" xmlns="" id="{00000000-0008-0000-0600-0000EC000000}"/>
            </a:ext>
          </a:extLst>
        </xdr:cNvPr>
        <xdr:cNvSpPr txBox="1"/>
      </xdr:nvSpPr>
      <xdr:spPr>
        <a:xfrm>
          <a:off x="4686300" y="15605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92</xdr:row>
      <xdr:rowOff>56958</xdr:rowOff>
    </xdr:from>
    <xdr:to>
      <xdr:col>24</xdr:col>
      <xdr:colOff>152400</xdr:colOff>
      <xdr:row>92</xdr:row>
      <xdr:rowOff>56958</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a:off x="4546600" y="1583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6023</xdr:rowOff>
    </xdr:from>
    <xdr:to>
      <xdr:col>24</xdr:col>
      <xdr:colOff>63500</xdr:colOff>
      <xdr:row>92</xdr:row>
      <xdr:rowOff>56958</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a:off x="3797300" y="15607973"/>
          <a:ext cx="838200" cy="22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99941</xdr:rowOff>
    </xdr:from>
    <xdr:ext cx="534377" cy="259045"/>
    <xdr:sp macro="" textlink="">
      <xdr:nvSpPr>
        <xdr:cNvPr id="239" name="扶助費平均値テキスト">
          <a:extLst>
            <a:ext uri="{FF2B5EF4-FFF2-40B4-BE49-F238E27FC236}">
              <a16:creationId xmlns:a16="http://schemas.microsoft.com/office/drawing/2014/main" xmlns="" id="{00000000-0008-0000-0600-0000EF000000}"/>
            </a:ext>
          </a:extLst>
        </xdr:cNvPr>
        <xdr:cNvSpPr txBox="1"/>
      </xdr:nvSpPr>
      <xdr:spPr>
        <a:xfrm>
          <a:off x="4686300" y="16387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121514</xdr:rowOff>
    </xdr:from>
    <xdr:to>
      <xdr:col>24</xdr:col>
      <xdr:colOff>114300</xdr:colOff>
      <xdr:row>96</xdr:row>
      <xdr:rowOff>51664</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45847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6023</xdr:rowOff>
    </xdr:from>
    <xdr:to>
      <xdr:col>19</xdr:col>
      <xdr:colOff>177800</xdr:colOff>
      <xdr:row>93</xdr:row>
      <xdr:rowOff>114957</xdr:rowOff>
    </xdr:to>
    <xdr:cxnSp macro="">
      <xdr:nvCxnSpPr>
        <xdr:cNvPr id="241" name="直線コネクタ 240">
          <a:extLst>
            <a:ext uri="{FF2B5EF4-FFF2-40B4-BE49-F238E27FC236}">
              <a16:creationId xmlns:a16="http://schemas.microsoft.com/office/drawing/2014/main" xmlns="" id="{00000000-0008-0000-0600-0000F1000000}"/>
            </a:ext>
          </a:extLst>
        </xdr:cNvPr>
        <xdr:cNvCxnSpPr/>
      </xdr:nvCxnSpPr>
      <xdr:spPr>
        <a:xfrm flipV="1">
          <a:off x="2908300" y="15607973"/>
          <a:ext cx="889000" cy="45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19134</xdr:rowOff>
    </xdr:from>
    <xdr:to>
      <xdr:col>20</xdr:col>
      <xdr:colOff>38100</xdr:colOff>
      <xdr:row>95</xdr:row>
      <xdr:rowOff>120734</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3746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111861</xdr:rowOff>
    </xdr:from>
    <xdr:ext cx="534377"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3530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114957</xdr:rowOff>
    </xdr:from>
    <xdr:to>
      <xdr:col>15</xdr:col>
      <xdr:colOff>50800</xdr:colOff>
      <xdr:row>93</xdr:row>
      <xdr:rowOff>155919</xdr:rowOff>
    </xdr:to>
    <xdr:cxnSp macro="">
      <xdr:nvCxnSpPr>
        <xdr:cNvPr id="244" name="直線コネクタ 243">
          <a:extLst>
            <a:ext uri="{FF2B5EF4-FFF2-40B4-BE49-F238E27FC236}">
              <a16:creationId xmlns:a16="http://schemas.microsoft.com/office/drawing/2014/main" xmlns="" id="{00000000-0008-0000-0600-0000F4000000}"/>
            </a:ext>
          </a:extLst>
        </xdr:cNvPr>
        <xdr:cNvCxnSpPr/>
      </xdr:nvCxnSpPr>
      <xdr:spPr>
        <a:xfrm flipV="1">
          <a:off x="2019300" y="16059807"/>
          <a:ext cx="889000" cy="4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104380</xdr:rowOff>
    </xdr:from>
    <xdr:to>
      <xdr:col>15</xdr:col>
      <xdr:colOff>101600</xdr:colOff>
      <xdr:row>97</xdr:row>
      <xdr:rowOff>34530</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2857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25657</xdr:rowOff>
    </xdr:from>
    <xdr:ext cx="534377"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2641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155919</xdr:rowOff>
    </xdr:from>
    <xdr:to>
      <xdr:col>10</xdr:col>
      <xdr:colOff>114300</xdr:colOff>
      <xdr:row>94</xdr:row>
      <xdr:rowOff>12218</xdr:rowOff>
    </xdr:to>
    <xdr:cxnSp macro="">
      <xdr:nvCxnSpPr>
        <xdr:cNvPr id="247" name="直線コネクタ 246">
          <a:extLst>
            <a:ext uri="{FF2B5EF4-FFF2-40B4-BE49-F238E27FC236}">
              <a16:creationId xmlns:a16="http://schemas.microsoft.com/office/drawing/2014/main" xmlns="" id="{00000000-0008-0000-0600-0000F7000000}"/>
            </a:ext>
          </a:extLst>
        </xdr:cNvPr>
        <xdr:cNvCxnSpPr/>
      </xdr:nvCxnSpPr>
      <xdr:spPr>
        <a:xfrm flipV="1">
          <a:off x="1130300" y="16100769"/>
          <a:ext cx="889000" cy="2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101614</xdr:rowOff>
    </xdr:from>
    <xdr:to>
      <xdr:col>10</xdr:col>
      <xdr:colOff>165100</xdr:colOff>
      <xdr:row>97</xdr:row>
      <xdr:rowOff>31764</xdr:rowOff>
    </xdr:to>
    <xdr:sp macro="" textlink="">
      <xdr:nvSpPr>
        <xdr:cNvPr id="248" name="フローチャート: 判断 247">
          <a:extLst>
            <a:ext uri="{FF2B5EF4-FFF2-40B4-BE49-F238E27FC236}">
              <a16:creationId xmlns:a16="http://schemas.microsoft.com/office/drawing/2014/main" xmlns="" id="{00000000-0008-0000-0600-0000F8000000}"/>
            </a:ext>
          </a:extLst>
        </xdr:cNvPr>
        <xdr:cNvSpPr/>
      </xdr:nvSpPr>
      <xdr:spPr>
        <a:xfrm>
          <a:off x="1968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22891</xdr:rowOff>
    </xdr:from>
    <xdr:ext cx="534377"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1752111" y="166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130603</xdr:rowOff>
    </xdr:from>
    <xdr:to>
      <xdr:col>6</xdr:col>
      <xdr:colOff>38100</xdr:colOff>
      <xdr:row>97</xdr:row>
      <xdr:rowOff>60753</xdr:rowOff>
    </xdr:to>
    <xdr:sp macro="" textlink="">
      <xdr:nvSpPr>
        <xdr:cNvPr id="250" name="フローチャート: 判断 249">
          <a:extLst>
            <a:ext uri="{FF2B5EF4-FFF2-40B4-BE49-F238E27FC236}">
              <a16:creationId xmlns:a16="http://schemas.microsoft.com/office/drawing/2014/main" xmlns="" id="{00000000-0008-0000-0600-0000FA000000}"/>
            </a:ext>
          </a:extLst>
        </xdr:cNvPr>
        <xdr:cNvSpPr/>
      </xdr:nvSpPr>
      <xdr:spPr>
        <a:xfrm>
          <a:off x="1079500" y="165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51880</xdr:rowOff>
    </xdr:from>
    <xdr:ext cx="534377"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863111" y="1668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6158</xdr:rowOff>
    </xdr:from>
    <xdr:to>
      <xdr:col>24</xdr:col>
      <xdr:colOff>114300</xdr:colOff>
      <xdr:row>92</xdr:row>
      <xdr:rowOff>107758</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4584700" y="157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130635</xdr:rowOff>
    </xdr:from>
    <xdr:ext cx="599010" cy="259045"/>
    <xdr:sp macro="" textlink="">
      <xdr:nvSpPr>
        <xdr:cNvPr id="258" name="扶助費該当値テキスト">
          <a:extLst>
            <a:ext uri="{FF2B5EF4-FFF2-40B4-BE49-F238E27FC236}">
              <a16:creationId xmlns:a16="http://schemas.microsoft.com/office/drawing/2014/main" xmlns="" id="{00000000-0008-0000-0600-000002010000}"/>
            </a:ext>
          </a:extLst>
        </xdr:cNvPr>
        <xdr:cNvSpPr txBox="1"/>
      </xdr:nvSpPr>
      <xdr:spPr>
        <a:xfrm>
          <a:off x="4686300" y="15732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126673</xdr:rowOff>
    </xdr:from>
    <xdr:to>
      <xdr:col>20</xdr:col>
      <xdr:colOff>38100</xdr:colOff>
      <xdr:row>91</xdr:row>
      <xdr:rowOff>56823</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3746500" y="1555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73350</xdr:rowOff>
    </xdr:from>
    <xdr:ext cx="599010"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3497795" y="1533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64157</xdr:rowOff>
    </xdr:from>
    <xdr:to>
      <xdr:col>15</xdr:col>
      <xdr:colOff>101600</xdr:colOff>
      <xdr:row>93</xdr:row>
      <xdr:rowOff>165757</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2857500" y="1600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10834</xdr:rowOff>
    </xdr:from>
    <xdr:ext cx="599010"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2608795" y="1578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105119</xdr:rowOff>
    </xdr:from>
    <xdr:to>
      <xdr:col>10</xdr:col>
      <xdr:colOff>165100</xdr:colOff>
      <xdr:row>94</xdr:row>
      <xdr:rowOff>35269</xdr:rowOff>
    </xdr:to>
    <xdr:sp macro="" textlink="">
      <xdr:nvSpPr>
        <xdr:cNvPr id="263" name="楕円 262">
          <a:extLst>
            <a:ext uri="{FF2B5EF4-FFF2-40B4-BE49-F238E27FC236}">
              <a16:creationId xmlns:a16="http://schemas.microsoft.com/office/drawing/2014/main" xmlns="" id="{00000000-0008-0000-0600-000007010000}"/>
            </a:ext>
          </a:extLst>
        </xdr:cNvPr>
        <xdr:cNvSpPr/>
      </xdr:nvSpPr>
      <xdr:spPr>
        <a:xfrm>
          <a:off x="1968500" y="1604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51796</xdr:rowOff>
    </xdr:from>
    <xdr:ext cx="599010" cy="259045"/>
    <xdr:sp macro="" textlink="">
      <xdr:nvSpPr>
        <xdr:cNvPr id="264" name="テキスト ボックス 263">
          <a:extLst>
            <a:ext uri="{FF2B5EF4-FFF2-40B4-BE49-F238E27FC236}">
              <a16:creationId xmlns:a16="http://schemas.microsoft.com/office/drawing/2014/main" xmlns="" id="{00000000-0008-0000-0600-000008010000}"/>
            </a:ext>
          </a:extLst>
        </xdr:cNvPr>
        <xdr:cNvSpPr txBox="1"/>
      </xdr:nvSpPr>
      <xdr:spPr>
        <a:xfrm>
          <a:off x="1719795" y="15825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132868</xdr:rowOff>
    </xdr:from>
    <xdr:to>
      <xdr:col>6</xdr:col>
      <xdr:colOff>38100</xdr:colOff>
      <xdr:row>94</xdr:row>
      <xdr:rowOff>63018</xdr:rowOff>
    </xdr:to>
    <xdr:sp macro="" textlink="">
      <xdr:nvSpPr>
        <xdr:cNvPr id="265" name="楕円 264">
          <a:extLst>
            <a:ext uri="{FF2B5EF4-FFF2-40B4-BE49-F238E27FC236}">
              <a16:creationId xmlns:a16="http://schemas.microsoft.com/office/drawing/2014/main" xmlns="" id="{00000000-0008-0000-0600-000009010000}"/>
            </a:ext>
          </a:extLst>
        </xdr:cNvPr>
        <xdr:cNvSpPr/>
      </xdr:nvSpPr>
      <xdr:spPr>
        <a:xfrm>
          <a:off x="1079500" y="1607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79545</xdr:rowOff>
    </xdr:from>
    <xdr:ext cx="599010" cy="259045"/>
    <xdr:sp macro="" textlink="">
      <xdr:nvSpPr>
        <xdr:cNvPr id="266" name="テキスト ボックス 265">
          <a:extLst>
            <a:ext uri="{FF2B5EF4-FFF2-40B4-BE49-F238E27FC236}">
              <a16:creationId xmlns:a16="http://schemas.microsoft.com/office/drawing/2014/main" xmlns="" id="{00000000-0008-0000-0600-00000A010000}"/>
            </a:ext>
          </a:extLst>
        </xdr:cNvPr>
        <xdr:cNvSpPr txBox="1"/>
      </xdr:nvSpPr>
      <xdr:spPr>
        <a:xfrm>
          <a:off x="830795" y="15852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xmlns=""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xmlns=""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xmlns=""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xmlns=""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xmlns=""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59073</xdr:rowOff>
    </xdr:from>
    <xdr:to>
      <xdr:col>54</xdr:col>
      <xdr:colOff>189865</xdr:colOff>
      <xdr:row>37</xdr:row>
      <xdr:rowOff>136170</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flipV="1">
          <a:off x="10475595" y="5545473"/>
          <a:ext cx="1270" cy="934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139998</xdr:rowOff>
    </xdr:from>
    <xdr:ext cx="534377" cy="259045"/>
    <xdr:sp macro="" textlink="">
      <xdr:nvSpPr>
        <xdr:cNvPr id="289" name="補助費等最小値テキスト">
          <a:extLst>
            <a:ext uri="{FF2B5EF4-FFF2-40B4-BE49-F238E27FC236}">
              <a16:creationId xmlns:a16="http://schemas.microsoft.com/office/drawing/2014/main" xmlns="" id="{00000000-0008-0000-0600-000021010000}"/>
            </a:ext>
          </a:extLst>
        </xdr:cNvPr>
        <xdr:cNvSpPr txBox="1"/>
      </xdr:nvSpPr>
      <xdr:spPr>
        <a:xfrm>
          <a:off x="10528300" y="648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136170</xdr:rowOff>
    </xdr:from>
    <xdr:to>
      <xdr:col>55</xdr:col>
      <xdr:colOff>88900</xdr:colOff>
      <xdr:row>37</xdr:row>
      <xdr:rowOff>136170</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a:off x="10388600" y="647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5750</xdr:rowOff>
    </xdr:from>
    <xdr:ext cx="599010" cy="259045"/>
    <xdr:sp macro="" textlink="">
      <xdr:nvSpPr>
        <xdr:cNvPr id="291" name="補助費等最大値テキスト">
          <a:extLst>
            <a:ext uri="{FF2B5EF4-FFF2-40B4-BE49-F238E27FC236}">
              <a16:creationId xmlns:a16="http://schemas.microsoft.com/office/drawing/2014/main" xmlns="" id="{00000000-0008-0000-0600-000023010000}"/>
            </a:ext>
          </a:extLst>
        </xdr:cNvPr>
        <xdr:cNvSpPr txBox="1"/>
      </xdr:nvSpPr>
      <xdr:spPr>
        <a:xfrm>
          <a:off x="10528300" y="532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59073</xdr:rowOff>
    </xdr:from>
    <xdr:to>
      <xdr:col>55</xdr:col>
      <xdr:colOff>88900</xdr:colOff>
      <xdr:row>32</xdr:row>
      <xdr:rowOff>59073</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a:off x="10388600" y="554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85929</xdr:rowOff>
    </xdr:from>
    <xdr:to>
      <xdr:col>55</xdr:col>
      <xdr:colOff>0</xdr:colOff>
      <xdr:row>36</xdr:row>
      <xdr:rowOff>144268</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flipV="1">
          <a:off x="9639300" y="6258129"/>
          <a:ext cx="838200" cy="5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12788</xdr:rowOff>
    </xdr:from>
    <xdr:ext cx="534377" cy="259045"/>
    <xdr:sp macro="" textlink="">
      <xdr:nvSpPr>
        <xdr:cNvPr id="294" name="補助費等平均値テキスト">
          <a:extLst>
            <a:ext uri="{FF2B5EF4-FFF2-40B4-BE49-F238E27FC236}">
              <a16:creationId xmlns:a16="http://schemas.microsoft.com/office/drawing/2014/main" xmlns="" id="{00000000-0008-0000-0600-000026010000}"/>
            </a:ext>
          </a:extLst>
        </xdr:cNvPr>
        <xdr:cNvSpPr txBox="1"/>
      </xdr:nvSpPr>
      <xdr:spPr>
        <a:xfrm>
          <a:off x="10528300" y="6013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161361</xdr:rowOff>
    </xdr:from>
    <xdr:to>
      <xdr:col>55</xdr:col>
      <xdr:colOff>50800</xdr:colOff>
      <xdr:row>36</xdr:row>
      <xdr:rowOff>91511</xdr:rowOff>
    </xdr:to>
    <xdr:sp macro="" textlink="">
      <xdr:nvSpPr>
        <xdr:cNvPr id="295" name="フローチャート: 判断 294">
          <a:extLst>
            <a:ext uri="{FF2B5EF4-FFF2-40B4-BE49-F238E27FC236}">
              <a16:creationId xmlns:a16="http://schemas.microsoft.com/office/drawing/2014/main" xmlns="" id="{00000000-0008-0000-0600-000027010000}"/>
            </a:ext>
          </a:extLst>
        </xdr:cNvPr>
        <xdr:cNvSpPr/>
      </xdr:nvSpPr>
      <xdr:spPr>
        <a:xfrm>
          <a:off x="104267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143650</xdr:rowOff>
    </xdr:from>
    <xdr:to>
      <xdr:col>50</xdr:col>
      <xdr:colOff>114300</xdr:colOff>
      <xdr:row>36</xdr:row>
      <xdr:rowOff>144268</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a:off x="8750300" y="5801500"/>
          <a:ext cx="889000" cy="51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34589</xdr:rowOff>
    </xdr:from>
    <xdr:to>
      <xdr:col>50</xdr:col>
      <xdr:colOff>165100</xdr:colOff>
      <xdr:row>36</xdr:row>
      <xdr:rowOff>136189</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9588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152716</xdr:rowOff>
    </xdr:from>
    <xdr:ext cx="534377"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9372111" y="598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143650</xdr:rowOff>
    </xdr:from>
    <xdr:to>
      <xdr:col>45</xdr:col>
      <xdr:colOff>177800</xdr:colOff>
      <xdr:row>37</xdr:row>
      <xdr:rowOff>39944</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flipV="1">
          <a:off x="7861300" y="5801500"/>
          <a:ext cx="889000" cy="58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75673</xdr:rowOff>
    </xdr:from>
    <xdr:to>
      <xdr:col>46</xdr:col>
      <xdr:colOff>38100</xdr:colOff>
      <xdr:row>34</xdr:row>
      <xdr:rowOff>5823</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8699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22350</xdr:rowOff>
    </xdr:from>
    <xdr:ext cx="59901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8450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160974</xdr:rowOff>
    </xdr:from>
    <xdr:to>
      <xdr:col>41</xdr:col>
      <xdr:colOff>50800</xdr:colOff>
      <xdr:row>37</xdr:row>
      <xdr:rowOff>39944</xdr:rowOff>
    </xdr:to>
    <xdr:cxnSp macro="">
      <xdr:nvCxnSpPr>
        <xdr:cNvPr id="302" name="直線コネクタ 301">
          <a:extLst>
            <a:ext uri="{FF2B5EF4-FFF2-40B4-BE49-F238E27FC236}">
              <a16:creationId xmlns:a16="http://schemas.microsoft.com/office/drawing/2014/main" xmlns="" id="{00000000-0008-0000-0600-00002E010000}"/>
            </a:ext>
          </a:extLst>
        </xdr:cNvPr>
        <xdr:cNvCxnSpPr/>
      </xdr:nvCxnSpPr>
      <xdr:spPr>
        <a:xfrm>
          <a:off x="6972300" y="6161724"/>
          <a:ext cx="889000" cy="22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111111</xdr:rowOff>
    </xdr:from>
    <xdr:to>
      <xdr:col>41</xdr:col>
      <xdr:colOff>101600</xdr:colOff>
      <xdr:row>37</xdr:row>
      <xdr:rowOff>41261</xdr:rowOff>
    </xdr:to>
    <xdr:sp macro="" textlink="">
      <xdr:nvSpPr>
        <xdr:cNvPr id="303" name="フローチャート: 判断 302">
          <a:extLst>
            <a:ext uri="{FF2B5EF4-FFF2-40B4-BE49-F238E27FC236}">
              <a16:creationId xmlns:a16="http://schemas.microsoft.com/office/drawing/2014/main" xmlns="" id="{00000000-0008-0000-0600-00002F010000}"/>
            </a:ext>
          </a:extLst>
        </xdr:cNvPr>
        <xdr:cNvSpPr/>
      </xdr:nvSpPr>
      <xdr:spPr>
        <a:xfrm>
          <a:off x="7810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57788</xdr:rowOff>
    </xdr:from>
    <xdr:ext cx="534377"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7594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112839</xdr:rowOff>
    </xdr:from>
    <xdr:to>
      <xdr:col>36</xdr:col>
      <xdr:colOff>165100</xdr:colOff>
      <xdr:row>37</xdr:row>
      <xdr:rowOff>42989</xdr:rowOff>
    </xdr:to>
    <xdr:sp macro="" textlink="">
      <xdr:nvSpPr>
        <xdr:cNvPr id="305" name="フローチャート: 判断 304">
          <a:extLst>
            <a:ext uri="{FF2B5EF4-FFF2-40B4-BE49-F238E27FC236}">
              <a16:creationId xmlns:a16="http://schemas.microsoft.com/office/drawing/2014/main" xmlns="" id="{00000000-0008-0000-0600-000031010000}"/>
            </a:ext>
          </a:extLst>
        </xdr:cNvPr>
        <xdr:cNvSpPr/>
      </xdr:nvSpPr>
      <xdr:spPr>
        <a:xfrm>
          <a:off x="6921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34116</xdr:rowOff>
    </xdr:from>
    <xdr:ext cx="534377"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6705111" y="63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35129</xdr:rowOff>
    </xdr:from>
    <xdr:to>
      <xdr:col>55</xdr:col>
      <xdr:colOff>50800</xdr:colOff>
      <xdr:row>36</xdr:row>
      <xdr:rowOff>136729</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10426700" y="620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13556</xdr:rowOff>
    </xdr:from>
    <xdr:ext cx="534377" cy="259045"/>
    <xdr:sp macro="" textlink="">
      <xdr:nvSpPr>
        <xdr:cNvPr id="313" name="補助費等該当値テキスト">
          <a:extLst>
            <a:ext uri="{FF2B5EF4-FFF2-40B4-BE49-F238E27FC236}">
              <a16:creationId xmlns:a16="http://schemas.microsoft.com/office/drawing/2014/main" xmlns="" id="{00000000-0008-0000-0600-000039010000}"/>
            </a:ext>
          </a:extLst>
        </xdr:cNvPr>
        <xdr:cNvSpPr txBox="1"/>
      </xdr:nvSpPr>
      <xdr:spPr>
        <a:xfrm>
          <a:off x="10528300" y="618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93468</xdr:rowOff>
    </xdr:from>
    <xdr:to>
      <xdr:col>50</xdr:col>
      <xdr:colOff>165100</xdr:colOff>
      <xdr:row>37</xdr:row>
      <xdr:rowOff>23618</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9588500" y="626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14745</xdr:rowOff>
    </xdr:from>
    <xdr:ext cx="534377"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9372111" y="635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92850</xdr:rowOff>
    </xdr:from>
    <xdr:to>
      <xdr:col>46</xdr:col>
      <xdr:colOff>38100</xdr:colOff>
      <xdr:row>34</xdr:row>
      <xdr:rowOff>23000</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8699500" y="575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14127</xdr:rowOff>
    </xdr:from>
    <xdr:ext cx="599010"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8450795" y="5843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160594</xdr:rowOff>
    </xdr:from>
    <xdr:to>
      <xdr:col>41</xdr:col>
      <xdr:colOff>101600</xdr:colOff>
      <xdr:row>37</xdr:row>
      <xdr:rowOff>90744</xdr:rowOff>
    </xdr:to>
    <xdr:sp macro="" textlink="">
      <xdr:nvSpPr>
        <xdr:cNvPr id="318" name="楕円 317">
          <a:extLst>
            <a:ext uri="{FF2B5EF4-FFF2-40B4-BE49-F238E27FC236}">
              <a16:creationId xmlns:a16="http://schemas.microsoft.com/office/drawing/2014/main" xmlns="" id="{00000000-0008-0000-0600-00003E010000}"/>
            </a:ext>
          </a:extLst>
        </xdr:cNvPr>
        <xdr:cNvSpPr/>
      </xdr:nvSpPr>
      <xdr:spPr>
        <a:xfrm>
          <a:off x="7810500" y="633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81871</xdr:rowOff>
    </xdr:from>
    <xdr:ext cx="534377" cy="259045"/>
    <xdr:sp macro="" textlink="">
      <xdr:nvSpPr>
        <xdr:cNvPr id="319" name="テキスト ボックス 318">
          <a:extLst>
            <a:ext uri="{FF2B5EF4-FFF2-40B4-BE49-F238E27FC236}">
              <a16:creationId xmlns:a16="http://schemas.microsoft.com/office/drawing/2014/main" xmlns="" id="{00000000-0008-0000-0600-00003F010000}"/>
            </a:ext>
          </a:extLst>
        </xdr:cNvPr>
        <xdr:cNvSpPr txBox="1"/>
      </xdr:nvSpPr>
      <xdr:spPr>
        <a:xfrm>
          <a:off x="7594111" y="642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110174</xdr:rowOff>
    </xdr:from>
    <xdr:to>
      <xdr:col>36</xdr:col>
      <xdr:colOff>165100</xdr:colOff>
      <xdr:row>36</xdr:row>
      <xdr:rowOff>40324</xdr:rowOff>
    </xdr:to>
    <xdr:sp macro="" textlink="">
      <xdr:nvSpPr>
        <xdr:cNvPr id="320" name="楕円 319">
          <a:extLst>
            <a:ext uri="{FF2B5EF4-FFF2-40B4-BE49-F238E27FC236}">
              <a16:creationId xmlns:a16="http://schemas.microsoft.com/office/drawing/2014/main" xmlns="" id="{00000000-0008-0000-0600-000040010000}"/>
            </a:ext>
          </a:extLst>
        </xdr:cNvPr>
        <xdr:cNvSpPr/>
      </xdr:nvSpPr>
      <xdr:spPr>
        <a:xfrm>
          <a:off x="6921500" y="611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56851</xdr:rowOff>
    </xdr:from>
    <xdr:ext cx="599010" cy="259045"/>
    <xdr:sp macro="" textlink="">
      <xdr:nvSpPr>
        <xdr:cNvPr id="321" name="テキスト ボックス 320">
          <a:extLst>
            <a:ext uri="{FF2B5EF4-FFF2-40B4-BE49-F238E27FC236}">
              <a16:creationId xmlns:a16="http://schemas.microsoft.com/office/drawing/2014/main" xmlns="" id="{00000000-0008-0000-0600-000041010000}"/>
            </a:ext>
          </a:extLst>
        </xdr:cNvPr>
        <xdr:cNvSpPr txBox="1"/>
      </xdr:nvSpPr>
      <xdr:spPr>
        <a:xfrm>
          <a:off x="6672795" y="5886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xmlns=""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xmlns=""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xmlns=""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82497</xdr:rowOff>
    </xdr:from>
    <xdr:to>
      <xdr:col>54</xdr:col>
      <xdr:colOff>189865</xdr:colOff>
      <xdr:row>58</xdr:row>
      <xdr:rowOff>130708</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flipV="1">
          <a:off x="10475595" y="8654997"/>
          <a:ext cx="1270" cy="1419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134535</xdr:rowOff>
    </xdr:from>
    <xdr:ext cx="534377" cy="259045"/>
    <xdr:sp macro="" textlink="">
      <xdr:nvSpPr>
        <xdr:cNvPr id="346" name="普通建設事業費最小値テキスト">
          <a:extLst>
            <a:ext uri="{FF2B5EF4-FFF2-40B4-BE49-F238E27FC236}">
              <a16:creationId xmlns:a16="http://schemas.microsoft.com/office/drawing/2014/main" xmlns="" id="{00000000-0008-0000-0600-00005A010000}"/>
            </a:ext>
          </a:extLst>
        </xdr:cNvPr>
        <xdr:cNvSpPr txBox="1"/>
      </xdr:nvSpPr>
      <xdr:spPr>
        <a:xfrm>
          <a:off x="10528300" y="1007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130708</xdr:rowOff>
    </xdr:from>
    <xdr:to>
      <xdr:col>55</xdr:col>
      <xdr:colOff>88900</xdr:colOff>
      <xdr:row>58</xdr:row>
      <xdr:rowOff>130708</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a:off x="10388600" y="1007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29174</xdr:rowOff>
    </xdr:from>
    <xdr:ext cx="599010" cy="259045"/>
    <xdr:sp macro="" textlink="">
      <xdr:nvSpPr>
        <xdr:cNvPr id="348" name="普通建設事業費最大値テキスト">
          <a:extLst>
            <a:ext uri="{FF2B5EF4-FFF2-40B4-BE49-F238E27FC236}">
              <a16:creationId xmlns:a16="http://schemas.microsoft.com/office/drawing/2014/main" xmlns="" id="{00000000-0008-0000-0600-00005C010000}"/>
            </a:ext>
          </a:extLst>
        </xdr:cNvPr>
        <xdr:cNvSpPr txBox="1"/>
      </xdr:nvSpPr>
      <xdr:spPr>
        <a:xfrm>
          <a:off x="10528300" y="8430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82497</xdr:rowOff>
    </xdr:from>
    <xdr:to>
      <xdr:col>55</xdr:col>
      <xdr:colOff>88900</xdr:colOff>
      <xdr:row>50</xdr:row>
      <xdr:rowOff>82497</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a:off x="10388600" y="8654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39467</xdr:rowOff>
    </xdr:from>
    <xdr:to>
      <xdr:col>55</xdr:col>
      <xdr:colOff>0</xdr:colOff>
      <xdr:row>56</xdr:row>
      <xdr:rowOff>88090</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flipV="1">
          <a:off x="9639300" y="9126317"/>
          <a:ext cx="838200" cy="56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151292</xdr:rowOff>
    </xdr:from>
    <xdr:ext cx="534377" cy="259045"/>
    <xdr:sp macro="" textlink="">
      <xdr:nvSpPr>
        <xdr:cNvPr id="351" name="普通建設事業費平均値テキスト">
          <a:extLst>
            <a:ext uri="{FF2B5EF4-FFF2-40B4-BE49-F238E27FC236}">
              <a16:creationId xmlns:a16="http://schemas.microsoft.com/office/drawing/2014/main" xmlns="" id="{00000000-0008-0000-0600-00005F010000}"/>
            </a:ext>
          </a:extLst>
        </xdr:cNvPr>
        <xdr:cNvSpPr txBox="1"/>
      </xdr:nvSpPr>
      <xdr:spPr>
        <a:xfrm>
          <a:off x="10528300" y="9581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1415</xdr:rowOff>
    </xdr:from>
    <xdr:to>
      <xdr:col>55</xdr:col>
      <xdr:colOff>50800</xdr:colOff>
      <xdr:row>56</xdr:row>
      <xdr:rowOff>103015</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104267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88090</xdr:rowOff>
    </xdr:from>
    <xdr:to>
      <xdr:col>50</xdr:col>
      <xdr:colOff>114300</xdr:colOff>
      <xdr:row>56</xdr:row>
      <xdr:rowOff>160655</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flipV="1">
          <a:off x="8750300" y="9689290"/>
          <a:ext cx="889000" cy="7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97183</xdr:rowOff>
    </xdr:from>
    <xdr:to>
      <xdr:col>50</xdr:col>
      <xdr:colOff>165100</xdr:colOff>
      <xdr:row>56</xdr:row>
      <xdr:rowOff>27333</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9588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43860</xdr:rowOff>
    </xdr:from>
    <xdr:ext cx="534377"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9372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32967</xdr:rowOff>
    </xdr:from>
    <xdr:to>
      <xdr:col>45</xdr:col>
      <xdr:colOff>177800</xdr:colOff>
      <xdr:row>56</xdr:row>
      <xdr:rowOff>160655</xdr:rowOff>
    </xdr:to>
    <xdr:cxnSp macro="">
      <xdr:nvCxnSpPr>
        <xdr:cNvPr id="356" name="直線コネクタ 355">
          <a:extLst>
            <a:ext uri="{FF2B5EF4-FFF2-40B4-BE49-F238E27FC236}">
              <a16:creationId xmlns:a16="http://schemas.microsoft.com/office/drawing/2014/main" xmlns="" id="{00000000-0008-0000-0600-000064010000}"/>
            </a:ext>
          </a:extLst>
        </xdr:cNvPr>
        <xdr:cNvCxnSpPr/>
      </xdr:nvCxnSpPr>
      <xdr:spPr>
        <a:xfrm>
          <a:off x="7861300" y="8776917"/>
          <a:ext cx="889000" cy="98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117491</xdr:rowOff>
    </xdr:from>
    <xdr:to>
      <xdr:col>46</xdr:col>
      <xdr:colOff>38100</xdr:colOff>
      <xdr:row>55</xdr:row>
      <xdr:rowOff>47641</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8699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64168</xdr:rowOff>
    </xdr:from>
    <xdr:ext cx="534377"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8483111" y="915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32967</xdr:rowOff>
    </xdr:from>
    <xdr:to>
      <xdr:col>41</xdr:col>
      <xdr:colOff>50800</xdr:colOff>
      <xdr:row>56</xdr:row>
      <xdr:rowOff>31496</xdr:rowOff>
    </xdr:to>
    <xdr:cxnSp macro="">
      <xdr:nvCxnSpPr>
        <xdr:cNvPr id="359" name="直線コネクタ 358">
          <a:extLst>
            <a:ext uri="{FF2B5EF4-FFF2-40B4-BE49-F238E27FC236}">
              <a16:creationId xmlns:a16="http://schemas.microsoft.com/office/drawing/2014/main" xmlns="" id="{00000000-0008-0000-0600-000067010000}"/>
            </a:ext>
          </a:extLst>
        </xdr:cNvPr>
        <xdr:cNvCxnSpPr/>
      </xdr:nvCxnSpPr>
      <xdr:spPr>
        <a:xfrm flipV="1">
          <a:off x="6972300" y="8776917"/>
          <a:ext cx="889000" cy="85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12974</xdr:rowOff>
    </xdr:from>
    <xdr:to>
      <xdr:col>41</xdr:col>
      <xdr:colOff>101600</xdr:colOff>
      <xdr:row>55</xdr:row>
      <xdr:rowOff>114574</xdr:rowOff>
    </xdr:to>
    <xdr:sp macro="" textlink="">
      <xdr:nvSpPr>
        <xdr:cNvPr id="360" name="フローチャート: 判断 359">
          <a:extLst>
            <a:ext uri="{FF2B5EF4-FFF2-40B4-BE49-F238E27FC236}">
              <a16:creationId xmlns:a16="http://schemas.microsoft.com/office/drawing/2014/main" xmlns="" id="{00000000-0008-0000-0600-000068010000}"/>
            </a:ext>
          </a:extLst>
        </xdr:cNvPr>
        <xdr:cNvSpPr/>
      </xdr:nvSpPr>
      <xdr:spPr>
        <a:xfrm>
          <a:off x="7810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105701</xdr:rowOff>
    </xdr:from>
    <xdr:ext cx="534377"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7594111" y="953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119570</xdr:rowOff>
    </xdr:from>
    <xdr:to>
      <xdr:col>36</xdr:col>
      <xdr:colOff>165100</xdr:colOff>
      <xdr:row>56</xdr:row>
      <xdr:rowOff>49720</xdr:rowOff>
    </xdr:to>
    <xdr:sp macro="" textlink="">
      <xdr:nvSpPr>
        <xdr:cNvPr id="362" name="フローチャート: 判断 361">
          <a:extLst>
            <a:ext uri="{FF2B5EF4-FFF2-40B4-BE49-F238E27FC236}">
              <a16:creationId xmlns:a16="http://schemas.microsoft.com/office/drawing/2014/main" xmlns="" id="{00000000-0008-0000-0600-00006A010000}"/>
            </a:ext>
          </a:extLst>
        </xdr:cNvPr>
        <xdr:cNvSpPr/>
      </xdr:nvSpPr>
      <xdr:spPr>
        <a:xfrm>
          <a:off x="6921500" y="9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66247</xdr:rowOff>
    </xdr:from>
    <xdr:ext cx="534377"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6705111" y="9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160117</xdr:rowOff>
    </xdr:from>
    <xdr:to>
      <xdr:col>55</xdr:col>
      <xdr:colOff>50800</xdr:colOff>
      <xdr:row>53</xdr:row>
      <xdr:rowOff>90267</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10426700" y="907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11544</xdr:rowOff>
    </xdr:from>
    <xdr:ext cx="599010" cy="259045"/>
    <xdr:sp macro="" textlink="">
      <xdr:nvSpPr>
        <xdr:cNvPr id="370" name="普通建設事業費該当値テキスト">
          <a:extLst>
            <a:ext uri="{FF2B5EF4-FFF2-40B4-BE49-F238E27FC236}">
              <a16:creationId xmlns:a16="http://schemas.microsoft.com/office/drawing/2014/main" xmlns="" id="{00000000-0008-0000-0600-000072010000}"/>
            </a:ext>
          </a:extLst>
        </xdr:cNvPr>
        <xdr:cNvSpPr txBox="1"/>
      </xdr:nvSpPr>
      <xdr:spPr>
        <a:xfrm>
          <a:off x="10528300" y="8926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37290</xdr:rowOff>
    </xdr:from>
    <xdr:to>
      <xdr:col>50</xdr:col>
      <xdr:colOff>165100</xdr:colOff>
      <xdr:row>56</xdr:row>
      <xdr:rowOff>138890</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9588500" y="963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130017</xdr:rowOff>
    </xdr:from>
    <xdr:ext cx="534377"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9372111" y="973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109855</xdr:rowOff>
    </xdr:from>
    <xdr:to>
      <xdr:col>46</xdr:col>
      <xdr:colOff>38100</xdr:colOff>
      <xdr:row>57</xdr:row>
      <xdr:rowOff>40005</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8699500" y="971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31132</xdr:rowOff>
    </xdr:from>
    <xdr:ext cx="534377"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8483111" y="980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153617</xdr:rowOff>
    </xdr:from>
    <xdr:to>
      <xdr:col>41</xdr:col>
      <xdr:colOff>101600</xdr:colOff>
      <xdr:row>51</xdr:row>
      <xdr:rowOff>83767</xdr:rowOff>
    </xdr:to>
    <xdr:sp macro="" textlink="">
      <xdr:nvSpPr>
        <xdr:cNvPr id="375" name="楕円 374">
          <a:extLst>
            <a:ext uri="{FF2B5EF4-FFF2-40B4-BE49-F238E27FC236}">
              <a16:creationId xmlns:a16="http://schemas.microsoft.com/office/drawing/2014/main" xmlns="" id="{00000000-0008-0000-0600-000077010000}"/>
            </a:ext>
          </a:extLst>
        </xdr:cNvPr>
        <xdr:cNvSpPr/>
      </xdr:nvSpPr>
      <xdr:spPr>
        <a:xfrm>
          <a:off x="7810500" y="872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100294</xdr:rowOff>
    </xdr:from>
    <xdr:ext cx="599010" cy="259045"/>
    <xdr:sp macro="" textlink="">
      <xdr:nvSpPr>
        <xdr:cNvPr id="376" name="テキスト ボックス 375">
          <a:extLst>
            <a:ext uri="{FF2B5EF4-FFF2-40B4-BE49-F238E27FC236}">
              <a16:creationId xmlns:a16="http://schemas.microsoft.com/office/drawing/2014/main" xmlns="" id="{00000000-0008-0000-0600-000078010000}"/>
            </a:ext>
          </a:extLst>
        </xdr:cNvPr>
        <xdr:cNvSpPr txBox="1"/>
      </xdr:nvSpPr>
      <xdr:spPr>
        <a:xfrm>
          <a:off x="7561795" y="850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152146</xdr:rowOff>
    </xdr:from>
    <xdr:to>
      <xdr:col>36</xdr:col>
      <xdr:colOff>165100</xdr:colOff>
      <xdr:row>56</xdr:row>
      <xdr:rowOff>82296</xdr:rowOff>
    </xdr:to>
    <xdr:sp macro="" textlink="">
      <xdr:nvSpPr>
        <xdr:cNvPr id="377" name="楕円 376">
          <a:extLst>
            <a:ext uri="{FF2B5EF4-FFF2-40B4-BE49-F238E27FC236}">
              <a16:creationId xmlns:a16="http://schemas.microsoft.com/office/drawing/2014/main" xmlns="" id="{00000000-0008-0000-0600-000079010000}"/>
            </a:ext>
          </a:extLst>
        </xdr:cNvPr>
        <xdr:cNvSpPr/>
      </xdr:nvSpPr>
      <xdr:spPr>
        <a:xfrm>
          <a:off x="6921500" y="958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73423</xdr:rowOff>
    </xdr:from>
    <xdr:ext cx="534377" cy="259045"/>
    <xdr:sp macro="" textlink="">
      <xdr:nvSpPr>
        <xdr:cNvPr id="378" name="テキスト ボックス 377">
          <a:extLst>
            <a:ext uri="{FF2B5EF4-FFF2-40B4-BE49-F238E27FC236}">
              <a16:creationId xmlns:a16="http://schemas.microsoft.com/office/drawing/2014/main" xmlns="" id="{00000000-0008-0000-0600-00007A010000}"/>
            </a:ext>
          </a:extLst>
        </xdr:cNvPr>
        <xdr:cNvSpPr txBox="1"/>
      </xdr:nvSpPr>
      <xdr:spPr>
        <a:xfrm>
          <a:off x="6705111" y="967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xmlns=""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xmlns=""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xmlns=""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141491</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flipV="1">
          <a:off x="10475595" y="11971541"/>
          <a:ext cx="1270" cy="161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xmlns=""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88168</xdr:rowOff>
    </xdr:from>
    <xdr:ext cx="534377" cy="259045"/>
    <xdr:sp macro="" textlink="">
      <xdr:nvSpPr>
        <xdr:cNvPr id="405" name="普通建設事業費 （ うち新規整備　）最大値テキスト">
          <a:extLst>
            <a:ext uri="{FF2B5EF4-FFF2-40B4-BE49-F238E27FC236}">
              <a16:creationId xmlns:a16="http://schemas.microsoft.com/office/drawing/2014/main" xmlns="" id="{00000000-0008-0000-0600-000095010000}"/>
            </a:ext>
          </a:extLst>
        </xdr:cNvPr>
        <xdr:cNvSpPr txBox="1"/>
      </xdr:nvSpPr>
      <xdr:spPr>
        <a:xfrm>
          <a:off x="10528300" y="117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141491</xdr:rowOff>
    </xdr:from>
    <xdr:to>
      <xdr:col>55</xdr:col>
      <xdr:colOff>88900</xdr:colOff>
      <xdr:row>69</xdr:row>
      <xdr:rowOff>141491</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a:off x="10388600" y="119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125831</xdr:rowOff>
    </xdr:from>
    <xdr:to>
      <xdr:col>55</xdr:col>
      <xdr:colOff>0</xdr:colOff>
      <xdr:row>78</xdr:row>
      <xdr:rowOff>29477</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flipV="1">
          <a:off x="9639300" y="13327481"/>
          <a:ext cx="838200" cy="7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92936</xdr:rowOff>
    </xdr:from>
    <xdr:ext cx="534377" cy="259045"/>
    <xdr:sp macro="" textlink="">
      <xdr:nvSpPr>
        <xdr:cNvPr id="408" name="普通建設事業費 （ うち新規整備　）平均値テキスト">
          <a:extLst>
            <a:ext uri="{FF2B5EF4-FFF2-40B4-BE49-F238E27FC236}">
              <a16:creationId xmlns:a16="http://schemas.microsoft.com/office/drawing/2014/main" xmlns="" id="{00000000-0008-0000-0600-000098010000}"/>
            </a:ext>
          </a:extLst>
        </xdr:cNvPr>
        <xdr:cNvSpPr txBox="1"/>
      </xdr:nvSpPr>
      <xdr:spPr>
        <a:xfrm>
          <a:off x="10528300" y="13123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70059</xdr:rowOff>
    </xdr:from>
    <xdr:to>
      <xdr:col>55</xdr:col>
      <xdr:colOff>50800</xdr:colOff>
      <xdr:row>78</xdr:row>
      <xdr:rowOff>209</xdr:rowOff>
    </xdr:to>
    <xdr:sp macro="" textlink="">
      <xdr:nvSpPr>
        <xdr:cNvPr id="409" name="フローチャート: 判断 408">
          <a:extLst>
            <a:ext uri="{FF2B5EF4-FFF2-40B4-BE49-F238E27FC236}">
              <a16:creationId xmlns:a16="http://schemas.microsoft.com/office/drawing/2014/main" xmlns="" id="{00000000-0008-0000-0600-000099010000}"/>
            </a:ext>
          </a:extLst>
        </xdr:cNvPr>
        <xdr:cNvSpPr/>
      </xdr:nvSpPr>
      <xdr:spPr>
        <a:xfrm>
          <a:off x="104267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29477</xdr:rowOff>
    </xdr:from>
    <xdr:to>
      <xdr:col>50</xdr:col>
      <xdr:colOff>114300</xdr:colOff>
      <xdr:row>78</xdr:row>
      <xdr:rowOff>126575</xdr:rowOff>
    </xdr:to>
    <xdr:cxnSp macro="">
      <xdr:nvCxnSpPr>
        <xdr:cNvPr id="410" name="直線コネクタ 409">
          <a:extLst>
            <a:ext uri="{FF2B5EF4-FFF2-40B4-BE49-F238E27FC236}">
              <a16:creationId xmlns:a16="http://schemas.microsoft.com/office/drawing/2014/main" xmlns="" id="{00000000-0008-0000-0600-00009A010000}"/>
            </a:ext>
          </a:extLst>
        </xdr:cNvPr>
        <xdr:cNvCxnSpPr/>
      </xdr:nvCxnSpPr>
      <xdr:spPr>
        <a:xfrm flipV="1">
          <a:off x="8750300" y="13402577"/>
          <a:ext cx="889000" cy="9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163043</xdr:rowOff>
    </xdr:from>
    <xdr:to>
      <xdr:col>50</xdr:col>
      <xdr:colOff>165100</xdr:colOff>
      <xdr:row>77</xdr:row>
      <xdr:rowOff>93193</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9588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109720</xdr:rowOff>
    </xdr:from>
    <xdr:ext cx="534377"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9372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126575</xdr:rowOff>
    </xdr:from>
    <xdr:to>
      <xdr:col>45</xdr:col>
      <xdr:colOff>177800</xdr:colOff>
      <xdr:row>78</xdr:row>
      <xdr:rowOff>150464</xdr:rowOff>
    </xdr:to>
    <xdr:cxnSp macro="">
      <xdr:nvCxnSpPr>
        <xdr:cNvPr id="413" name="直線コネクタ 412">
          <a:extLst>
            <a:ext uri="{FF2B5EF4-FFF2-40B4-BE49-F238E27FC236}">
              <a16:creationId xmlns:a16="http://schemas.microsoft.com/office/drawing/2014/main" xmlns="" id="{00000000-0008-0000-0600-00009D010000}"/>
            </a:ext>
          </a:extLst>
        </xdr:cNvPr>
        <xdr:cNvCxnSpPr/>
      </xdr:nvCxnSpPr>
      <xdr:spPr>
        <a:xfrm flipV="1">
          <a:off x="7861300" y="13499675"/>
          <a:ext cx="889000" cy="2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110198</xdr:rowOff>
    </xdr:from>
    <xdr:to>
      <xdr:col>46</xdr:col>
      <xdr:colOff>38100</xdr:colOff>
      <xdr:row>76</xdr:row>
      <xdr:rowOff>40348</xdr:rowOff>
    </xdr:to>
    <xdr:sp macro="" textlink="">
      <xdr:nvSpPr>
        <xdr:cNvPr id="414" name="フローチャート: 判断 413">
          <a:extLst>
            <a:ext uri="{FF2B5EF4-FFF2-40B4-BE49-F238E27FC236}">
              <a16:creationId xmlns:a16="http://schemas.microsoft.com/office/drawing/2014/main" xmlns="" id="{00000000-0008-0000-0600-00009E010000}"/>
            </a:ext>
          </a:extLst>
        </xdr:cNvPr>
        <xdr:cNvSpPr/>
      </xdr:nvSpPr>
      <xdr:spPr>
        <a:xfrm>
          <a:off x="8699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56875</xdr:rowOff>
    </xdr:from>
    <xdr:ext cx="534377"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8483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131623</xdr:rowOff>
    </xdr:from>
    <xdr:to>
      <xdr:col>41</xdr:col>
      <xdr:colOff>50800</xdr:colOff>
      <xdr:row>78</xdr:row>
      <xdr:rowOff>150464</xdr:rowOff>
    </xdr:to>
    <xdr:cxnSp macro="">
      <xdr:nvCxnSpPr>
        <xdr:cNvPr id="416" name="直線コネクタ 415">
          <a:extLst>
            <a:ext uri="{FF2B5EF4-FFF2-40B4-BE49-F238E27FC236}">
              <a16:creationId xmlns:a16="http://schemas.microsoft.com/office/drawing/2014/main" xmlns="" id="{00000000-0008-0000-0600-0000A0010000}"/>
            </a:ext>
          </a:extLst>
        </xdr:cNvPr>
        <xdr:cNvCxnSpPr/>
      </xdr:nvCxnSpPr>
      <xdr:spPr>
        <a:xfrm>
          <a:off x="6972300" y="13161823"/>
          <a:ext cx="889000" cy="36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92386</xdr:rowOff>
    </xdr:from>
    <xdr:to>
      <xdr:col>41</xdr:col>
      <xdr:colOff>101600</xdr:colOff>
      <xdr:row>76</xdr:row>
      <xdr:rowOff>22535</xdr:rowOff>
    </xdr:to>
    <xdr:sp macro="" textlink="">
      <xdr:nvSpPr>
        <xdr:cNvPr id="417" name="フローチャート: 判断 416">
          <a:extLst>
            <a:ext uri="{FF2B5EF4-FFF2-40B4-BE49-F238E27FC236}">
              <a16:creationId xmlns:a16="http://schemas.microsoft.com/office/drawing/2014/main" xmlns="" id="{00000000-0008-0000-0600-0000A1010000}"/>
            </a:ext>
          </a:extLst>
        </xdr:cNvPr>
        <xdr:cNvSpPr/>
      </xdr:nvSpPr>
      <xdr:spPr>
        <a:xfrm>
          <a:off x="7810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39063</xdr:rowOff>
    </xdr:from>
    <xdr:ext cx="534377"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7594111" y="127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97129</xdr:rowOff>
    </xdr:from>
    <xdr:to>
      <xdr:col>36</xdr:col>
      <xdr:colOff>165100</xdr:colOff>
      <xdr:row>77</xdr:row>
      <xdr:rowOff>27279</xdr:rowOff>
    </xdr:to>
    <xdr:sp macro="" textlink="">
      <xdr:nvSpPr>
        <xdr:cNvPr id="419" name="フローチャート: 判断 418">
          <a:extLst>
            <a:ext uri="{FF2B5EF4-FFF2-40B4-BE49-F238E27FC236}">
              <a16:creationId xmlns:a16="http://schemas.microsoft.com/office/drawing/2014/main" xmlns="" id="{00000000-0008-0000-0600-0000A3010000}"/>
            </a:ext>
          </a:extLst>
        </xdr:cNvPr>
        <xdr:cNvSpPr/>
      </xdr:nvSpPr>
      <xdr:spPr>
        <a:xfrm>
          <a:off x="6921500" y="13127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18406</xdr:rowOff>
    </xdr:from>
    <xdr:ext cx="534377"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6705111" y="1322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75031</xdr:rowOff>
    </xdr:from>
    <xdr:to>
      <xdr:col>55</xdr:col>
      <xdr:colOff>50800</xdr:colOff>
      <xdr:row>78</xdr:row>
      <xdr:rowOff>5181</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10426700" y="1327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53458</xdr:rowOff>
    </xdr:from>
    <xdr:ext cx="534377" cy="259045"/>
    <xdr:sp macro="" textlink="">
      <xdr:nvSpPr>
        <xdr:cNvPr id="427" name="普通建設事業費 （ うち新規整備　）該当値テキスト">
          <a:extLst>
            <a:ext uri="{FF2B5EF4-FFF2-40B4-BE49-F238E27FC236}">
              <a16:creationId xmlns:a16="http://schemas.microsoft.com/office/drawing/2014/main" xmlns="" id="{00000000-0008-0000-0600-0000AB010000}"/>
            </a:ext>
          </a:extLst>
        </xdr:cNvPr>
        <xdr:cNvSpPr txBox="1"/>
      </xdr:nvSpPr>
      <xdr:spPr>
        <a:xfrm>
          <a:off x="10528300" y="1325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150127</xdr:rowOff>
    </xdr:from>
    <xdr:to>
      <xdr:col>50</xdr:col>
      <xdr:colOff>165100</xdr:colOff>
      <xdr:row>78</xdr:row>
      <xdr:rowOff>80277</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9588500" y="1335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71404</xdr:rowOff>
    </xdr:from>
    <xdr:ext cx="469744"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9404428" y="1344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75775</xdr:rowOff>
    </xdr:from>
    <xdr:to>
      <xdr:col>46</xdr:col>
      <xdr:colOff>38100</xdr:colOff>
      <xdr:row>79</xdr:row>
      <xdr:rowOff>5925</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8699500" y="134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168502</xdr:rowOff>
    </xdr:from>
    <xdr:ext cx="469744"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8515428" y="1354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99664</xdr:rowOff>
    </xdr:from>
    <xdr:to>
      <xdr:col>41</xdr:col>
      <xdr:colOff>101600</xdr:colOff>
      <xdr:row>79</xdr:row>
      <xdr:rowOff>29814</xdr:rowOff>
    </xdr:to>
    <xdr:sp macro="" textlink="">
      <xdr:nvSpPr>
        <xdr:cNvPr id="432" name="楕円 431">
          <a:extLst>
            <a:ext uri="{FF2B5EF4-FFF2-40B4-BE49-F238E27FC236}">
              <a16:creationId xmlns:a16="http://schemas.microsoft.com/office/drawing/2014/main" xmlns="" id="{00000000-0008-0000-0600-0000B0010000}"/>
            </a:ext>
          </a:extLst>
        </xdr:cNvPr>
        <xdr:cNvSpPr/>
      </xdr:nvSpPr>
      <xdr:spPr>
        <a:xfrm>
          <a:off x="7810500" y="1347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20941</xdr:rowOff>
    </xdr:from>
    <xdr:ext cx="469744" cy="259045"/>
    <xdr:sp macro="" textlink="">
      <xdr:nvSpPr>
        <xdr:cNvPr id="433" name="テキスト ボックス 432">
          <a:extLst>
            <a:ext uri="{FF2B5EF4-FFF2-40B4-BE49-F238E27FC236}">
              <a16:creationId xmlns:a16="http://schemas.microsoft.com/office/drawing/2014/main" xmlns="" id="{00000000-0008-0000-0600-0000B1010000}"/>
            </a:ext>
          </a:extLst>
        </xdr:cNvPr>
        <xdr:cNvSpPr txBox="1"/>
      </xdr:nvSpPr>
      <xdr:spPr>
        <a:xfrm>
          <a:off x="7626428" y="1356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80823</xdr:rowOff>
    </xdr:from>
    <xdr:to>
      <xdr:col>36</xdr:col>
      <xdr:colOff>165100</xdr:colOff>
      <xdr:row>77</xdr:row>
      <xdr:rowOff>10973</xdr:rowOff>
    </xdr:to>
    <xdr:sp macro="" textlink="">
      <xdr:nvSpPr>
        <xdr:cNvPr id="434" name="楕円 433">
          <a:extLst>
            <a:ext uri="{FF2B5EF4-FFF2-40B4-BE49-F238E27FC236}">
              <a16:creationId xmlns:a16="http://schemas.microsoft.com/office/drawing/2014/main" xmlns="" id="{00000000-0008-0000-0600-0000B2010000}"/>
            </a:ext>
          </a:extLst>
        </xdr:cNvPr>
        <xdr:cNvSpPr/>
      </xdr:nvSpPr>
      <xdr:spPr>
        <a:xfrm>
          <a:off x="6921500" y="1311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27500</xdr:rowOff>
    </xdr:from>
    <xdr:ext cx="534377" cy="259045"/>
    <xdr:sp macro="" textlink="">
      <xdr:nvSpPr>
        <xdr:cNvPr id="435" name="テキスト ボックス 434">
          <a:extLst>
            <a:ext uri="{FF2B5EF4-FFF2-40B4-BE49-F238E27FC236}">
              <a16:creationId xmlns:a16="http://schemas.microsoft.com/office/drawing/2014/main" xmlns="" id="{00000000-0008-0000-0600-0000B3010000}"/>
            </a:ext>
          </a:extLst>
        </xdr:cNvPr>
        <xdr:cNvSpPr txBox="1"/>
      </xdr:nvSpPr>
      <xdr:spPr>
        <a:xfrm>
          <a:off x="6705111" y="1288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xmlns=""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xmlns=""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xmlns="" id="{00000000-0008-0000-06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xmlns=""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xmlns=""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94</xdr:row>
      <xdr:rowOff>4063</xdr:rowOff>
    </xdr:from>
    <xdr:to>
      <xdr:col>54</xdr:col>
      <xdr:colOff>189865</xdr:colOff>
      <xdr:row>99</xdr:row>
      <xdr:rowOff>21597</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flipV="1">
          <a:off x="10475595" y="16120363"/>
          <a:ext cx="1270" cy="874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25424</xdr:rowOff>
    </xdr:from>
    <xdr:ext cx="469744" cy="259045"/>
    <xdr:sp macro="" textlink="">
      <xdr:nvSpPr>
        <xdr:cNvPr id="460" name="普通建設事業費 （ うち更新整備　）最小値テキスト">
          <a:extLst>
            <a:ext uri="{FF2B5EF4-FFF2-40B4-BE49-F238E27FC236}">
              <a16:creationId xmlns:a16="http://schemas.microsoft.com/office/drawing/2014/main" xmlns="" id="{00000000-0008-0000-0600-0000CC010000}"/>
            </a:ext>
          </a:extLst>
        </xdr:cNvPr>
        <xdr:cNvSpPr txBox="1"/>
      </xdr:nvSpPr>
      <xdr:spPr>
        <a:xfrm>
          <a:off x="10528300" y="1699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21597</xdr:rowOff>
    </xdr:from>
    <xdr:to>
      <xdr:col>55</xdr:col>
      <xdr:colOff>88900</xdr:colOff>
      <xdr:row>99</xdr:row>
      <xdr:rowOff>21597</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a:off x="10388600" y="16995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122190</xdr:rowOff>
    </xdr:from>
    <xdr:ext cx="599010" cy="259045"/>
    <xdr:sp macro="" textlink="">
      <xdr:nvSpPr>
        <xdr:cNvPr id="462" name="普通建設事業費 （ うち更新整備　）最大値テキスト">
          <a:extLst>
            <a:ext uri="{FF2B5EF4-FFF2-40B4-BE49-F238E27FC236}">
              <a16:creationId xmlns:a16="http://schemas.microsoft.com/office/drawing/2014/main" xmlns="" id="{00000000-0008-0000-0600-0000CE010000}"/>
            </a:ext>
          </a:extLst>
        </xdr:cNvPr>
        <xdr:cNvSpPr txBox="1"/>
      </xdr:nvSpPr>
      <xdr:spPr>
        <a:xfrm>
          <a:off x="10528300" y="15895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94</xdr:row>
      <xdr:rowOff>4063</xdr:rowOff>
    </xdr:from>
    <xdr:to>
      <xdr:col>55</xdr:col>
      <xdr:colOff>88900</xdr:colOff>
      <xdr:row>94</xdr:row>
      <xdr:rowOff>4063</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a:off x="10388600" y="1612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4063</xdr:rowOff>
    </xdr:from>
    <xdr:to>
      <xdr:col>55</xdr:col>
      <xdr:colOff>0</xdr:colOff>
      <xdr:row>97</xdr:row>
      <xdr:rowOff>643</xdr:rowOff>
    </xdr:to>
    <xdr:cxnSp macro="">
      <xdr:nvCxnSpPr>
        <xdr:cNvPr id="464" name="直線コネクタ 463">
          <a:extLst>
            <a:ext uri="{FF2B5EF4-FFF2-40B4-BE49-F238E27FC236}">
              <a16:creationId xmlns:a16="http://schemas.microsoft.com/office/drawing/2014/main" xmlns="" id="{00000000-0008-0000-0600-0000D0010000}"/>
            </a:ext>
          </a:extLst>
        </xdr:cNvPr>
        <xdr:cNvCxnSpPr/>
      </xdr:nvCxnSpPr>
      <xdr:spPr>
        <a:xfrm flipV="1">
          <a:off x="9639300" y="16120363"/>
          <a:ext cx="838200" cy="51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163340</xdr:rowOff>
    </xdr:from>
    <xdr:ext cx="534377" cy="259045"/>
    <xdr:sp macro="" textlink="">
      <xdr:nvSpPr>
        <xdr:cNvPr id="465" name="普通建設事業費 （ うち更新整備　）平均値テキスト">
          <a:extLst>
            <a:ext uri="{FF2B5EF4-FFF2-40B4-BE49-F238E27FC236}">
              <a16:creationId xmlns:a16="http://schemas.microsoft.com/office/drawing/2014/main" xmlns="" id="{00000000-0008-0000-0600-0000D1010000}"/>
            </a:ext>
          </a:extLst>
        </xdr:cNvPr>
        <xdr:cNvSpPr txBox="1"/>
      </xdr:nvSpPr>
      <xdr:spPr>
        <a:xfrm>
          <a:off x="10528300" y="16622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13463</xdr:rowOff>
    </xdr:from>
    <xdr:to>
      <xdr:col>55</xdr:col>
      <xdr:colOff>50800</xdr:colOff>
      <xdr:row>97</xdr:row>
      <xdr:rowOff>115063</xdr:rowOff>
    </xdr:to>
    <xdr:sp macro="" textlink="">
      <xdr:nvSpPr>
        <xdr:cNvPr id="466" name="フローチャート: 判断 465">
          <a:extLst>
            <a:ext uri="{FF2B5EF4-FFF2-40B4-BE49-F238E27FC236}">
              <a16:creationId xmlns:a16="http://schemas.microsoft.com/office/drawing/2014/main" xmlns="" id="{00000000-0008-0000-0600-0000D2010000}"/>
            </a:ext>
          </a:extLst>
        </xdr:cNvPr>
        <xdr:cNvSpPr/>
      </xdr:nvSpPr>
      <xdr:spPr>
        <a:xfrm>
          <a:off x="10426700" y="1664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643</xdr:rowOff>
    </xdr:from>
    <xdr:to>
      <xdr:col>50</xdr:col>
      <xdr:colOff>114300</xdr:colOff>
      <xdr:row>97</xdr:row>
      <xdr:rowOff>33103</xdr:rowOff>
    </xdr:to>
    <xdr:cxnSp macro="">
      <xdr:nvCxnSpPr>
        <xdr:cNvPr id="467" name="直線コネクタ 466">
          <a:extLst>
            <a:ext uri="{FF2B5EF4-FFF2-40B4-BE49-F238E27FC236}">
              <a16:creationId xmlns:a16="http://schemas.microsoft.com/office/drawing/2014/main" xmlns="" id="{00000000-0008-0000-0600-0000D3010000}"/>
            </a:ext>
          </a:extLst>
        </xdr:cNvPr>
        <xdr:cNvCxnSpPr/>
      </xdr:nvCxnSpPr>
      <xdr:spPr>
        <a:xfrm flipV="1">
          <a:off x="8750300" y="16631293"/>
          <a:ext cx="889000" cy="3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147841</xdr:rowOff>
    </xdr:from>
    <xdr:to>
      <xdr:col>50</xdr:col>
      <xdr:colOff>165100</xdr:colOff>
      <xdr:row>97</xdr:row>
      <xdr:rowOff>77991</xdr:rowOff>
    </xdr:to>
    <xdr:sp macro="" textlink="">
      <xdr:nvSpPr>
        <xdr:cNvPr id="468" name="フローチャート: 判断 467">
          <a:extLst>
            <a:ext uri="{FF2B5EF4-FFF2-40B4-BE49-F238E27FC236}">
              <a16:creationId xmlns:a16="http://schemas.microsoft.com/office/drawing/2014/main" xmlns="" id="{00000000-0008-0000-0600-0000D4010000}"/>
            </a:ext>
          </a:extLst>
        </xdr:cNvPr>
        <xdr:cNvSpPr/>
      </xdr:nvSpPr>
      <xdr:spPr>
        <a:xfrm>
          <a:off x="9588500" y="1660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69118</xdr:rowOff>
    </xdr:from>
    <xdr:ext cx="534377"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9372111" y="1669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112779</xdr:rowOff>
    </xdr:from>
    <xdr:to>
      <xdr:col>45</xdr:col>
      <xdr:colOff>177800</xdr:colOff>
      <xdr:row>97</xdr:row>
      <xdr:rowOff>33103</xdr:rowOff>
    </xdr:to>
    <xdr:cxnSp macro="">
      <xdr:nvCxnSpPr>
        <xdr:cNvPr id="470" name="直線コネクタ 469">
          <a:extLst>
            <a:ext uri="{FF2B5EF4-FFF2-40B4-BE49-F238E27FC236}">
              <a16:creationId xmlns:a16="http://schemas.microsoft.com/office/drawing/2014/main" xmlns="" id="{00000000-0008-0000-0600-0000D6010000}"/>
            </a:ext>
          </a:extLst>
        </xdr:cNvPr>
        <xdr:cNvCxnSpPr/>
      </xdr:nvCxnSpPr>
      <xdr:spPr>
        <a:xfrm>
          <a:off x="7861300" y="15714729"/>
          <a:ext cx="889000" cy="949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94355</xdr:rowOff>
    </xdr:from>
    <xdr:to>
      <xdr:col>46</xdr:col>
      <xdr:colOff>38100</xdr:colOff>
      <xdr:row>97</xdr:row>
      <xdr:rowOff>24505</xdr:rowOff>
    </xdr:to>
    <xdr:sp macro="" textlink="">
      <xdr:nvSpPr>
        <xdr:cNvPr id="471" name="フローチャート: 判断 470">
          <a:extLst>
            <a:ext uri="{FF2B5EF4-FFF2-40B4-BE49-F238E27FC236}">
              <a16:creationId xmlns:a16="http://schemas.microsoft.com/office/drawing/2014/main" xmlns="" id="{00000000-0008-0000-0600-0000D7010000}"/>
            </a:ext>
          </a:extLst>
        </xdr:cNvPr>
        <xdr:cNvSpPr/>
      </xdr:nvSpPr>
      <xdr:spPr>
        <a:xfrm>
          <a:off x="8699500" y="1655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41032</xdr:rowOff>
    </xdr:from>
    <xdr:ext cx="534377"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8483111" y="1632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112779</xdr:rowOff>
    </xdr:from>
    <xdr:to>
      <xdr:col>41</xdr:col>
      <xdr:colOff>50800</xdr:colOff>
      <xdr:row>97</xdr:row>
      <xdr:rowOff>88791</xdr:rowOff>
    </xdr:to>
    <xdr:cxnSp macro="">
      <xdr:nvCxnSpPr>
        <xdr:cNvPr id="473" name="直線コネクタ 472">
          <a:extLst>
            <a:ext uri="{FF2B5EF4-FFF2-40B4-BE49-F238E27FC236}">
              <a16:creationId xmlns:a16="http://schemas.microsoft.com/office/drawing/2014/main" xmlns="" id="{00000000-0008-0000-0600-0000D9010000}"/>
            </a:ext>
          </a:extLst>
        </xdr:cNvPr>
        <xdr:cNvCxnSpPr/>
      </xdr:nvCxnSpPr>
      <xdr:spPr>
        <a:xfrm flipV="1">
          <a:off x="6972300" y="15714729"/>
          <a:ext cx="889000" cy="100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162089</xdr:rowOff>
    </xdr:from>
    <xdr:to>
      <xdr:col>41</xdr:col>
      <xdr:colOff>101600</xdr:colOff>
      <xdr:row>97</xdr:row>
      <xdr:rowOff>92239</xdr:rowOff>
    </xdr:to>
    <xdr:sp macro="" textlink="">
      <xdr:nvSpPr>
        <xdr:cNvPr id="474" name="フローチャート: 判断 473">
          <a:extLst>
            <a:ext uri="{FF2B5EF4-FFF2-40B4-BE49-F238E27FC236}">
              <a16:creationId xmlns:a16="http://schemas.microsoft.com/office/drawing/2014/main" xmlns="" id="{00000000-0008-0000-0600-0000DA010000}"/>
            </a:ext>
          </a:extLst>
        </xdr:cNvPr>
        <xdr:cNvSpPr/>
      </xdr:nvSpPr>
      <xdr:spPr>
        <a:xfrm>
          <a:off x="7810500" y="1662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83366</xdr:rowOff>
    </xdr:from>
    <xdr:ext cx="534377"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7594111" y="1671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50068</xdr:rowOff>
    </xdr:from>
    <xdr:to>
      <xdr:col>36</xdr:col>
      <xdr:colOff>165100</xdr:colOff>
      <xdr:row>97</xdr:row>
      <xdr:rowOff>151668</xdr:rowOff>
    </xdr:to>
    <xdr:sp macro="" textlink="">
      <xdr:nvSpPr>
        <xdr:cNvPr id="476" name="フローチャート: 判断 475">
          <a:extLst>
            <a:ext uri="{FF2B5EF4-FFF2-40B4-BE49-F238E27FC236}">
              <a16:creationId xmlns:a16="http://schemas.microsoft.com/office/drawing/2014/main" xmlns="" id="{00000000-0008-0000-0600-0000DC010000}"/>
            </a:ext>
          </a:extLst>
        </xdr:cNvPr>
        <xdr:cNvSpPr/>
      </xdr:nvSpPr>
      <xdr:spPr>
        <a:xfrm>
          <a:off x="6921500" y="1668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142795</xdr:rowOff>
    </xdr:from>
    <xdr:ext cx="534377"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6705111" y="1677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124713</xdr:rowOff>
    </xdr:from>
    <xdr:to>
      <xdr:col>55</xdr:col>
      <xdr:colOff>50800</xdr:colOff>
      <xdr:row>94</xdr:row>
      <xdr:rowOff>54863</xdr:rowOff>
    </xdr:to>
    <xdr:sp macro="" textlink="">
      <xdr:nvSpPr>
        <xdr:cNvPr id="483" name="楕円 482">
          <a:extLst>
            <a:ext uri="{FF2B5EF4-FFF2-40B4-BE49-F238E27FC236}">
              <a16:creationId xmlns:a16="http://schemas.microsoft.com/office/drawing/2014/main" xmlns="" id="{00000000-0008-0000-0600-0000E3010000}"/>
            </a:ext>
          </a:extLst>
        </xdr:cNvPr>
        <xdr:cNvSpPr/>
      </xdr:nvSpPr>
      <xdr:spPr>
        <a:xfrm>
          <a:off x="10426700" y="1606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77740</xdr:rowOff>
    </xdr:from>
    <xdr:ext cx="599010" cy="259045"/>
    <xdr:sp macro="" textlink="">
      <xdr:nvSpPr>
        <xdr:cNvPr id="484" name="普通建設事業費 （ うち更新整備　）該当値テキスト">
          <a:extLst>
            <a:ext uri="{FF2B5EF4-FFF2-40B4-BE49-F238E27FC236}">
              <a16:creationId xmlns:a16="http://schemas.microsoft.com/office/drawing/2014/main" xmlns="" id="{00000000-0008-0000-0600-0000E4010000}"/>
            </a:ext>
          </a:extLst>
        </xdr:cNvPr>
        <xdr:cNvSpPr txBox="1"/>
      </xdr:nvSpPr>
      <xdr:spPr>
        <a:xfrm>
          <a:off x="10528300" y="16022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121293</xdr:rowOff>
    </xdr:from>
    <xdr:to>
      <xdr:col>50</xdr:col>
      <xdr:colOff>165100</xdr:colOff>
      <xdr:row>97</xdr:row>
      <xdr:rowOff>51443</xdr:rowOff>
    </xdr:to>
    <xdr:sp macro="" textlink="">
      <xdr:nvSpPr>
        <xdr:cNvPr id="485" name="楕円 484">
          <a:extLst>
            <a:ext uri="{FF2B5EF4-FFF2-40B4-BE49-F238E27FC236}">
              <a16:creationId xmlns:a16="http://schemas.microsoft.com/office/drawing/2014/main" xmlns="" id="{00000000-0008-0000-0600-0000E5010000}"/>
            </a:ext>
          </a:extLst>
        </xdr:cNvPr>
        <xdr:cNvSpPr/>
      </xdr:nvSpPr>
      <xdr:spPr>
        <a:xfrm>
          <a:off x="9588500" y="1658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67970</xdr:rowOff>
    </xdr:from>
    <xdr:ext cx="534377"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9372111" y="1635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153753</xdr:rowOff>
    </xdr:from>
    <xdr:to>
      <xdr:col>46</xdr:col>
      <xdr:colOff>38100</xdr:colOff>
      <xdr:row>97</xdr:row>
      <xdr:rowOff>83903</xdr:rowOff>
    </xdr:to>
    <xdr:sp macro="" textlink="">
      <xdr:nvSpPr>
        <xdr:cNvPr id="487" name="楕円 486">
          <a:extLst>
            <a:ext uri="{FF2B5EF4-FFF2-40B4-BE49-F238E27FC236}">
              <a16:creationId xmlns:a16="http://schemas.microsoft.com/office/drawing/2014/main" xmlns="" id="{00000000-0008-0000-0600-0000E7010000}"/>
            </a:ext>
          </a:extLst>
        </xdr:cNvPr>
        <xdr:cNvSpPr/>
      </xdr:nvSpPr>
      <xdr:spPr>
        <a:xfrm>
          <a:off x="8699500" y="1661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75030</xdr:rowOff>
    </xdr:from>
    <xdr:ext cx="534377" cy="259045"/>
    <xdr:sp macro="" textlink="">
      <xdr:nvSpPr>
        <xdr:cNvPr id="488" name="テキスト ボックス 487">
          <a:extLst>
            <a:ext uri="{FF2B5EF4-FFF2-40B4-BE49-F238E27FC236}">
              <a16:creationId xmlns:a16="http://schemas.microsoft.com/office/drawing/2014/main" xmlns="" id="{00000000-0008-0000-0600-0000E8010000}"/>
            </a:ext>
          </a:extLst>
        </xdr:cNvPr>
        <xdr:cNvSpPr txBox="1"/>
      </xdr:nvSpPr>
      <xdr:spPr>
        <a:xfrm>
          <a:off x="8483111" y="1670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61979</xdr:rowOff>
    </xdr:from>
    <xdr:to>
      <xdr:col>41</xdr:col>
      <xdr:colOff>101600</xdr:colOff>
      <xdr:row>91</xdr:row>
      <xdr:rowOff>163579</xdr:rowOff>
    </xdr:to>
    <xdr:sp macro="" textlink="">
      <xdr:nvSpPr>
        <xdr:cNvPr id="489" name="楕円 488">
          <a:extLst>
            <a:ext uri="{FF2B5EF4-FFF2-40B4-BE49-F238E27FC236}">
              <a16:creationId xmlns:a16="http://schemas.microsoft.com/office/drawing/2014/main" xmlns="" id="{00000000-0008-0000-0600-0000E9010000}"/>
            </a:ext>
          </a:extLst>
        </xdr:cNvPr>
        <xdr:cNvSpPr/>
      </xdr:nvSpPr>
      <xdr:spPr>
        <a:xfrm>
          <a:off x="7810500" y="1566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8656</xdr:rowOff>
    </xdr:from>
    <xdr:ext cx="599010" cy="259045"/>
    <xdr:sp macro="" textlink="">
      <xdr:nvSpPr>
        <xdr:cNvPr id="490" name="テキスト ボックス 489">
          <a:extLst>
            <a:ext uri="{FF2B5EF4-FFF2-40B4-BE49-F238E27FC236}">
              <a16:creationId xmlns:a16="http://schemas.microsoft.com/office/drawing/2014/main" xmlns="" id="{00000000-0008-0000-0600-0000EA010000}"/>
            </a:ext>
          </a:extLst>
        </xdr:cNvPr>
        <xdr:cNvSpPr txBox="1"/>
      </xdr:nvSpPr>
      <xdr:spPr>
        <a:xfrm>
          <a:off x="7561795" y="154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37991</xdr:rowOff>
    </xdr:from>
    <xdr:to>
      <xdr:col>36</xdr:col>
      <xdr:colOff>165100</xdr:colOff>
      <xdr:row>97</xdr:row>
      <xdr:rowOff>139591</xdr:rowOff>
    </xdr:to>
    <xdr:sp macro="" textlink="">
      <xdr:nvSpPr>
        <xdr:cNvPr id="491" name="楕円 490">
          <a:extLst>
            <a:ext uri="{FF2B5EF4-FFF2-40B4-BE49-F238E27FC236}">
              <a16:creationId xmlns:a16="http://schemas.microsoft.com/office/drawing/2014/main" xmlns="" id="{00000000-0008-0000-0600-0000EB010000}"/>
            </a:ext>
          </a:extLst>
        </xdr:cNvPr>
        <xdr:cNvSpPr/>
      </xdr:nvSpPr>
      <xdr:spPr>
        <a:xfrm>
          <a:off x="6921500" y="1666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156118</xdr:rowOff>
    </xdr:from>
    <xdr:ext cx="534377" cy="259045"/>
    <xdr:sp macro="" textlink="">
      <xdr:nvSpPr>
        <xdr:cNvPr id="492" name="テキスト ボックス 491">
          <a:extLst>
            <a:ext uri="{FF2B5EF4-FFF2-40B4-BE49-F238E27FC236}">
              <a16:creationId xmlns:a16="http://schemas.microsoft.com/office/drawing/2014/main" xmlns="" id="{00000000-0008-0000-0600-0000EC010000}"/>
            </a:ext>
          </a:extLst>
        </xdr:cNvPr>
        <xdr:cNvSpPr txBox="1"/>
      </xdr:nvSpPr>
      <xdr:spPr>
        <a:xfrm>
          <a:off x="6705111" y="1644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xmlns=""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xmlns=""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xmlns=""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xmlns="" id="{00000000-0008-0000-06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xmlns="" id="{00000000-0008-0000-06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xmlns=""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xmlns=""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157506</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xmlns="" id="{00000000-0008-0000-0600-000004020000}"/>
            </a:ext>
          </a:extLst>
        </xdr:cNvPr>
        <xdr:cNvCxnSpPr/>
      </xdr:nvCxnSpPr>
      <xdr:spPr>
        <a:xfrm flipV="1">
          <a:off x="16317595" y="5129556"/>
          <a:ext cx="1269" cy="160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a:extLst>
            <a:ext uri="{FF2B5EF4-FFF2-40B4-BE49-F238E27FC236}">
              <a16:creationId xmlns:a16="http://schemas.microsoft.com/office/drawing/2014/main" xmlns="" id="{00000000-0008-0000-0600-000005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104183</xdr:rowOff>
    </xdr:from>
    <xdr:ext cx="599010" cy="259045"/>
    <xdr:sp macro="" textlink="">
      <xdr:nvSpPr>
        <xdr:cNvPr id="519" name="災害復旧事業費最大値テキスト">
          <a:extLst>
            <a:ext uri="{FF2B5EF4-FFF2-40B4-BE49-F238E27FC236}">
              <a16:creationId xmlns:a16="http://schemas.microsoft.com/office/drawing/2014/main" xmlns="" id="{00000000-0008-0000-0600-000007020000}"/>
            </a:ext>
          </a:extLst>
        </xdr:cNvPr>
        <xdr:cNvSpPr txBox="1"/>
      </xdr:nvSpPr>
      <xdr:spPr>
        <a:xfrm>
          <a:off x="16370300" y="490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157506</xdr:rowOff>
    </xdr:from>
    <xdr:to>
      <xdr:col>86</xdr:col>
      <xdr:colOff>25400</xdr:colOff>
      <xdr:row>29</xdr:row>
      <xdr:rowOff>157506</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a:off x="16230600" y="512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59322</xdr:rowOff>
    </xdr:from>
    <xdr:to>
      <xdr:col>85</xdr:col>
      <xdr:colOff>127000</xdr:colOff>
      <xdr:row>39</xdr:row>
      <xdr:rowOff>7633</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flipV="1">
          <a:off x="15481300" y="6574422"/>
          <a:ext cx="838200" cy="11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87177</xdr:rowOff>
    </xdr:from>
    <xdr:ext cx="469744" cy="259045"/>
    <xdr:sp macro="" textlink="">
      <xdr:nvSpPr>
        <xdr:cNvPr id="522" name="災害復旧事業費平均値テキスト">
          <a:extLst>
            <a:ext uri="{FF2B5EF4-FFF2-40B4-BE49-F238E27FC236}">
              <a16:creationId xmlns:a16="http://schemas.microsoft.com/office/drawing/2014/main" xmlns="" id="{00000000-0008-0000-0600-00000A020000}"/>
            </a:ext>
          </a:extLst>
        </xdr:cNvPr>
        <xdr:cNvSpPr txBox="1"/>
      </xdr:nvSpPr>
      <xdr:spPr>
        <a:xfrm>
          <a:off x="16370300" y="660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108750</xdr:rowOff>
    </xdr:from>
    <xdr:to>
      <xdr:col>85</xdr:col>
      <xdr:colOff>177800</xdr:colOff>
      <xdr:row>39</xdr:row>
      <xdr:rowOff>38900</xdr:rowOff>
    </xdr:to>
    <xdr:sp macro="" textlink="">
      <xdr:nvSpPr>
        <xdr:cNvPr id="523" name="フローチャート: 判断 522">
          <a:extLst>
            <a:ext uri="{FF2B5EF4-FFF2-40B4-BE49-F238E27FC236}">
              <a16:creationId xmlns:a16="http://schemas.microsoft.com/office/drawing/2014/main" xmlns="" id="{00000000-0008-0000-0600-00000B020000}"/>
            </a:ext>
          </a:extLst>
        </xdr:cNvPr>
        <xdr:cNvSpPr/>
      </xdr:nvSpPr>
      <xdr:spPr>
        <a:xfrm>
          <a:off x="16268700" y="662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7633</xdr:rowOff>
    </xdr:from>
    <xdr:to>
      <xdr:col>81</xdr:col>
      <xdr:colOff>50800</xdr:colOff>
      <xdr:row>39</xdr:row>
      <xdr:rowOff>20751</xdr:rowOff>
    </xdr:to>
    <xdr:cxnSp macro="">
      <xdr:nvCxnSpPr>
        <xdr:cNvPr id="524" name="直線コネクタ 523">
          <a:extLst>
            <a:ext uri="{FF2B5EF4-FFF2-40B4-BE49-F238E27FC236}">
              <a16:creationId xmlns:a16="http://schemas.microsoft.com/office/drawing/2014/main" xmlns="" id="{00000000-0008-0000-0600-00000C020000}"/>
            </a:ext>
          </a:extLst>
        </xdr:cNvPr>
        <xdr:cNvCxnSpPr/>
      </xdr:nvCxnSpPr>
      <xdr:spPr>
        <a:xfrm flipV="1">
          <a:off x="14592300" y="6694183"/>
          <a:ext cx="889000" cy="1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120676</xdr:rowOff>
    </xdr:from>
    <xdr:to>
      <xdr:col>81</xdr:col>
      <xdr:colOff>101600</xdr:colOff>
      <xdr:row>39</xdr:row>
      <xdr:rowOff>50826</xdr:rowOff>
    </xdr:to>
    <xdr:sp macro="" textlink="">
      <xdr:nvSpPr>
        <xdr:cNvPr id="525" name="フローチャート: 判断 524">
          <a:extLst>
            <a:ext uri="{FF2B5EF4-FFF2-40B4-BE49-F238E27FC236}">
              <a16:creationId xmlns:a16="http://schemas.microsoft.com/office/drawing/2014/main" xmlns="" id="{00000000-0008-0000-0600-00000D020000}"/>
            </a:ext>
          </a:extLst>
        </xdr:cNvPr>
        <xdr:cNvSpPr/>
      </xdr:nvSpPr>
      <xdr:spPr>
        <a:xfrm>
          <a:off x="15430500" y="663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67353</xdr:rowOff>
    </xdr:from>
    <xdr:ext cx="469744"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5246428" y="641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44221</xdr:rowOff>
    </xdr:from>
    <xdr:to>
      <xdr:col>76</xdr:col>
      <xdr:colOff>114300</xdr:colOff>
      <xdr:row>39</xdr:row>
      <xdr:rowOff>20751</xdr:rowOff>
    </xdr:to>
    <xdr:cxnSp macro="">
      <xdr:nvCxnSpPr>
        <xdr:cNvPr id="527" name="直線コネクタ 526">
          <a:extLst>
            <a:ext uri="{FF2B5EF4-FFF2-40B4-BE49-F238E27FC236}">
              <a16:creationId xmlns:a16="http://schemas.microsoft.com/office/drawing/2014/main" xmlns="" id="{00000000-0008-0000-0600-00000F020000}"/>
            </a:ext>
          </a:extLst>
        </xdr:cNvPr>
        <xdr:cNvCxnSpPr/>
      </xdr:nvCxnSpPr>
      <xdr:spPr>
        <a:xfrm>
          <a:off x="13703300" y="6559321"/>
          <a:ext cx="889000" cy="14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103340</xdr:rowOff>
    </xdr:from>
    <xdr:to>
      <xdr:col>76</xdr:col>
      <xdr:colOff>165100</xdr:colOff>
      <xdr:row>39</xdr:row>
      <xdr:rowOff>33490</xdr:rowOff>
    </xdr:to>
    <xdr:sp macro="" textlink="">
      <xdr:nvSpPr>
        <xdr:cNvPr id="528" name="フローチャート: 判断 527">
          <a:extLst>
            <a:ext uri="{FF2B5EF4-FFF2-40B4-BE49-F238E27FC236}">
              <a16:creationId xmlns:a16="http://schemas.microsoft.com/office/drawing/2014/main" xmlns="" id="{00000000-0008-0000-0600-000010020000}"/>
            </a:ext>
          </a:extLst>
        </xdr:cNvPr>
        <xdr:cNvSpPr/>
      </xdr:nvSpPr>
      <xdr:spPr>
        <a:xfrm>
          <a:off x="14541500" y="661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50017</xdr:rowOff>
    </xdr:from>
    <xdr:ext cx="469744"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4357428" y="639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44221</xdr:rowOff>
    </xdr:from>
    <xdr:to>
      <xdr:col>71</xdr:col>
      <xdr:colOff>177800</xdr:colOff>
      <xdr:row>38</xdr:row>
      <xdr:rowOff>130493</xdr:rowOff>
    </xdr:to>
    <xdr:cxnSp macro="">
      <xdr:nvCxnSpPr>
        <xdr:cNvPr id="530" name="直線コネクタ 529">
          <a:extLst>
            <a:ext uri="{FF2B5EF4-FFF2-40B4-BE49-F238E27FC236}">
              <a16:creationId xmlns:a16="http://schemas.microsoft.com/office/drawing/2014/main" xmlns="" id="{00000000-0008-0000-0600-000012020000}"/>
            </a:ext>
          </a:extLst>
        </xdr:cNvPr>
        <xdr:cNvCxnSpPr/>
      </xdr:nvCxnSpPr>
      <xdr:spPr>
        <a:xfrm flipV="1">
          <a:off x="12814300" y="6559321"/>
          <a:ext cx="889000" cy="8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88024</xdr:rowOff>
    </xdr:from>
    <xdr:to>
      <xdr:col>72</xdr:col>
      <xdr:colOff>38100</xdr:colOff>
      <xdr:row>39</xdr:row>
      <xdr:rowOff>18174</xdr:rowOff>
    </xdr:to>
    <xdr:sp macro="" textlink="">
      <xdr:nvSpPr>
        <xdr:cNvPr id="531" name="フローチャート: 判断 530">
          <a:extLst>
            <a:ext uri="{FF2B5EF4-FFF2-40B4-BE49-F238E27FC236}">
              <a16:creationId xmlns:a16="http://schemas.microsoft.com/office/drawing/2014/main" xmlns="" id="{00000000-0008-0000-0600-000013020000}"/>
            </a:ext>
          </a:extLst>
        </xdr:cNvPr>
        <xdr:cNvSpPr/>
      </xdr:nvSpPr>
      <xdr:spPr>
        <a:xfrm>
          <a:off x="13652500" y="660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9301</xdr:rowOff>
    </xdr:from>
    <xdr:ext cx="469744"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3468428" y="669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116815</xdr:rowOff>
    </xdr:from>
    <xdr:to>
      <xdr:col>67</xdr:col>
      <xdr:colOff>101600</xdr:colOff>
      <xdr:row>39</xdr:row>
      <xdr:rowOff>46965</xdr:rowOff>
    </xdr:to>
    <xdr:sp macro="" textlink="">
      <xdr:nvSpPr>
        <xdr:cNvPr id="533" name="フローチャート: 判断 532">
          <a:extLst>
            <a:ext uri="{FF2B5EF4-FFF2-40B4-BE49-F238E27FC236}">
              <a16:creationId xmlns:a16="http://schemas.microsoft.com/office/drawing/2014/main" xmlns="" id="{00000000-0008-0000-0600-000015020000}"/>
            </a:ext>
          </a:extLst>
        </xdr:cNvPr>
        <xdr:cNvSpPr/>
      </xdr:nvSpPr>
      <xdr:spPr>
        <a:xfrm>
          <a:off x="12763500" y="66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38092</xdr:rowOff>
    </xdr:from>
    <xdr:ext cx="469744"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2579428" y="6724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8522</xdr:rowOff>
    </xdr:from>
    <xdr:to>
      <xdr:col>85</xdr:col>
      <xdr:colOff>177800</xdr:colOff>
      <xdr:row>38</xdr:row>
      <xdr:rowOff>110122</xdr:rowOff>
    </xdr:to>
    <xdr:sp macro="" textlink="">
      <xdr:nvSpPr>
        <xdr:cNvPr id="540" name="楕円 539">
          <a:extLst>
            <a:ext uri="{FF2B5EF4-FFF2-40B4-BE49-F238E27FC236}">
              <a16:creationId xmlns:a16="http://schemas.microsoft.com/office/drawing/2014/main" xmlns="" id="{00000000-0008-0000-0600-00001C020000}"/>
            </a:ext>
          </a:extLst>
        </xdr:cNvPr>
        <xdr:cNvSpPr/>
      </xdr:nvSpPr>
      <xdr:spPr>
        <a:xfrm>
          <a:off x="16268700" y="652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31399</xdr:rowOff>
    </xdr:from>
    <xdr:ext cx="534377" cy="259045"/>
    <xdr:sp macro="" textlink="">
      <xdr:nvSpPr>
        <xdr:cNvPr id="541" name="災害復旧事業費該当値テキスト">
          <a:extLst>
            <a:ext uri="{FF2B5EF4-FFF2-40B4-BE49-F238E27FC236}">
              <a16:creationId xmlns:a16="http://schemas.microsoft.com/office/drawing/2014/main" xmlns="" id="{00000000-0008-0000-0600-00001D020000}"/>
            </a:ext>
          </a:extLst>
        </xdr:cNvPr>
        <xdr:cNvSpPr txBox="1"/>
      </xdr:nvSpPr>
      <xdr:spPr>
        <a:xfrm>
          <a:off x="16370300" y="63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128283</xdr:rowOff>
    </xdr:from>
    <xdr:to>
      <xdr:col>81</xdr:col>
      <xdr:colOff>101600</xdr:colOff>
      <xdr:row>39</xdr:row>
      <xdr:rowOff>58433</xdr:rowOff>
    </xdr:to>
    <xdr:sp macro="" textlink="">
      <xdr:nvSpPr>
        <xdr:cNvPr id="542" name="楕円 541">
          <a:extLst>
            <a:ext uri="{FF2B5EF4-FFF2-40B4-BE49-F238E27FC236}">
              <a16:creationId xmlns:a16="http://schemas.microsoft.com/office/drawing/2014/main" xmlns="" id="{00000000-0008-0000-0600-00001E020000}"/>
            </a:ext>
          </a:extLst>
        </xdr:cNvPr>
        <xdr:cNvSpPr/>
      </xdr:nvSpPr>
      <xdr:spPr>
        <a:xfrm>
          <a:off x="15430500" y="664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49560</xdr:rowOff>
    </xdr:from>
    <xdr:ext cx="469744"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5246428" y="6736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141401</xdr:rowOff>
    </xdr:from>
    <xdr:to>
      <xdr:col>76</xdr:col>
      <xdr:colOff>165100</xdr:colOff>
      <xdr:row>39</xdr:row>
      <xdr:rowOff>71551</xdr:rowOff>
    </xdr:to>
    <xdr:sp macro="" textlink="">
      <xdr:nvSpPr>
        <xdr:cNvPr id="544" name="楕円 543">
          <a:extLst>
            <a:ext uri="{FF2B5EF4-FFF2-40B4-BE49-F238E27FC236}">
              <a16:creationId xmlns:a16="http://schemas.microsoft.com/office/drawing/2014/main" xmlns="" id="{00000000-0008-0000-0600-000020020000}"/>
            </a:ext>
          </a:extLst>
        </xdr:cNvPr>
        <xdr:cNvSpPr/>
      </xdr:nvSpPr>
      <xdr:spPr>
        <a:xfrm>
          <a:off x="14541500" y="665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62678</xdr:rowOff>
    </xdr:from>
    <xdr:ext cx="469744" cy="259045"/>
    <xdr:sp macro="" textlink="">
      <xdr:nvSpPr>
        <xdr:cNvPr id="545" name="テキスト ボックス 544">
          <a:extLst>
            <a:ext uri="{FF2B5EF4-FFF2-40B4-BE49-F238E27FC236}">
              <a16:creationId xmlns:a16="http://schemas.microsoft.com/office/drawing/2014/main" xmlns="" id="{00000000-0008-0000-0600-000021020000}"/>
            </a:ext>
          </a:extLst>
        </xdr:cNvPr>
        <xdr:cNvSpPr txBox="1"/>
      </xdr:nvSpPr>
      <xdr:spPr>
        <a:xfrm>
          <a:off x="14357428" y="674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164871</xdr:rowOff>
    </xdr:from>
    <xdr:to>
      <xdr:col>72</xdr:col>
      <xdr:colOff>38100</xdr:colOff>
      <xdr:row>38</xdr:row>
      <xdr:rowOff>95021</xdr:rowOff>
    </xdr:to>
    <xdr:sp macro="" textlink="">
      <xdr:nvSpPr>
        <xdr:cNvPr id="546" name="楕円 545">
          <a:extLst>
            <a:ext uri="{FF2B5EF4-FFF2-40B4-BE49-F238E27FC236}">
              <a16:creationId xmlns:a16="http://schemas.microsoft.com/office/drawing/2014/main" xmlns="" id="{00000000-0008-0000-0600-000022020000}"/>
            </a:ext>
          </a:extLst>
        </xdr:cNvPr>
        <xdr:cNvSpPr/>
      </xdr:nvSpPr>
      <xdr:spPr>
        <a:xfrm>
          <a:off x="13652500" y="650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111548</xdr:rowOff>
    </xdr:from>
    <xdr:ext cx="534377" cy="259045"/>
    <xdr:sp macro="" textlink="">
      <xdr:nvSpPr>
        <xdr:cNvPr id="547" name="テキスト ボックス 546">
          <a:extLst>
            <a:ext uri="{FF2B5EF4-FFF2-40B4-BE49-F238E27FC236}">
              <a16:creationId xmlns:a16="http://schemas.microsoft.com/office/drawing/2014/main" xmlns="" id="{00000000-0008-0000-0600-000023020000}"/>
            </a:ext>
          </a:extLst>
        </xdr:cNvPr>
        <xdr:cNvSpPr txBox="1"/>
      </xdr:nvSpPr>
      <xdr:spPr>
        <a:xfrm>
          <a:off x="13436111" y="628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79693</xdr:rowOff>
    </xdr:from>
    <xdr:to>
      <xdr:col>67</xdr:col>
      <xdr:colOff>101600</xdr:colOff>
      <xdr:row>39</xdr:row>
      <xdr:rowOff>9843</xdr:rowOff>
    </xdr:to>
    <xdr:sp macro="" textlink="">
      <xdr:nvSpPr>
        <xdr:cNvPr id="548" name="楕円 547">
          <a:extLst>
            <a:ext uri="{FF2B5EF4-FFF2-40B4-BE49-F238E27FC236}">
              <a16:creationId xmlns:a16="http://schemas.microsoft.com/office/drawing/2014/main" xmlns="" id="{00000000-0008-0000-0600-000024020000}"/>
            </a:ext>
          </a:extLst>
        </xdr:cNvPr>
        <xdr:cNvSpPr/>
      </xdr:nvSpPr>
      <xdr:spPr>
        <a:xfrm>
          <a:off x="12763500" y="659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26369</xdr:rowOff>
    </xdr:from>
    <xdr:ext cx="469744" cy="259045"/>
    <xdr:sp macro="" textlink="">
      <xdr:nvSpPr>
        <xdr:cNvPr id="549" name="テキスト ボックス 548">
          <a:extLst>
            <a:ext uri="{FF2B5EF4-FFF2-40B4-BE49-F238E27FC236}">
              <a16:creationId xmlns:a16="http://schemas.microsoft.com/office/drawing/2014/main" xmlns="" id="{00000000-0008-0000-0600-000025020000}"/>
            </a:ext>
          </a:extLst>
        </xdr:cNvPr>
        <xdr:cNvSpPr txBox="1"/>
      </xdr:nvSpPr>
      <xdr:spPr>
        <a:xfrm>
          <a:off x="12579428" y="637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xmlns=""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xmlns=""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xmlns=""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xmlns=""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xmlns=""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xmlns=""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xmlns=""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xmlns=""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xmlns=""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xmlns=""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xmlns=""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xmlns=""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xmlns=""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xmlns=""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xmlns=""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xmlns=""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xmlns=""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xmlns=""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xmlns=""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xmlns=""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xmlns=""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xmlns=""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xmlns=""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xmlns=""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xmlns=""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xmlns=""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xmlns=""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xmlns=""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xmlns=""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xmlns=""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xmlns="" id="{00000000-0008-0000-06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xmlns=""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xmlns=""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xmlns=""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150078</xdr:rowOff>
    </xdr:from>
    <xdr:to>
      <xdr:col>85</xdr:col>
      <xdr:colOff>126364</xdr:colOff>
      <xdr:row>78</xdr:row>
      <xdr:rowOff>116946</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flipV="1">
          <a:off x="16317595" y="11980128"/>
          <a:ext cx="1269" cy="150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120773</xdr:rowOff>
    </xdr:from>
    <xdr:ext cx="534377" cy="259045"/>
    <xdr:sp macro="" textlink="">
      <xdr:nvSpPr>
        <xdr:cNvPr id="623" name="公債費最小値テキスト">
          <a:extLst>
            <a:ext uri="{FF2B5EF4-FFF2-40B4-BE49-F238E27FC236}">
              <a16:creationId xmlns:a16="http://schemas.microsoft.com/office/drawing/2014/main" xmlns="" id="{00000000-0008-0000-0600-00006F020000}"/>
            </a:ext>
          </a:extLst>
        </xdr:cNvPr>
        <xdr:cNvSpPr txBox="1"/>
      </xdr:nvSpPr>
      <xdr:spPr>
        <a:xfrm>
          <a:off x="16370300" y="1349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116946</xdr:rowOff>
    </xdr:from>
    <xdr:to>
      <xdr:col>86</xdr:col>
      <xdr:colOff>25400</xdr:colOff>
      <xdr:row>78</xdr:row>
      <xdr:rowOff>116946</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6230600" y="13490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96755</xdr:rowOff>
    </xdr:from>
    <xdr:ext cx="599010" cy="259045"/>
    <xdr:sp macro="" textlink="">
      <xdr:nvSpPr>
        <xdr:cNvPr id="625" name="公債費最大値テキスト">
          <a:extLst>
            <a:ext uri="{FF2B5EF4-FFF2-40B4-BE49-F238E27FC236}">
              <a16:creationId xmlns:a16="http://schemas.microsoft.com/office/drawing/2014/main" xmlns="" id="{00000000-0008-0000-0600-000071020000}"/>
            </a:ext>
          </a:extLst>
        </xdr:cNvPr>
        <xdr:cNvSpPr txBox="1"/>
      </xdr:nvSpPr>
      <xdr:spPr>
        <a:xfrm>
          <a:off x="16370300" y="1175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150078</xdr:rowOff>
    </xdr:from>
    <xdr:to>
      <xdr:col>86</xdr:col>
      <xdr:colOff>25400</xdr:colOff>
      <xdr:row>69</xdr:row>
      <xdr:rowOff>150078</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a:off x="16230600" y="11980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74221</xdr:rowOff>
    </xdr:from>
    <xdr:to>
      <xdr:col>85</xdr:col>
      <xdr:colOff>127000</xdr:colOff>
      <xdr:row>75</xdr:row>
      <xdr:rowOff>111636</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flipV="1">
          <a:off x="15481300" y="12761521"/>
          <a:ext cx="838200" cy="20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53314</xdr:rowOff>
    </xdr:from>
    <xdr:ext cx="534377" cy="259045"/>
    <xdr:sp macro="" textlink="">
      <xdr:nvSpPr>
        <xdr:cNvPr id="628" name="公債費平均値テキスト">
          <a:extLst>
            <a:ext uri="{FF2B5EF4-FFF2-40B4-BE49-F238E27FC236}">
              <a16:creationId xmlns:a16="http://schemas.microsoft.com/office/drawing/2014/main" xmlns="" id="{00000000-0008-0000-0600-000074020000}"/>
            </a:ext>
          </a:extLst>
        </xdr:cNvPr>
        <xdr:cNvSpPr txBox="1"/>
      </xdr:nvSpPr>
      <xdr:spPr>
        <a:xfrm>
          <a:off x="16370300" y="13083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74887</xdr:rowOff>
    </xdr:from>
    <xdr:to>
      <xdr:col>85</xdr:col>
      <xdr:colOff>177800</xdr:colOff>
      <xdr:row>77</xdr:row>
      <xdr:rowOff>5037</xdr:rowOff>
    </xdr:to>
    <xdr:sp macro="" textlink="">
      <xdr:nvSpPr>
        <xdr:cNvPr id="629" name="フローチャート: 判断 628">
          <a:extLst>
            <a:ext uri="{FF2B5EF4-FFF2-40B4-BE49-F238E27FC236}">
              <a16:creationId xmlns:a16="http://schemas.microsoft.com/office/drawing/2014/main" xmlns="" id="{00000000-0008-0000-0600-000075020000}"/>
            </a:ext>
          </a:extLst>
        </xdr:cNvPr>
        <xdr:cNvSpPr/>
      </xdr:nvSpPr>
      <xdr:spPr>
        <a:xfrm>
          <a:off x="162687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111636</xdr:rowOff>
    </xdr:from>
    <xdr:to>
      <xdr:col>81</xdr:col>
      <xdr:colOff>50800</xdr:colOff>
      <xdr:row>75</xdr:row>
      <xdr:rowOff>118249</xdr:rowOff>
    </xdr:to>
    <xdr:cxnSp macro="">
      <xdr:nvCxnSpPr>
        <xdr:cNvPr id="630" name="直線コネクタ 629">
          <a:extLst>
            <a:ext uri="{FF2B5EF4-FFF2-40B4-BE49-F238E27FC236}">
              <a16:creationId xmlns:a16="http://schemas.microsoft.com/office/drawing/2014/main" xmlns="" id="{00000000-0008-0000-0600-000076020000}"/>
            </a:ext>
          </a:extLst>
        </xdr:cNvPr>
        <xdr:cNvCxnSpPr/>
      </xdr:nvCxnSpPr>
      <xdr:spPr>
        <a:xfrm flipV="1">
          <a:off x="14592300" y="12970386"/>
          <a:ext cx="889000" cy="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92162</xdr:rowOff>
    </xdr:from>
    <xdr:to>
      <xdr:col>81</xdr:col>
      <xdr:colOff>101600</xdr:colOff>
      <xdr:row>77</xdr:row>
      <xdr:rowOff>22312</xdr:rowOff>
    </xdr:to>
    <xdr:sp macro="" textlink="">
      <xdr:nvSpPr>
        <xdr:cNvPr id="631" name="フローチャート: 判断 630">
          <a:extLst>
            <a:ext uri="{FF2B5EF4-FFF2-40B4-BE49-F238E27FC236}">
              <a16:creationId xmlns:a16="http://schemas.microsoft.com/office/drawing/2014/main" xmlns="" id="{00000000-0008-0000-0600-000077020000}"/>
            </a:ext>
          </a:extLst>
        </xdr:cNvPr>
        <xdr:cNvSpPr/>
      </xdr:nvSpPr>
      <xdr:spPr>
        <a:xfrm>
          <a:off x="15430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13439</xdr:rowOff>
    </xdr:from>
    <xdr:ext cx="534377"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5214111" y="1321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102195</xdr:rowOff>
    </xdr:from>
    <xdr:to>
      <xdr:col>76</xdr:col>
      <xdr:colOff>114300</xdr:colOff>
      <xdr:row>75</xdr:row>
      <xdr:rowOff>118249</xdr:rowOff>
    </xdr:to>
    <xdr:cxnSp macro="">
      <xdr:nvCxnSpPr>
        <xdr:cNvPr id="633" name="直線コネクタ 632">
          <a:extLst>
            <a:ext uri="{FF2B5EF4-FFF2-40B4-BE49-F238E27FC236}">
              <a16:creationId xmlns:a16="http://schemas.microsoft.com/office/drawing/2014/main" xmlns="" id="{00000000-0008-0000-0600-000079020000}"/>
            </a:ext>
          </a:extLst>
        </xdr:cNvPr>
        <xdr:cNvCxnSpPr/>
      </xdr:nvCxnSpPr>
      <xdr:spPr>
        <a:xfrm>
          <a:off x="13703300" y="12960945"/>
          <a:ext cx="889000" cy="1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111051</xdr:rowOff>
    </xdr:from>
    <xdr:to>
      <xdr:col>76</xdr:col>
      <xdr:colOff>165100</xdr:colOff>
      <xdr:row>77</xdr:row>
      <xdr:rowOff>41201</xdr:rowOff>
    </xdr:to>
    <xdr:sp macro="" textlink="">
      <xdr:nvSpPr>
        <xdr:cNvPr id="634" name="フローチャート: 判断 633">
          <a:extLst>
            <a:ext uri="{FF2B5EF4-FFF2-40B4-BE49-F238E27FC236}">
              <a16:creationId xmlns:a16="http://schemas.microsoft.com/office/drawing/2014/main" xmlns="" id="{00000000-0008-0000-0600-00007A020000}"/>
            </a:ext>
          </a:extLst>
        </xdr:cNvPr>
        <xdr:cNvSpPr/>
      </xdr:nvSpPr>
      <xdr:spPr>
        <a:xfrm>
          <a:off x="14541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32328</xdr:rowOff>
    </xdr:from>
    <xdr:ext cx="534377"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4325111" y="1323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102195</xdr:rowOff>
    </xdr:from>
    <xdr:to>
      <xdr:col>71</xdr:col>
      <xdr:colOff>177800</xdr:colOff>
      <xdr:row>75</xdr:row>
      <xdr:rowOff>163147</xdr:rowOff>
    </xdr:to>
    <xdr:cxnSp macro="">
      <xdr:nvCxnSpPr>
        <xdr:cNvPr id="636" name="直線コネクタ 635">
          <a:extLst>
            <a:ext uri="{FF2B5EF4-FFF2-40B4-BE49-F238E27FC236}">
              <a16:creationId xmlns:a16="http://schemas.microsoft.com/office/drawing/2014/main" xmlns="" id="{00000000-0008-0000-0600-00007C020000}"/>
            </a:ext>
          </a:extLst>
        </xdr:cNvPr>
        <xdr:cNvCxnSpPr/>
      </xdr:nvCxnSpPr>
      <xdr:spPr>
        <a:xfrm flipV="1">
          <a:off x="12814300" y="12960945"/>
          <a:ext cx="889000" cy="6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110106</xdr:rowOff>
    </xdr:from>
    <xdr:to>
      <xdr:col>72</xdr:col>
      <xdr:colOff>38100</xdr:colOff>
      <xdr:row>77</xdr:row>
      <xdr:rowOff>40256</xdr:rowOff>
    </xdr:to>
    <xdr:sp macro="" textlink="">
      <xdr:nvSpPr>
        <xdr:cNvPr id="637" name="フローチャート: 判断 636">
          <a:extLst>
            <a:ext uri="{FF2B5EF4-FFF2-40B4-BE49-F238E27FC236}">
              <a16:creationId xmlns:a16="http://schemas.microsoft.com/office/drawing/2014/main" xmlns="" id="{00000000-0008-0000-0600-00007D020000}"/>
            </a:ext>
          </a:extLst>
        </xdr:cNvPr>
        <xdr:cNvSpPr/>
      </xdr:nvSpPr>
      <xdr:spPr>
        <a:xfrm>
          <a:off x="13652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31383</xdr:rowOff>
    </xdr:from>
    <xdr:ext cx="534377"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3436111" y="1323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103332</xdr:rowOff>
    </xdr:from>
    <xdr:to>
      <xdr:col>67</xdr:col>
      <xdr:colOff>101600</xdr:colOff>
      <xdr:row>77</xdr:row>
      <xdr:rowOff>33482</xdr:rowOff>
    </xdr:to>
    <xdr:sp macro="" textlink="">
      <xdr:nvSpPr>
        <xdr:cNvPr id="639" name="フローチャート: 判断 638">
          <a:extLst>
            <a:ext uri="{FF2B5EF4-FFF2-40B4-BE49-F238E27FC236}">
              <a16:creationId xmlns:a16="http://schemas.microsoft.com/office/drawing/2014/main" xmlns="" id="{00000000-0008-0000-0600-00007F020000}"/>
            </a:ext>
          </a:extLst>
        </xdr:cNvPr>
        <xdr:cNvSpPr/>
      </xdr:nvSpPr>
      <xdr:spPr>
        <a:xfrm>
          <a:off x="12763500" y="131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24609</xdr:rowOff>
    </xdr:from>
    <xdr:ext cx="534377"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2547111" y="1322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23421</xdr:rowOff>
    </xdr:from>
    <xdr:to>
      <xdr:col>85</xdr:col>
      <xdr:colOff>177800</xdr:colOff>
      <xdr:row>74</xdr:row>
      <xdr:rowOff>125021</xdr:rowOff>
    </xdr:to>
    <xdr:sp macro="" textlink="">
      <xdr:nvSpPr>
        <xdr:cNvPr id="646" name="楕円 645">
          <a:extLst>
            <a:ext uri="{FF2B5EF4-FFF2-40B4-BE49-F238E27FC236}">
              <a16:creationId xmlns:a16="http://schemas.microsoft.com/office/drawing/2014/main" xmlns="" id="{00000000-0008-0000-0600-000086020000}"/>
            </a:ext>
          </a:extLst>
        </xdr:cNvPr>
        <xdr:cNvSpPr/>
      </xdr:nvSpPr>
      <xdr:spPr>
        <a:xfrm>
          <a:off x="16268700" y="1271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46298</xdr:rowOff>
    </xdr:from>
    <xdr:ext cx="599010" cy="259045"/>
    <xdr:sp macro="" textlink="">
      <xdr:nvSpPr>
        <xdr:cNvPr id="647" name="公債費該当値テキスト">
          <a:extLst>
            <a:ext uri="{FF2B5EF4-FFF2-40B4-BE49-F238E27FC236}">
              <a16:creationId xmlns:a16="http://schemas.microsoft.com/office/drawing/2014/main" xmlns="" id="{00000000-0008-0000-0600-000087020000}"/>
            </a:ext>
          </a:extLst>
        </xdr:cNvPr>
        <xdr:cNvSpPr txBox="1"/>
      </xdr:nvSpPr>
      <xdr:spPr>
        <a:xfrm>
          <a:off x="16370300" y="12562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60836</xdr:rowOff>
    </xdr:from>
    <xdr:to>
      <xdr:col>81</xdr:col>
      <xdr:colOff>101600</xdr:colOff>
      <xdr:row>75</xdr:row>
      <xdr:rowOff>162437</xdr:rowOff>
    </xdr:to>
    <xdr:sp macro="" textlink="">
      <xdr:nvSpPr>
        <xdr:cNvPr id="648" name="楕円 647">
          <a:extLst>
            <a:ext uri="{FF2B5EF4-FFF2-40B4-BE49-F238E27FC236}">
              <a16:creationId xmlns:a16="http://schemas.microsoft.com/office/drawing/2014/main" xmlns="" id="{00000000-0008-0000-0600-000088020000}"/>
            </a:ext>
          </a:extLst>
        </xdr:cNvPr>
        <xdr:cNvSpPr/>
      </xdr:nvSpPr>
      <xdr:spPr>
        <a:xfrm>
          <a:off x="15430500" y="129195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7513</xdr:rowOff>
    </xdr:from>
    <xdr:ext cx="534377"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5214111" y="1269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67449</xdr:rowOff>
    </xdr:from>
    <xdr:to>
      <xdr:col>76</xdr:col>
      <xdr:colOff>165100</xdr:colOff>
      <xdr:row>75</xdr:row>
      <xdr:rowOff>169050</xdr:rowOff>
    </xdr:to>
    <xdr:sp macro="" textlink="">
      <xdr:nvSpPr>
        <xdr:cNvPr id="650" name="楕円 649">
          <a:extLst>
            <a:ext uri="{FF2B5EF4-FFF2-40B4-BE49-F238E27FC236}">
              <a16:creationId xmlns:a16="http://schemas.microsoft.com/office/drawing/2014/main" xmlns="" id="{00000000-0008-0000-0600-00008A020000}"/>
            </a:ext>
          </a:extLst>
        </xdr:cNvPr>
        <xdr:cNvSpPr/>
      </xdr:nvSpPr>
      <xdr:spPr>
        <a:xfrm>
          <a:off x="14541500" y="129261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14126</xdr:rowOff>
    </xdr:from>
    <xdr:ext cx="534377" cy="259045"/>
    <xdr:sp macro="" textlink="">
      <xdr:nvSpPr>
        <xdr:cNvPr id="651" name="テキスト ボックス 650">
          <a:extLst>
            <a:ext uri="{FF2B5EF4-FFF2-40B4-BE49-F238E27FC236}">
              <a16:creationId xmlns:a16="http://schemas.microsoft.com/office/drawing/2014/main" xmlns="" id="{00000000-0008-0000-0600-00008B020000}"/>
            </a:ext>
          </a:extLst>
        </xdr:cNvPr>
        <xdr:cNvSpPr txBox="1"/>
      </xdr:nvSpPr>
      <xdr:spPr>
        <a:xfrm>
          <a:off x="14325111" y="1270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51395</xdr:rowOff>
    </xdr:from>
    <xdr:to>
      <xdr:col>72</xdr:col>
      <xdr:colOff>38100</xdr:colOff>
      <xdr:row>75</xdr:row>
      <xdr:rowOff>152995</xdr:rowOff>
    </xdr:to>
    <xdr:sp macro="" textlink="">
      <xdr:nvSpPr>
        <xdr:cNvPr id="652" name="楕円 651">
          <a:extLst>
            <a:ext uri="{FF2B5EF4-FFF2-40B4-BE49-F238E27FC236}">
              <a16:creationId xmlns:a16="http://schemas.microsoft.com/office/drawing/2014/main" xmlns="" id="{00000000-0008-0000-0600-00008C020000}"/>
            </a:ext>
          </a:extLst>
        </xdr:cNvPr>
        <xdr:cNvSpPr/>
      </xdr:nvSpPr>
      <xdr:spPr>
        <a:xfrm>
          <a:off x="13652500" y="1291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169522</xdr:rowOff>
    </xdr:from>
    <xdr:ext cx="534377" cy="259045"/>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3436111" y="1268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112347</xdr:rowOff>
    </xdr:from>
    <xdr:to>
      <xdr:col>67</xdr:col>
      <xdr:colOff>101600</xdr:colOff>
      <xdr:row>76</xdr:row>
      <xdr:rowOff>42497</xdr:rowOff>
    </xdr:to>
    <xdr:sp macro="" textlink="">
      <xdr:nvSpPr>
        <xdr:cNvPr id="654" name="楕円 653">
          <a:extLst>
            <a:ext uri="{FF2B5EF4-FFF2-40B4-BE49-F238E27FC236}">
              <a16:creationId xmlns:a16="http://schemas.microsoft.com/office/drawing/2014/main" xmlns="" id="{00000000-0008-0000-0600-00008E020000}"/>
            </a:ext>
          </a:extLst>
        </xdr:cNvPr>
        <xdr:cNvSpPr/>
      </xdr:nvSpPr>
      <xdr:spPr>
        <a:xfrm>
          <a:off x="12763500" y="1297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59024</xdr:rowOff>
    </xdr:from>
    <xdr:ext cx="534377" cy="259045"/>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2547111" y="1274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xmlns=""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xmlns=""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xmlns=""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xmlns=""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xmlns=""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xmlns=""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xmlns="" id="{00000000-0008-0000-06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xmlns="" id="{00000000-0008-0000-06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xmlns=""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xmlns=""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160198</xdr:rowOff>
    </xdr:from>
    <xdr:to>
      <xdr:col>85</xdr:col>
      <xdr:colOff>126364</xdr:colOff>
      <xdr:row>98</xdr:row>
      <xdr:rowOff>148971</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flipV="1">
          <a:off x="16317595" y="15419248"/>
          <a:ext cx="1269" cy="153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152798</xdr:rowOff>
    </xdr:from>
    <xdr:ext cx="469744" cy="259045"/>
    <xdr:sp macro="" textlink="">
      <xdr:nvSpPr>
        <xdr:cNvPr id="680" name="積立金最小値テキスト">
          <a:extLst>
            <a:ext uri="{FF2B5EF4-FFF2-40B4-BE49-F238E27FC236}">
              <a16:creationId xmlns:a16="http://schemas.microsoft.com/office/drawing/2014/main" xmlns="" id="{00000000-0008-0000-0600-0000A8020000}"/>
            </a:ext>
          </a:extLst>
        </xdr:cNvPr>
        <xdr:cNvSpPr txBox="1"/>
      </xdr:nvSpPr>
      <xdr:spPr>
        <a:xfrm>
          <a:off x="16370300" y="1695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148971</xdr:rowOff>
    </xdr:from>
    <xdr:to>
      <xdr:col>86</xdr:col>
      <xdr:colOff>25400</xdr:colOff>
      <xdr:row>98</xdr:row>
      <xdr:rowOff>148971</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a:off x="16230600" y="1695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106875</xdr:rowOff>
    </xdr:from>
    <xdr:ext cx="599010" cy="259045"/>
    <xdr:sp macro="" textlink="">
      <xdr:nvSpPr>
        <xdr:cNvPr id="682" name="積立金最大値テキスト">
          <a:extLst>
            <a:ext uri="{FF2B5EF4-FFF2-40B4-BE49-F238E27FC236}">
              <a16:creationId xmlns:a16="http://schemas.microsoft.com/office/drawing/2014/main" xmlns="" id="{00000000-0008-0000-0600-0000AA020000}"/>
            </a:ext>
          </a:extLst>
        </xdr:cNvPr>
        <xdr:cNvSpPr txBox="1"/>
      </xdr:nvSpPr>
      <xdr:spPr>
        <a:xfrm>
          <a:off x="16370300" y="1519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160198</xdr:rowOff>
    </xdr:from>
    <xdr:to>
      <xdr:col>86</xdr:col>
      <xdr:colOff>25400</xdr:colOff>
      <xdr:row>89</xdr:row>
      <xdr:rowOff>160198</xdr:rowOff>
    </xdr:to>
    <xdr:cxnSp macro="">
      <xdr:nvCxnSpPr>
        <xdr:cNvPr id="683" name="直線コネクタ 682">
          <a:extLst>
            <a:ext uri="{FF2B5EF4-FFF2-40B4-BE49-F238E27FC236}">
              <a16:creationId xmlns:a16="http://schemas.microsoft.com/office/drawing/2014/main" xmlns="" id="{00000000-0008-0000-0600-0000AB020000}"/>
            </a:ext>
          </a:extLst>
        </xdr:cNvPr>
        <xdr:cNvCxnSpPr/>
      </xdr:nvCxnSpPr>
      <xdr:spPr>
        <a:xfrm>
          <a:off x="16230600" y="154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171196</xdr:rowOff>
    </xdr:from>
    <xdr:to>
      <xdr:col>85</xdr:col>
      <xdr:colOff>127000</xdr:colOff>
      <xdr:row>93</xdr:row>
      <xdr:rowOff>76048</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flipV="1">
          <a:off x="15481300" y="15944596"/>
          <a:ext cx="838200" cy="7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148544</xdr:rowOff>
    </xdr:from>
    <xdr:ext cx="534377" cy="259045"/>
    <xdr:sp macro="" textlink="">
      <xdr:nvSpPr>
        <xdr:cNvPr id="685" name="積立金平均値テキスト">
          <a:extLst>
            <a:ext uri="{FF2B5EF4-FFF2-40B4-BE49-F238E27FC236}">
              <a16:creationId xmlns:a16="http://schemas.microsoft.com/office/drawing/2014/main" xmlns="" id="{00000000-0008-0000-0600-0000AD020000}"/>
            </a:ext>
          </a:extLst>
        </xdr:cNvPr>
        <xdr:cNvSpPr txBox="1"/>
      </xdr:nvSpPr>
      <xdr:spPr>
        <a:xfrm>
          <a:off x="16370300" y="16436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170117</xdr:rowOff>
    </xdr:from>
    <xdr:to>
      <xdr:col>85</xdr:col>
      <xdr:colOff>177800</xdr:colOff>
      <xdr:row>96</xdr:row>
      <xdr:rowOff>100267</xdr:rowOff>
    </xdr:to>
    <xdr:sp macro="" textlink="">
      <xdr:nvSpPr>
        <xdr:cNvPr id="686" name="フローチャート: 判断 685">
          <a:extLst>
            <a:ext uri="{FF2B5EF4-FFF2-40B4-BE49-F238E27FC236}">
              <a16:creationId xmlns:a16="http://schemas.microsoft.com/office/drawing/2014/main" xmlns="" id="{00000000-0008-0000-0600-0000AE020000}"/>
            </a:ext>
          </a:extLst>
        </xdr:cNvPr>
        <xdr:cNvSpPr/>
      </xdr:nvSpPr>
      <xdr:spPr>
        <a:xfrm>
          <a:off x="16268700" y="16457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76048</xdr:rowOff>
    </xdr:from>
    <xdr:to>
      <xdr:col>81</xdr:col>
      <xdr:colOff>50800</xdr:colOff>
      <xdr:row>94</xdr:row>
      <xdr:rowOff>115481</xdr:rowOff>
    </xdr:to>
    <xdr:cxnSp macro="">
      <xdr:nvCxnSpPr>
        <xdr:cNvPr id="687" name="直線コネクタ 686">
          <a:extLst>
            <a:ext uri="{FF2B5EF4-FFF2-40B4-BE49-F238E27FC236}">
              <a16:creationId xmlns:a16="http://schemas.microsoft.com/office/drawing/2014/main" xmlns="" id="{00000000-0008-0000-0600-0000AF020000}"/>
            </a:ext>
          </a:extLst>
        </xdr:cNvPr>
        <xdr:cNvCxnSpPr/>
      </xdr:nvCxnSpPr>
      <xdr:spPr>
        <a:xfrm flipV="1">
          <a:off x="14592300" y="16020898"/>
          <a:ext cx="889000" cy="21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89218</xdr:rowOff>
    </xdr:from>
    <xdr:to>
      <xdr:col>81</xdr:col>
      <xdr:colOff>101600</xdr:colOff>
      <xdr:row>96</xdr:row>
      <xdr:rowOff>19368</xdr:rowOff>
    </xdr:to>
    <xdr:sp macro="" textlink="">
      <xdr:nvSpPr>
        <xdr:cNvPr id="688" name="フローチャート: 判断 687">
          <a:extLst>
            <a:ext uri="{FF2B5EF4-FFF2-40B4-BE49-F238E27FC236}">
              <a16:creationId xmlns:a16="http://schemas.microsoft.com/office/drawing/2014/main" xmlns="" id="{00000000-0008-0000-0600-0000B0020000}"/>
            </a:ext>
          </a:extLst>
        </xdr:cNvPr>
        <xdr:cNvSpPr/>
      </xdr:nvSpPr>
      <xdr:spPr>
        <a:xfrm>
          <a:off x="15430500" y="1637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10495</xdr:rowOff>
    </xdr:from>
    <xdr:ext cx="534377"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5214111" y="1646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115481</xdr:rowOff>
    </xdr:from>
    <xdr:to>
      <xdr:col>76</xdr:col>
      <xdr:colOff>114300</xdr:colOff>
      <xdr:row>96</xdr:row>
      <xdr:rowOff>88494</xdr:rowOff>
    </xdr:to>
    <xdr:cxnSp macro="">
      <xdr:nvCxnSpPr>
        <xdr:cNvPr id="690" name="直線コネクタ 689">
          <a:extLst>
            <a:ext uri="{FF2B5EF4-FFF2-40B4-BE49-F238E27FC236}">
              <a16:creationId xmlns:a16="http://schemas.microsoft.com/office/drawing/2014/main" xmlns="" id="{00000000-0008-0000-0600-0000B2020000}"/>
            </a:ext>
          </a:extLst>
        </xdr:cNvPr>
        <xdr:cNvCxnSpPr/>
      </xdr:nvCxnSpPr>
      <xdr:spPr>
        <a:xfrm flipV="1">
          <a:off x="13703300" y="16231781"/>
          <a:ext cx="889000" cy="31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102857</xdr:rowOff>
    </xdr:from>
    <xdr:to>
      <xdr:col>76</xdr:col>
      <xdr:colOff>165100</xdr:colOff>
      <xdr:row>97</xdr:row>
      <xdr:rowOff>33007</xdr:rowOff>
    </xdr:to>
    <xdr:sp macro="" textlink="">
      <xdr:nvSpPr>
        <xdr:cNvPr id="691" name="フローチャート: 判断 690">
          <a:extLst>
            <a:ext uri="{FF2B5EF4-FFF2-40B4-BE49-F238E27FC236}">
              <a16:creationId xmlns:a16="http://schemas.microsoft.com/office/drawing/2014/main" xmlns="" id="{00000000-0008-0000-0600-0000B3020000}"/>
            </a:ext>
          </a:extLst>
        </xdr:cNvPr>
        <xdr:cNvSpPr/>
      </xdr:nvSpPr>
      <xdr:spPr>
        <a:xfrm>
          <a:off x="14541500" y="1656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24134</xdr:rowOff>
    </xdr:from>
    <xdr:ext cx="534377"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4325111" y="1665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88494</xdr:rowOff>
    </xdr:from>
    <xdr:to>
      <xdr:col>71</xdr:col>
      <xdr:colOff>177800</xdr:colOff>
      <xdr:row>98</xdr:row>
      <xdr:rowOff>78093</xdr:rowOff>
    </xdr:to>
    <xdr:cxnSp macro="">
      <xdr:nvCxnSpPr>
        <xdr:cNvPr id="693" name="直線コネクタ 692">
          <a:extLst>
            <a:ext uri="{FF2B5EF4-FFF2-40B4-BE49-F238E27FC236}">
              <a16:creationId xmlns:a16="http://schemas.microsoft.com/office/drawing/2014/main" xmlns="" id="{00000000-0008-0000-0600-0000B5020000}"/>
            </a:ext>
          </a:extLst>
        </xdr:cNvPr>
        <xdr:cNvCxnSpPr/>
      </xdr:nvCxnSpPr>
      <xdr:spPr>
        <a:xfrm flipV="1">
          <a:off x="12814300" y="16547694"/>
          <a:ext cx="889000" cy="33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29184</xdr:rowOff>
    </xdr:from>
    <xdr:to>
      <xdr:col>72</xdr:col>
      <xdr:colOff>38100</xdr:colOff>
      <xdr:row>97</xdr:row>
      <xdr:rowOff>130784</xdr:rowOff>
    </xdr:to>
    <xdr:sp macro="" textlink="">
      <xdr:nvSpPr>
        <xdr:cNvPr id="694" name="フローチャート: 判断 693">
          <a:extLst>
            <a:ext uri="{FF2B5EF4-FFF2-40B4-BE49-F238E27FC236}">
              <a16:creationId xmlns:a16="http://schemas.microsoft.com/office/drawing/2014/main" xmlns="" id="{00000000-0008-0000-0600-0000B6020000}"/>
            </a:ext>
          </a:extLst>
        </xdr:cNvPr>
        <xdr:cNvSpPr/>
      </xdr:nvSpPr>
      <xdr:spPr>
        <a:xfrm>
          <a:off x="13652500" y="1665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121911</xdr:rowOff>
    </xdr:from>
    <xdr:ext cx="534377"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3436111" y="1675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92063</xdr:rowOff>
    </xdr:from>
    <xdr:to>
      <xdr:col>67</xdr:col>
      <xdr:colOff>101600</xdr:colOff>
      <xdr:row>97</xdr:row>
      <xdr:rowOff>22213</xdr:rowOff>
    </xdr:to>
    <xdr:sp macro="" textlink="">
      <xdr:nvSpPr>
        <xdr:cNvPr id="696" name="フローチャート: 判断 695">
          <a:extLst>
            <a:ext uri="{FF2B5EF4-FFF2-40B4-BE49-F238E27FC236}">
              <a16:creationId xmlns:a16="http://schemas.microsoft.com/office/drawing/2014/main" xmlns="" id="{00000000-0008-0000-0600-0000B8020000}"/>
            </a:ext>
          </a:extLst>
        </xdr:cNvPr>
        <xdr:cNvSpPr/>
      </xdr:nvSpPr>
      <xdr:spPr>
        <a:xfrm>
          <a:off x="12763500" y="165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38740</xdr:rowOff>
    </xdr:from>
    <xdr:ext cx="534377"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2547111" y="163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120396</xdr:rowOff>
    </xdr:from>
    <xdr:to>
      <xdr:col>85</xdr:col>
      <xdr:colOff>177800</xdr:colOff>
      <xdr:row>93</xdr:row>
      <xdr:rowOff>50546</xdr:rowOff>
    </xdr:to>
    <xdr:sp macro="" textlink="">
      <xdr:nvSpPr>
        <xdr:cNvPr id="703" name="楕円 702">
          <a:extLst>
            <a:ext uri="{FF2B5EF4-FFF2-40B4-BE49-F238E27FC236}">
              <a16:creationId xmlns:a16="http://schemas.microsoft.com/office/drawing/2014/main" xmlns="" id="{00000000-0008-0000-0600-0000BF020000}"/>
            </a:ext>
          </a:extLst>
        </xdr:cNvPr>
        <xdr:cNvSpPr/>
      </xdr:nvSpPr>
      <xdr:spPr>
        <a:xfrm>
          <a:off x="16268700" y="1589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143273</xdr:rowOff>
    </xdr:from>
    <xdr:ext cx="534377" cy="259045"/>
    <xdr:sp macro="" textlink="">
      <xdr:nvSpPr>
        <xdr:cNvPr id="704" name="積立金該当値テキスト">
          <a:extLst>
            <a:ext uri="{FF2B5EF4-FFF2-40B4-BE49-F238E27FC236}">
              <a16:creationId xmlns:a16="http://schemas.microsoft.com/office/drawing/2014/main" xmlns="" id="{00000000-0008-0000-0600-0000C0020000}"/>
            </a:ext>
          </a:extLst>
        </xdr:cNvPr>
        <xdr:cNvSpPr txBox="1"/>
      </xdr:nvSpPr>
      <xdr:spPr>
        <a:xfrm>
          <a:off x="16370300" y="1574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25248</xdr:rowOff>
    </xdr:from>
    <xdr:to>
      <xdr:col>81</xdr:col>
      <xdr:colOff>101600</xdr:colOff>
      <xdr:row>93</xdr:row>
      <xdr:rowOff>126848</xdr:rowOff>
    </xdr:to>
    <xdr:sp macro="" textlink="">
      <xdr:nvSpPr>
        <xdr:cNvPr id="705" name="楕円 704">
          <a:extLst>
            <a:ext uri="{FF2B5EF4-FFF2-40B4-BE49-F238E27FC236}">
              <a16:creationId xmlns:a16="http://schemas.microsoft.com/office/drawing/2014/main" xmlns="" id="{00000000-0008-0000-0600-0000C1020000}"/>
            </a:ext>
          </a:extLst>
        </xdr:cNvPr>
        <xdr:cNvSpPr/>
      </xdr:nvSpPr>
      <xdr:spPr>
        <a:xfrm>
          <a:off x="15430500" y="1597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143375</xdr:rowOff>
    </xdr:from>
    <xdr:ext cx="534377"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5214111" y="1574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64681</xdr:rowOff>
    </xdr:from>
    <xdr:to>
      <xdr:col>76</xdr:col>
      <xdr:colOff>165100</xdr:colOff>
      <xdr:row>94</xdr:row>
      <xdr:rowOff>166281</xdr:rowOff>
    </xdr:to>
    <xdr:sp macro="" textlink="">
      <xdr:nvSpPr>
        <xdr:cNvPr id="707" name="楕円 706">
          <a:extLst>
            <a:ext uri="{FF2B5EF4-FFF2-40B4-BE49-F238E27FC236}">
              <a16:creationId xmlns:a16="http://schemas.microsoft.com/office/drawing/2014/main" xmlns="" id="{00000000-0008-0000-0600-0000C3020000}"/>
            </a:ext>
          </a:extLst>
        </xdr:cNvPr>
        <xdr:cNvSpPr/>
      </xdr:nvSpPr>
      <xdr:spPr>
        <a:xfrm>
          <a:off x="14541500" y="1618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11358</xdr:rowOff>
    </xdr:from>
    <xdr:ext cx="534377" cy="259045"/>
    <xdr:sp macro="" textlink="">
      <xdr:nvSpPr>
        <xdr:cNvPr id="708" name="テキスト ボックス 707">
          <a:extLst>
            <a:ext uri="{FF2B5EF4-FFF2-40B4-BE49-F238E27FC236}">
              <a16:creationId xmlns:a16="http://schemas.microsoft.com/office/drawing/2014/main" xmlns="" id="{00000000-0008-0000-0600-0000C4020000}"/>
            </a:ext>
          </a:extLst>
        </xdr:cNvPr>
        <xdr:cNvSpPr txBox="1"/>
      </xdr:nvSpPr>
      <xdr:spPr>
        <a:xfrm>
          <a:off x="14325111" y="1595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37694</xdr:rowOff>
    </xdr:from>
    <xdr:to>
      <xdr:col>72</xdr:col>
      <xdr:colOff>38100</xdr:colOff>
      <xdr:row>96</xdr:row>
      <xdr:rowOff>139294</xdr:rowOff>
    </xdr:to>
    <xdr:sp macro="" textlink="">
      <xdr:nvSpPr>
        <xdr:cNvPr id="709" name="楕円 708">
          <a:extLst>
            <a:ext uri="{FF2B5EF4-FFF2-40B4-BE49-F238E27FC236}">
              <a16:creationId xmlns:a16="http://schemas.microsoft.com/office/drawing/2014/main" xmlns="" id="{00000000-0008-0000-0600-0000C5020000}"/>
            </a:ext>
          </a:extLst>
        </xdr:cNvPr>
        <xdr:cNvSpPr/>
      </xdr:nvSpPr>
      <xdr:spPr>
        <a:xfrm>
          <a:off x="13652500" y="1649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155821</xdr:rowOff>
    </xdr:from>
    <xdr:ext cx="534377" cy="259045"/>
    <xdr:sp macro="" textlink="">
      <xdr:nvSpPr>
        <xdr:cNvPr id="710" name="テキスト ボックス 709">
          <a:extLst>
            <a:ext uri="{FF2B5EF4-FFF2-40B4-BE49-F238E27FC236}">
              <a16:creationId xmlns:a16="http://schemas.microsoft.com/office/drawing/2014/main" xmlns="" id="{00000000-0008-0000-0600-0000C6020000}"/>
            </a:ext>
          </a:extLst>
        </xdr:cNvPr>
        <xdr:cNvSpPr txBox="1"/>
      </xdr:nvSpPr>
      <xdr:spPr>
        <a:xfrm>
          <a:off x="13436111" y="1627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27293</xdr:rowOff>
    </xdr:from>
    <xdr:to>
      <xdr:col>67</xdr:col>
      <xdr:colOff>101600</xdr:colOff>
      <xdr:row>98</xdr:row>
      <xdr:rowOff>128893</xdr:rowOff>
    </xdr:to>
    <xdr:sp macro="" textlink="">
      <xdr:nvSpPr>
        <xdr:cNvPr id="711" name="楕円 710">
          <a:extLst>
            <a:ext uri="{FF2B5EF4-FFF2-40B4-BE49-F238E27FC236}">
              <a16:creationId xmlns:a16="http://schemas.microsoft.com/office/drawing/2014/main" xmlns="" id="{00000000-0008-0000-0600-0000C7020000}"/>
            </a:ext>
          </a:extLst>
        </xdr:cNvPr>
        <xdr:cNvSpPr/>
      </xdr:nvSpPr>
      <xdr:spPr>
        <a:xfrm>
          <a:off x="12763500" y="1682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120020</xdr:rowOff>
    </xdr:from>
    <xdr:ext cx="534377" cy="259045"/>
    <xdr:sp macro="" textlink="">
      <xdr:nvSpPr>
        <xdr:cNvPr id="712" name="テキスト ボックス 711">
          <a:extLst>
            <a:ext uri="{FF2B5EF4-FFF2-40B4-BE49-F238E27FC236}">
              <a16:creationId xmlns:a16="http://schemas.microsoft.com/office/drawing/2014/main" xmlns="" id="{00000000-0008-0000-0600-0000C8020000}"/>
            </a:ext>
          </a:extLst>
        </xdr:cNvPr>
        <xdr:cNvSpPr txBox="1"/>
      </xdr:nvSpPr>
      <xdr:spPr>
        <a:xfrm>
          <a:off x="12547111" y="1692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xmlns=""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xmlns=""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xmlns=""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xmlns=""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xmlns=""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xmlns=""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xmlns=""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xmlns=""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xmlns=""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28677</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flipV="1">
          <a:off x="22159595" y="53436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xmlns=""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xmlns=""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146804</xdr:rowOff>
    </xdr:from>
    <xdr:ext cx="534377" cy="259045"/>
    <xdr:sp macro="" textlink="">
      <xdr:nvSpPr>
        <xdr:cNvPr id="739" name="投資及び出資金最大値テキスト">
          <a:extLst>
            <a:ext uri="{FF2B5EF4-FFF2-40B4-BE49-F238E27FC236}">
              <a16:creationId xmlns:a16="http://schemas.microsoft.com/office/drawing/2014/main" xmlns="" id="{00000000-0008-0000-0600-0000E3020000}"/>
            </a:ext>
          </a:extLst>
        </xdr:cNvPr>
        <xdr:cNvSpPr txBox="1"/>
      </xdr:nvSpPr>
      <xdr:spPr>
        <a:xfrm>
          <a:off x="22212300" y="511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28677</xdr:rowOff>
    </xdr:from>
    <xdr:to>
      <xdr:col>116</xdr:col>
      <xdr:colOff>152400</xdr:colOff>
      <xdr:row>31</xdr:row>
      <xdr:rowOff>28677</xdr:rowOff>
    </xdr:to>
    <xdr:cxnSp macro="">
      <xdr:nvCxnSpPr>
        <xdr:cNvPr id="740" name="直線コネクタ 739">
          <a:extLst>
            <a:ext uri="{FF2B5EF4-FFF2-40B4-BE49-F238E27FC236}">
              <a16:creationId xmlns:a16="http://schemas.microsoft.com/office/drawing/2014/main" xmlns="" id="{00000000-0008-0000-0600-0000E4020000}"/>
            </a:ext>
          </a:extLst>
        </xdr:cNvPr>
        <xdr:cNvCxnSpPr/>
      </xdr:nvCxnSpPr>
      <xdr:spPr>
        <a:xfrm>
          <a:off x="22072600" y="5343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138709</xdr:rowOff>
    </xdr:from>
    <xdr:to>
      <xdr:col>116</xdr:col>
      <xdr:colOff>63500</xdr:colOff>
      <xdr:row>33</xdr:row>
      <xdr:rowOff>141986</xdr:rowOff>
    </xdr:to>
    <xdr:cxnSp macro="">
      <xdr:nvCxnSpPr>
        <xdr:cNvPr id="741" name="直線コネクタ 740">
          <a:extLst>
            <a:ext uri="{FF2B5EF4-FFF2-40B4-BE49-F238E27FC236}">
              <a16:creationId xmlns:a16="http://schemas.microsoft.com/office/drawing/2014/main" xmlns="" id="{00000000-0008-0000-0600-0000E5020000}"/>
            </a:ext>
          </a:extLst>
        </xdr:cNvPr>
        <xdr:cNvCxnSpPr/>
      </xdr:nvCxnSpPr>
      <xdr:spPr>
        <a:xfrm>
          <a:off x="21323300" y="5796559"/>
          <a:ext cx="8382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131792</xdr:rowOff>
    </xdr:from>
    <xdr:ext cx="469744" cy="259045"/>
    <xdr:sp macro="" textlink="">
      <xdr:nvSpPr>
        <xdr:cNvPr id="742" name="投資及び出資金平均値テキスト">
          <a:extLst>
            <a:ext uri="{FF2B5EF4-FFF2-40B4-BE49-F238E27FC236}">
              <a16:creationId xmlns:a16="http://schemas.microsoft.com/office/drawing/2014/main" xmlns="" id="{00000000-0008-0000-0600-0000E6020000}"/>
            </a:ext>
          </a:extLst>
        </xdr:cNvPr>
        <xdr:cNvSpPr txBox="1"/>
      </xdr:nvSpPr>
      <xdr:spPr>
        <a:xfrm>
          <a:off x="22212300" y="6475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153365</xdr:rowOff>
    </xdr:from>
    <xdr:to>
      <xdr:col>116</xdr:col>
      <xdr:colOff>114300</xdr:colOff>
      <xdr:row>38</xdr:row>
      <xdr:rowOff>83515</xdr:rowOff>
    </xdr:to>
    <xdr:sp macro="" textlink="">
      <xdr:nvSpPr>
        <xdr:cNvPr id="743" name="フローチャート: 判断 742">
          <a:extLst>
            <a:ext uri="{FF2B5EF4-FFF2-40B4-BE49-F238E27FC236}">
              <a16:creationId xmlns:a16="http://schemas.microsoft.com/office/drawing/2014/main" xmlns="" id="{00000000-0008-0000-0600-0000E7020000}"/>
            </a:ext>
          </a:extLst>
        </xdr:cNvPr>
        <xdr:cNvSpPr/>
      </xdr:nvSpPr>
      <xdr:spPr>
        <a:xfrm>
          <a:off x="22110700" y="64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138709</xdr:rowOff>
    </xdr:from>
    <xdr:to>
      <xdr:col>111</xdr:col>
      <xdr:colOff>177800</xdr:colOff>
      <xdr:row>36</xdr:row>
      <xdr:rowOff>16027</xdr:rowOff>
    </xdr:to>
    <xdr:cxnSp macro="">
      <xdr:nvCxnSpPr>
        <xdr:cNvPr id="744" name="直線コネクタ 743">
          <a:extLst>
            <a:ext uri="{FF2B5EF4-FFF2-40B4-BE49-F238E27FC236}">
              <a16:creationId xmlns:a16="http://schemas.microsoft.com/office/drawing/2014/main" xmlns="" id="{00000000-0008-0000-0600-0000E8020000}"/>
            </a:ext>
          </a:extLst>
        </xdr:cNvPr>
        <xdr:cNvCxnSpPr/>
      </xdr:nvCxnSpPr>
      <xdr:spPr>
        <a:xfrm flipV="1">
          <a:off x="20434300" y="5796559"/>
          <a:ext cx="889000" cy="39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20472</xdr:rowOff>
    </xdr:from>
    <xdr:to>
      <xdr:col>112</xdr:col>
      <xdr:colOff>38100</xdr:colOff>
      <xdr:row>38</xdr:row>
      <xdr:rowOff>122072</xdr:rowOff>
    </xdr:to>
    <xdr:sp macro="" textlink="">
      <xdr:nvSpPr>
        <xdr:cNvPr id="745" name="フローチャート: 判断 744">
          <a:extLst>
            <a:ext uri="{FF2B5EF4-FFF2-40B4-BE49-F238E27FC236}">
              <a16:creationId xmlns:a16="http://schemas.microsoft.com/office/drawing/2014/main" xmlns="" id="{00000000-0008-0000-0600-0000E9020000}"/>
            </a:ext>
          </a:extLst>
        </xdr:cNvPr>
        <xdr:cNvSpPr/>
      </xdr:nvSpPr>
      <xdr:spPr>
        <a:xfrm>
          <a:off x="21272500" y="653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113199</xdr:rowOff>
    </xdr:from>
    <xdr:ext cx="469744"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21088428" y="6628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16027</xdr:rowOff>
    </xdr:from>
    <xdr:to>
      <xdr:col>107</xdr:col>
      <xdr:colOff>50800</xdr:colOff>
      <xdr:row>38</xdr:row>
      <xdr:rowOff>133376</xdr:rowOff>
    </xdr:to>
    <xdr:cxnSp macro="">
      <xdr:nvCxnSpPr>
        <xdr:cNvPr id="747" name="直線コネクタ 746">
          <a:extLst>
            <a:ext uri="{FF2B5EF4-FFF2-40B4-BE49-F238E27FC236}">
              <a16:creationId xmlns:a16="http://schemas.microsoft.com/office/drawing/2014/main" xmlns="" id="{00000000-0008-0000-0600-0000EB020000}"/>
            </a:ext>
          </a:extLst>
        </xdr:cNvPr>
        <xdr:cNvCxnSpPr/>
      </xdr:nvCxnSpPr>
      <xdr:spPr>
        <a:xfrm flipV="1">
          <a:off x="19545300" y="6188227"/>
          <a:ext cx="889000" cy="46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30759</xdr:rowOff>
    </xdr:from>
    <xdr:to>
      <xdr:col>107</xdr:col>
      <xdr:colOff>101600</xdr:colOff>
      <xdr:row>38</xdr:row>
      <xdr:rowOff>132359</xdr:rowOff>
    </xdr:to>
    <xdr:sp macro="" textlink="">
      <xdr:nvSpPr>
        <xdr:cNvPr id="748" name="フローチャート: 判断 747">
          <a:extLst>
            <a:ext uri="{FF2B5EF4-FFF2-40B4-BE49-F238E27FC236}">
              <a16:creationId xmlns:a16="http://schemas.microsoft.com/office/drawing/2014/main" xmlns="" id="{00000000-0008-0000-0600-0000EC020000}"/>
            </a:ext>
          </a:extLst>
        </xdr:cNvPr>
        <xdr:cNvSpPr/>
      </xdr:nvSpPr>
      <xdr:spPr>
        <a:xfrm>
          <a:off x="20383500" y="654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123486</xdr:rowOff>
    </xdr:from>
    <xdr:ext cx="469744"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20199428" y="66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133376</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xmlns="" id="{00000000-0008-0000-0600-0000EE020000}"/>
            </a:ext>
          </a:extLst>
        </xdr:cNvPr>
        <xdr:cNvCxnSpPr/>
      </xdr:nvCxnSpPr>
      <xdr:spPr>
        <a:xfrm flipV="1">
          <a:off x="18656300" y="6648476"/>
          <a:ext cx="889000" cy="8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84861</xdr:rowOff>
    </xdr:from>
    <xdr:to>
      <xdr:col>102</xdr:col>
      <xdr:colOff>165100</xdr:colOff>
      <xdr:row>39</xdr:row>
      <xdr:rowOff>15011</xdr:rowOff>
    </xdr:to>
    <xdr:sp macro="" textlink="">
      <xdr:nvSpPr>
        <xdr:cNvPr id="751" name="フローチャート: 判断 750">
          <a:extLst>
            <a:ext uri="{FF2B5EF4-FFF2-40B4-BE49-F238E27FC236}">
              <a16:creationId xmlns:a16="http://schemas.microsoft.com/office/drawing/2014/main" xmlns="" id="{00000000-0008-0000-0600-0000EF020000}"/>
            </a:ext>
          </a:extLst>
        </xdr:cNvPr>
        <xdr:cNvSpPr/>
      </xdr:nvSpPr>
      <xdr:spPr>
        <a:xfrm>
          <a:off x="19494500" y="659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6138</xdr:rowOff>
    </xdr:from>
    <xdr:ext cx="469744"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19310428" y="669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74422</xdr:rowOff>
    </xdr:from>
    <xdr:to>
      <xdr:col>98</xdr:col>
      <xdr:colOff>38100</xdr:colOff>
      <xdr:row>39</xdr:row>
      <xdr:rowOff>4572</xdr:rowOff>
    </xdr:to>
    <xdr:sp macro="" textlink="">
      <xdr:nvSpPr>
        <xdr:cNvPr id="753" name="フローチャート: 判断 752">
          <a:extLst>
            <a:ext uri="{FF2B5EF4-FFF2-40B4-BE49-F238E27FC236}">
              <a16:creationId xmlns:a16="http://schemas.microsoft.com/office/drawing/2014/main" xmlns="" id="{00000000-0008-0000-0600-0000F1020000}"/>
            </a:ext>
          </a:extLst>
        </xdr:cNvPr>
        <xdr:cNvSpPr/>
      </xdr:nvSpPr>
      <xdr:spPr>
        <a:xfrm>
          <a:off x="18605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21099</xdr:rowOff>
    </xdr:from>
    <xdr:ext cx="469744"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8421428" y="636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91186</xdr:rowOff>
    </xdr:from>
    <xdr:to>
      <xdr:col>116</xdr:col>
      <xdr:colOff>114300</xdr:colOff>
      <xdr:row>34</xdr:row>
      <xdr:rowOff>21336</xdr:rowOff>
    </xdr:to>
    <xdr:sp macro="" textlink="">
      <xdr:nvSpPr>
        <xdr:cNvPr id="760" name="楕円 759">
          <a:extLst>
            <a:ext uri="{FF2B5EF4-FFF2-40B4-BE49-F238E27FC236}">
              <a16:creationId xmlns:a16="http://schemas.microsoft.com/office/drawing/2014/main" xmlns="" id="{00000000-0008-0000-0600-0000F8020000}"/>
            </a:ext>
          </a:extLst>
        </xdr:cNvPr>
        <xdr:cNvSpPr/>
      </xdr:nvSpPr>
      <xdr:spPr>
        <a:xfrm>
          <a:off x="22110700" y="574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114063</xdr:rowOff>
    </xdr:from>
    <xdr:ext cx="534377" cy="259045"/>
    <xdr:sp macro="" textlink="">
      <xdr:nvSpPr>
        <xdr:cNvPr id="761" name="投資及び出資金該当値テキスト">
          <a:extLst>
            <a:ext uri="{FF2B5EF4-FFF2-40B4-BE49-F238E27FC236}">
              <a16:creationId xmlns:a16="http://schemas.microsoft.com/office/drawing/2014/main" xmlns="" id="{00000000-0008-0000-0600-0000F9020000}"/>
            </a:ext>
          </a:extLst>
        </xdr:cNvPr>
        <xdr:cNvSpPr txBox="1"/>
      </xdr:nvSpPr>
      <xdr:spPr>
        <a:xfrm>
          <a:off x="22212300" y="560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87909</xdr:rowOff>
    </xdr:from>
    <xdr:to>
      <xdr:col>112</xdr:col>
      <xdr:colOff>38100</xdr:colOff>
      <xdr:row>34</xdr:row>
      <xdr:rowOff>18059</xdr:rowOff>
    </xdr:to>
    <xdr:sp macro="" textlink="">
      <xdr:nvSpPr>
        <xdr:cNvPr id="762" name="楕円 761">
          <a:extLst>
            <a:ext uri="{FF2B5EF4-FFF2-40B4-BE49-F238E27FC236}">
              <a16:creationId xmlns:a16="http://schemas.microsoft.com/office/drawing/2014/main" xmlns="" id="{00000000-0008-0000-0600-0000FA020000}"/>
            </a:ext>
          </a:extLst>
        </xdr:cNvPr>
        <xdr:cNvSpPr/>
      </xdr:nvSpPr>
      <xdr:spPr>
        <a:xfrm>
          <a:off x="21272500" y="574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34586</xdr:rowOff>
    </xdr:from>
    <xdr:ext cx="534377" cy="259045"/>
    <xdr:sp macro="" textlink="">
      <xdr:nvSpPr>
        <xdr:cNvPr id="763" name="テキスト ボックス 762">
          <a:extLst>
            <a:ext uri="{FF2B5EF4-FFF2-40B4-BE49-F238E27FC236}">
              <a16:creationId xmlns:a16="http://schemas.microsoft.com/office/drawing/2014/main" xmlns="" id="{00000000-0008-0000-0600-0000FB020000}"/>
            </a:ext>
          </a:extLst>
        </xdr:cNvPr>
        <xdr:cNvSpPr txBox="1"/>
      </xdr:nvSpPr>
      <xdr:spPr>
        <a:xfrm>
          <a:off x="21056111" y="552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136677</xdr:rowOff>
    </xdr:from>
    <xdr:to>
      <xdr:col>107</xdr:col>
      <xdr:colOff>101600</xdr:colOff>
      <xdr:row>36</xdr:row>
      <xdr:rowOff>66827</xdr:rowOff>
    </xdr:to>
    <xdr:sp macro="" textlink="">
      <xdr:nvSpPr>
        <xdr:cNvPr id="764" name="楕円 763">
          <a:extLst>
            <a:ext uri="{FF2B5EF4-FFF2-40B4-BE49-F238E27FC236}">
              <a16:creationId xmlns:a16="http://schemas.microsoft.com/office/drawing/2014/main" xmlns="" id="{00000000-0008-0000-0600-0000FC020000}"/>
            </a:ext>
          </a:extLst>
        </xdr:cNvPr>
        <xdr:cNvSpPr/>
      </xdr:nvSpPr>
      <xdr:spPr>
        <a:xfrm>
          <a:off x="20383500" y="613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83354</xdr:rowOff>
    </xdr:from>
    <xdr:ext cx="469744" cy="259045"/>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20199428" y="591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82576</xdr:rowOff>
    </xdr:from>
    <xdr:to>
      <xdr:col>102</xdr:col>
      <xdr:colOff>165100</xdr:colOff>
      <xdr:row>39</xdr:row>
      <xdr:rowOff>12726</xdr:rowOff>
    </xdr:to>
    <xdr:sp macro="" textlink="">
      <xdr:nvSpPr>
        <xdr:cNvPr id="766" name="楕円 765">
          <a:extLst>
            <a:ext uri="{FF2B5EF4-FFF2-40B4-BE49-F238E27FC236}">
              <a16:creationId xmlns:a16="http://schemas.microsoft.com/office/drawing/2014/main" xmlns="" id="{00000000-0008-0000-0600-0000FE020000}"/>
            </a:ext>
          </a:extLst>
        </xdr:cNvPr>
        <xdr:cNvSpPr/>
      </xdr:nvSpPr>
      <xdr:spPr>
        <a:xfrm>
          <a:off x="19494500" y="659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29253</xdr:rowOff>
    </xdr:from>
    <xdr:ext cx="469744" cy="259045"/>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19310428" y="637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xmlns="" id="{00000000-0008-0000-06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xmlns="" id="{00000000-0008-0000-06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xmlns=""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xmlns=""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xmlns=""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xmlns=""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xmlns=""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5" name="テキスト ボックス 784">
          <a:extLst>
            <a:ext uri="{FF2B5EF4-FFF2-40B4-BE49-F238E27FC236}">
              <a16:creationId xmlns:a16="http://schemas.microsoft.com/office/drawing/2014/main" xmlns="" id="{00000000-0008-0000-0600-000011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xmlns=""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xmlns=""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34372</xdr:rowOff>
    </xdr:from>
    <xdr:to>
      <xdr:col>116</xdr:col>
      <xdr:colOff>62864</xdr:colOff>
      <xdr:row>58</xdr:row>
      <xdr:rowOff>25400</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flipV="1">
          <a:off x="22159595" y="8778322"/>
          <a:ext cx="1269" cy="119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0" name="貸付金最小値テキスト">
          <a:extLst>
            <a:ext uri="{FF2B5EF4-FFF2-40B4-BE49-F238E27FC236}">
              <a16:creationId xmlns:a16="http://schemas.microsoft.com/office/drawing/2014/main" xmlns="" id="{00000000-0008-0000-0600-000016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152499</xdr:rowOff>
    </xdr:from>
    <xdr:ext cx="534377" cy="259045"/>
    <xdr:sp macro="" textlink="">
      <xdr:nvSpPr>
        <xdr:cNvPr id="792" name="貸付金最大値テキスト">
          <a:extLst>
            <a:ext uri="{FF2B5EF4-FFF2-40B4-BE49-F238E27FC236}">
              <a16:creationId xmlns:a16="http://schemas.microsoft.com/office/drawing/2014/main" xmlns="" id="{00000000-0008-0000-0600-000018030000}"/>
            </a:ext>
          </a:extLst>
        </xdr:cNvPr>
        <xdr:cNvSpPr txBox="1"/>
      </xdr:nvSpPr>
      <xdr:spPr>
        <a:xfrm>
          <a:off x="22212300" y="855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34372</xdr:rowOff>
    </xdr:from>
    <xdr:to>
      <xdr:col>116</xdr:col>
      <xdr:colOff>152400</xdr:colOff>
      <xdr:row>51</xdr:row>
      <xdr:rowOff>34372</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a:off x="22072600" y="877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71086</xdr:rowOff>
    </xdr:from>
    <xdr:ext cx="469744" cy="259045"/>
    <xdr:sp macro="" textlink="">
      <xdr:nvSpPr>
        <xdr:cNvPr id="795" name="貸付金平均値テキスト">
          <a:extLst>
            <a:ext uri="{FF2B5EF4-FFF2-40B4-BE49-F238E27FC236}">
              <a16:creationId xmlns:a16="http://schemas.microsoft.com/office/drawing/2014/main" xmlns="" id="{00000000-0008-0000-0600-00001B030000}"/>
            </a:ext>
          </a:extLst>
        </xdr:cNvPr>
        <xdr:cNvSpPr txBox="1"/>
      </xdr:nvSpPr>
      <xdr:spPr>
        <a:xfrm>
          <a:off x="22212300" y="9672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48209</xdr:rowOff>
    </xdr:from>
    <xdr:to>
      <xdr:col>116</xdr:col>
      <xdr:colOff>114300</xdr:colOff>
      <xdr:row>57</xdr:row>
      <xdr:rowOff>149809</xdr:rowOff>
    </xdr:to>
    <xdr:sp macro="" textlink="">
      <xdr:nvSpPr>
        <xdr:cNvPr id="796" name="フローチャート: 判断 795">
          <a:extLst>
            <a:ext uri="{FF2B5EF4-FFF2-40B4-BE49-F238E27FC236}">
              <a16:creationId xmlns:a16="http://schemas.microsoft.com/office/drawing/2014/main" xmlns="" id="{00000000-0008-0000-0600-00001C030000}"/>
            </a:ext>
          </a:extLst>
        </xdr:cNvPr>
        <xdr:cNvSpPr/>
      </xdr:nvSpPr>
      <xdr:spPr>
        <a:xfrm>
          <a:off x="221107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23914</xdr:rowOff>
    </xdr:from>
    <xdr:to>
      <xdr:col>111</xdr:col>
      <xdr:colOff>177800</xdr:colOff>
      <xdr:row>58</xdr:row>
      <xdr:rowOff>25400</xdr:rowOff>
    </xdr:to>
    <xdr:cxnSp macro="">
      <xdr:nvCxnSpPr>
        <xdr:cNvPr id="797" name="直線コネクタ 796">
          <a:extLst>
            <a:ext uri="{FF2B5EF4-FFF2-40B4-BE49-F238E27FC236}">
              <a16:creationId xmlns:a16="http://schemas.microsoft.com/office/drawing/2014/main" xmlns="" id="{00000000-0008-0000-0600-00001D030000}"/>
            </a:ext>
          </a:extLst>
        </xdr:cNvPr>
        <xdr:cNvCxnSpPr/>
      </xdr:nvCxnSpPr>
      <xdr:spPr>
        <a:xfrm>
          <a:off x="20434300" y="9968014"/>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74726</xdr:rowOff>
    </xdr:from>
    <xdr:to>
      <xdr:col>112</xdr:col>
      <xdr:colOff>38100</xdr:colOff>
      <xdr:row>57</xdr:row>
      <xdr:rowOff>4876</xdr:rowOff>
    </xdr:to>
    <xdr:sp macro="" textlink="">
      <xdr:nvSpPr>
        <xdr:cNvPr id="798" name="フローチャート: 判断 797">
          <a:extLst>
            <a:ext uri="{FF2B5EF4-FFF2-40B4-BE49-F238E27FC236}">
              <a16:creationId xmlns:a16="http://schemas.microsoft.com/office/drawing/2014/main" xmlns="" id="{00000000-0008-0000-0600-00001E030000}"/>
            </a:ext>
          </a:extLst>
        </xdr:cNvPr>
        <xdr:cNvSpPr/>
      </xdr:nvSpPr>
      <xdr:spPr>
        <a:xfrm>
          <a:off x="21272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21403</xdr:rowOff>
    </xdr:from>
    <xdr:ext cx="469744"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21088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23914</xdr:rowOff>
    </xdr:from>
    <xdr:to>
      <xdr:col>107</xdr:col>
      <xdr:colOff>50800</xdr:colOff>
      <xdr:row>58</xdr:row>
      <xdr:rowOff>25400</xdr:rowOff>
    </xdr:to>
    <xdr:cxnSp macro="">
      <xdr:nvCxnSpPr>
        <xdr:cNvPr id="800" name="直線コネクタ 799">
          <a:extLst>
            <a:ext uri="{FF2B5EF4-FFF2-40B4-BE49-F238E27FC236}">
              <a16:creationId xmlns:a16="http://schemas.microsoft.com/office/drawing/2014/main" xmlns="" id="{00000000-0008-0000-0600-000020030000}"/>
            </a:ext>
          </a:extLst>
        </xdr:cNvPr>
        <xdr:cNvCxnSpPr/>
      </xdr:nvCxnSpPr>
      <xdr:spPr>
        <a:xfrm flipV="1">
          <a:off x="19545300" y="9968014"/>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112846</xdr:rowOff>
    </xdr:from>
    <xdr:to>
      <xdr:col>107</xdr:col>
      <xdr:colOff>101600</xdr:colOff>
      <xdr:row>57</xdr:row>
      <xdr:rowOff>42996</xdr:rowOff>
    </xdr:to>
    <xdr:sp macro="" textlink="">
      <xdr:nvSpPr>
        <xdr:cNvPr id="801" name="フローチャート: 判断 800">
          <a:extLst>
            <a:ext uri="{FF2B5EF4-FFF2-40B4-BE49-F238E27FC236}">
              <a16:creationId xmlns:a16="http://schemas.microsoft.com/office/drawing/2014/main" xmlns="" id="{00000000-0008-0000-0600-000021030000}"/>
            </a:ext>
          </a:extLst>
        </xdr:cNvPr>
        <xdr:cNvSpPr/>
      </xdr:nvSpPr>
      <xdr:spPr>
        <a:xfrm>
          <a:off x="20383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59523</xdr:rowOff>
    </xdr:from>
    <xdr:ext cx="469744"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20199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24143</xdr:rowOff>
    </xdr:from>
    <xdr:to>
      <xdr:col>102</xdr:col>
      <xdr:colOff>114300</xdr:colOff>
      <xdr:row>58</xdr:row>
      <xdr:rowOff>25400</xdr:rowOff>
    </xdr:to>
    <xdr:cxnSp macro="">
      <xdr:nvCxnSpPr>
        <xdr:cNvPr id="803" name="直線コネクタ 802">
          <a:extLst>
            <a:ext uri="{FF2B5EF4-FFF2-40B4-BE49-F238E27FC236}">
              <a16:creationId xmlns:a16="http://schemas.microsoft.com/office/drawing/2014/main" xmlns="" id="{00000000-0008-0000-0600-000023030000}"/>
            </a:ext>
          </a:extLst>
        </xdr:cNvPr>
        <xdr:cNvCxnSpPr/>
      </xdr:nvCxnSpPr>
      <xdr:spPr>
        <a:xfrm>
          <a:off x="18656300" y="9968243"/>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47181</xdr:rowOff>
    </xdr:from>
    <xdr:to>
      <xdr:col>102</xdr:col>
      <xdr:colOff>165100</xdr:colOff>
      <xdr:row>57</xdr:row>
      <xdr:rowOff>148781</xdr:rowOff>
    </xdr:to>
    <xdr:sp macro="" textlink="">
      <xdr:nvSpPr>
        <xdr:cNvPr id="804" name="フローチャート: 判断 803">
          <a:extLst>
            <a:ext uri="{FF2B5EF4-FFF2-40B4-BE49-F238E27FC236}">
              <a16:creationId xmlns:a16="http://schemas.microsoft.com/office/drawing/2014/main" xmlns="" id="{00000000-0008-0000-0600-000024030000}"/>
            </a:ext>
          </a:extLst>
        </xdr:cNvPr>
        <xdr:cNvSpPr/>
      </xdr:nvSpPr>
      <xdr:spPr>
        <a:xfrm>
          <a:off x="19494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165308</xdr:rowOff>
    </xdr:from>
    <xdr:ext cx="469744"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19310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17862</xdr:rowOff>
    </xdr:from>
    <xdr:to>
      <xdr:col>98</xdr:col>
      <xdr:colOff>38100</xdr:colOff>
      <xdr:row>57</xdr:row>
      <xdr:rowOff>119462</xdr:rowOff>
    </xdr:to>
    <xdr:sp macro="" textlink="">
      <xdr:nvSpPr>
        <xdr:cNvPr id="806" name="フローチャート: 判断 805">
          <a:extLst>
            <a:ext uri="{FF2B5EF4-FFF2-40B4-BE49-F238E27FC236}">
              <a16:creationId xmlns:a16="http://schemas.microsoft.com/office/drawing/2014/main" xmlns="" id="{00000000-0008-0000-0600-000026030000}"/>
            </a:ext>
          </a:extLst>
        </xdr:cNvPr>
        <xdr:cNvSpPr/>
      </xdr:nvSpPr>
      <xdr:spPr>
        <a:xfrm>
          <a:off x="18605500" y="979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135989</xdr:rowOff>
    </xdr:from>
    <xdr:ext cx="469744"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18421428" y="956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3" name="楕円 812">
          <a:extLst>
            <a:ext uri="{FF2B5EF4-FFF2-40B4-BE49-F238E27FC236}">
              <a16:creationId xmlns:a16="http://schemas.microsoft.com/office/drawing/2014/main" xmlns="" id="{00000000-0008-0000-0600-00002D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14" name="貸付金該当値テキスト">
          <a:extLst>
            <a:ext uri="{FF2B5EF4-FFF2-40B4-BE49-F238E27FC236}">
              <a16:creationId xmlns:a16="http://schemas.microsoft.com/office/drawing/2014/main" xmlns="" id="{00000000-0008-0000-0600-00002E030000}"/>
            </a:ext>
          </a:extLst>
        </xdr:cNvPr>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15" name="楕円 814">
          <a:extLst>
            <a:ext uri="{FF2B5EF4-FFF2-40B4-BE49-F238E27FC236}">
              <a16:creationId xmlns:a16="http://schemas.microsoft.com/office/drawing/2014/main" xmlns="" id="{00000000-0008-0000-0600-00002F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144564</xdr:rowOff>
    </xdr:from>
    <xdr:to>
      <xdr:col>107</xdr:col>
      <xdr:colOff>101600</xdr:colOff>
      <xdr:row>58</xdr:row>
      <xdr:rowOff>74714</xdr:rowOff>
    </xdr:to>
    <xdr:sp macro="" textlink="">
      <xdr:nvSpPr>
        <xdr:cNvPr id="817" name="楕円 816">
          <a:extLst>
            <a:ext uri="{FF2B5EF4-FFF2-40B4-BE49-F238E27FC236}">
              <a16:creationId xmlns:a16="http://schemas.microsoft.com/office/drawing/2014/main" xmlns="" id="{00000000-0008-0000-0600-000031030000}"/>
            </a:ext>
          </a:extLst>
        </xdr:cNvPr>
        <xdr:cNvSpPr/>
      </xdr:nvSpPr>
      <xdr:spPr>
        <a:xfrm>
          <a:off x="20383500" y="991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58</xdr:row>
      <xdr:rowOff>65841</xdr:rowOff>
    </xdr:from>
    <xdr:ext cx="313932"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20277333" y="10009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9" name="楕円 818">
          <a:extLst>
            <a:ext uri="{FF2B5EF4-FFF2-40B4-BE49-F238E27FC236}">
              <a16:creationId xmlns:a16="http://schemas.microsoft.com/office/drawing/2014/main" xmlns="" id="{00000000-0008-0000-0600-000033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144793</xdr:rowOff>
    </xdr:from>
    <xdr:to>
      <xdr:col>98</xdr:col>
      <xdr:colOff>38100</xdr:colOff>
      <xdr:row>58</xdr:row>
      <xdr:rowOff>74943</xdr:rowOff>
    </xdr:to>
    <xdr:sp macro="" textlink="">
      <xdr:nvSpPr>
        <xdr:cNvPr id="821" name="楕円 820">
          <a:extLst>
            <a:ext uri="{FF2B5EF4-FFF2-40B4-BE49-F238E27FC236}">
              <a16:creationId xmlns:a16="http://schemas.microsoft.com/office/drawing/2014/main" xmlns="" id="{00000000-0008-0000-0600-000035030000}"/>
            </a:ext>
          </a:extLst>
        </xdr:cNvPr>
        <xdr:cNvSpPr/>
      </xdr:nvSpPr>
      <xdr:spPr>
        <a:xfrm>
          <a:off x="18605500" y="991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58</xdr:row>
      <xdr:rowOff>66070</xdr:rowOff>
    </xdr:from>
    <xdr:ext cx="313932" cy="259045"/>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18499333" y="10010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xmlns=""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xmlns=""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15162</xdr:rowOff>
    </xdr:from>
    <xdr:to>
      <xdr:col>116</xdr:col>
      <xdr:colOff>62864</xdr:colOff>
      <xdr:row>79</xdr:row>
      <xdr:rowOff>11505</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flipV="1">
          <a:off x="22159595" y="12016662"/>
          <a:ext cx="1269" cy="1539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15332</xdr:rowOff>
    </xdr:from>
    <xdr:ext cx="534377" cy="259045"/>
    <xdr:sp macro="" textlink="">
      <xdr:nvSpPr>
        <xdr:cNvPr id="850" name="繰出金最小値テキスト">
          <a:extLst>
            <a:ext uri="{FF2B5EF4-FFF2-40B4-BE49-F238E27FC236}">
              <a16:creationId xmlns:a16="http://schemas.microsoft.com/office/drawing/2014/main" xmlns="" id="{00000000-0008-0000-0600-000052030000}"/>
            </a:ext>
          </a:extLst>
        </xdr:cNvPr>
        <xdr:cNvSpPr txBox="1"/>
      </xdr:nvSpPr>
      <xdr:spPr>
        <a:xfrm>
          <a:off x="22212300" y="1355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11505</xdr:rowOff>
    </xdr:from>
    <xdr:to>
      <xdr:col>116</xdr:col>
      <xdr:colOff>152400</xdr:colOff>
      <xdr:row>79</xdr:row>
      <xdr:rowOff>11505</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22072600" y="1355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133289</xdr:rowOff>
    </xdr:from>
    <xdr:ext cx="599010" cy="259045"/>
    <xdr:sp macro="" textlink="">
      <xdr:nvSpPr>
        <xdr:cNvPr id="852" name="繰出金最大値テキスト">
          <a:extLst>
            <a:ext uri="{FF2B5EF4-FFF2-40B4-BE49-F238E27FC236}">
              <a16:creationId xmlns:a16="http://schemas.microsoft.com/office/drawing/2014/main" xmlns="" id="{00000000-0008-0000-0600-000054030000}"/>
            </a:ext>
          </a:extLst>
        </xdr:cNvPr>
        <xdr:cNvSpPr txBox="1"/>
      </xdr:nvSpPr>
      <xdr:spPr>
        <a:xfrm>
          <a:off x="22212300" y="11791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15162</xdr:rowOff>
    </xdr:from>
    <xdr:to>
      <xdr:col>116</xdr:col>
      <xdr:colOff>152400</xdr:colOff>
      <xdr:row>70</xdr:row>
      <xdr:rowOff>15162</xdr:rowOff>
    </xdr:to>
    <xdr:cxnSp macro="">
      <xdr:nvCxnSpPr>
        <xdr:cNvPr id="853" name="直線コネクタ 852">
          <a:extLst>
            <a:ext uri="{FF2B5EF4-FFF2-40B4-BE49-F238E27FC236}">
              <a16:creationId xmlns:a16="http://schemas.microsoft.com/office/drawing/2014/main" xmlns="" id="{00000000-0008-0000-0600-000055030000}"/>
            </a:ext>
          </a:extLst>
        </xdr:cNvPr>
        <xdr:cNvCxnSpPr/>
      </xdr:nvCxnSpPr>
      <xdr:spPr>
        <a:xfrm>
          <a:off x="22072600" y="1201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515</xdr:rowOff>
    </xdr:from>
    <xdr:to>
      <xdr:col>116</xdr:col>
      <xdr:colOff>63500</xdr:colOff>
      <xdr:row>76</xdr:row>
      <xdr:rowOff>22706</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flipV="1">
          <a:off x="21323300" y="13030715"/>
          <a:ext cx="838200" cy="2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160971</xdr:rowOff>
    </xdr:from>
    <xdr:ext cx="534377" cy="259045"/>
    <xdr:sp macro="" textlink="">
      <xdr:nvSpPr>
        <xdr:cNvPr id="855" name="繰出金平均値テキスト">
          <a:extLst>
            <a:ext uri="{FF2B5EF4-FFF2-40B4-BE49-F238E27FC236}">
              <a16:creationId xmlns:a16="http://schemas.microsoft.com/office/drawing/2014/main" xmlns="" id="{00000000-0008-0000-0600-000057030000}"/>
            </a:ext>
          </a:extLst>
        </xdr:cNvPr>
        <xdr:cNvSpPr txBox="1"/>
      </xdr:nvSpPr>
      <xdr:spPr>
        <a:xfrm>
          <a:off x="22212300" y="13019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11094</xdr:rowOff>
    </xdr:from>
    <xdr:to>
      <xdr:col>116</xdr:col>
      <xdr:colOff>114300</xdr:colOff>
      <xdr:row>76</xdr:row>
      <xdr:rowOff>112694</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22110700" y="1304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22706</xdr:rowOff>
    </xdr:from>
    <xdr:to>
      <xdr:col>111</xdr:col>
      <xdr:colOff>177800</xdr:colOff>
      <xdr:row>76</xdr:row>
      <xdr:rowOff>50873</xdr:rowOff>
    </xdr:to>
    <xdr:cxnSp macro="">
      <xdr:nvCxnSpPr>
        <xdr:cNvPr id="857" name="直線コネクタ 856">
          <a:extLst>
            <a:ext uri="{FF2B5EF4-FFF2-40B4-BE49-F238E27FC236}">
              <a16:creationId xmlns:a16="http://schemas.microsoft.com/office/drawing/2014/main" xmlns="" id="{00000000-0008-0000-0600-000059030000}"/>
            </a:ext>
          </a:extLst>
        </xdr:cNvPr>
        <xdr:cNvCxnSpPr/>
      </xdr:nvCxnSpPr>
      <xdr:spPr>
        <a:xfrm flipV="1">
          <a:off x="20434300" y="13052906"/>
          <a:ext cx="889000" cy="2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17545</xdr:rowOff>
    </xdr:from>
    <xdr:to>
      <xdr:col>112</xdr:col>
      <xdr:colOff>38100</xdr:colOff>
      <xdr:row>76</xdr:row>
      <xdr:rowOff>119145</xdr:rowOff>
    </xdr:to>
    <xdr:sp macro="" textlink="">
      <xdr:nvSpPr>
        <xdr:cNvPr id="858" name="フローチャート: 判断 857">
          <a:extLst>
            <a:ext uri="{FF2B5EF4-FFF2-40B4-BE49-F238E27FC236}">
              <a16:creationId xmlns:a16="http://schemas.microsoft.com/office/drawing/2014/main" xmlns="" id="{00000000-0008-0000-0600-00005A030000}"/>
            </a:ext>
          </a:extLst>
        </xdr:cNvPr>
        <xdr:cNvSpPr/>
      </xdr:nvSpPr>
      <xdr:spPr>
        <a:xfrm>
          <a:off x="21272500" y="130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110272</xdr:rowOff>
    </xdr:from>
    <xdr:ext cx="534377"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21056111" y="1314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54350</xdr:rowOff>
    </xdr:from>
    <xdr:to>
      <xdr:col>107</xdr:col>
      <xdr:colOff>50800</xdr:colOff>
      <xdr:row>76</xdr:row>
      <xdr:rowOff>50873</xdr:rowOff>
    </xdr:to>
    <xdr:cxnSp macro="">
      <xdr:nvCxnSpPr>
        <xdr:cNvPr id="860" name="直線コネクタ 859">
          <a:extLst>
            <a:ext uri="{FF2B5EF4-FFF2-40B4-BE49-F238E27FC236}">
              <a16:creationId xmlns:a16="http://schemas.microsoft.com/office/drawing/2014/main" xmlns="" id="{00000000-0008-0000-0600-00005C030000}"/>
            </a:ext>
          </a:extLst>
        </xdr:cNvPr>
        <xdr:cNvCxnSpPr/>
      </xdr:nvCxnSpPr>
      <xdr:spPr>
        <a:xfrm>
          <a:off x="19545300" y="12570200"/>
          <a:ext cx="889000" cy="51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14295</xdr:rowOff>
    </xdr:from>
    <xdr:to>
      <xdr:col>107</xdr:col>
      <xdr:colOff>101600</xdr:colOff>
      <xdr:row>76</xdr:row>
      <xdr:rowOff>115895</xdr:rowOff>
    </xdr:to>
    <xdr:sp macro="" textlink="">
      <xdr:nvSpPr>
        <xdr:cNvPr id="861" name="フローチャート: 判断 860">
          <a:extLst>
            <a:ext uri="{FF2B5EF4-FFF2-40B4-BE49-F238E27FC236}">
              <a16:creationId xmlns:a16="http://schemas.microsoft.com/office/drawing/2014/main" xmlns="" id="{00000000-0008-0000-0600-00005D030000}"/>
            </a:ext>
          </a:extLst>
        </xdr:cNvPr>
        <xdr:cNvSpPr/>
      </xdr:nvSpPr>
      <xdr:spPr>
        <a:xfrm>
          <a:off x="203835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107022</xdr:rowOff>
    </xdr:from>
    <xdr:ext cx="534377"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20167111" y="1313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54350</xdr:rowOff>
    </xdr:from>
    <xdr:to>
      <xdr:col>102</xdr:col>
      <xdr:colOff>114300</xdr:colOff>
      <xdr:row>76</xdr:row>
      <xdr:rowOff>84117</xdr:rowOff>
    </xdr:to>
    <xdr:cxnSp macro="">
      <xdr:nvCxnSpPr>
        <xdr:cNvPr id="863" name="直線コネクタ 862">
          <a:extLst>
            <a:ext uri="{FF2B5EF4-FFF2-40B4-BE49-F238E27FC236}">
              <a16:creationId xmlns:a16="http://schemas.microsoft.com/office/drawing/2014/main" xmlns="" id="{00000000-0008-0000-0600-00005F030000}"/>
            </a:ext>
          </a:extLst>
        </xdr:cNvPr>
        <xdr:cNvCxnSpPr/>
      </xdr:nvCxnSpPr>
      <xdr:spPr>
        <a:xfrm flipV="1">
          <a:off x="18656300" y="12570200"/>
          <a:ext cx="889000" cy="54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63591</xdr:rowOff>
    </xdr:from>
    <xdr:to>
      <xdr:col>102</xdr:col>
      <xdr:colOff>165100</xdr:colOff>
      <xdr:row>75</xdr:row>
      <xdr:rowOff>165190</xdr:rowOff>
    </xdr:to>
    <xdr:sp macro="" textlink="">
      <xdr:nvSpPr>
        <xdr:cNvPr id="864" name="フローチャート: 判断 863">
          <a:extLst>
            <a:ext uri="{FF2B5EF4-FFF2-40B4-BE49-F238E27FC236}">
              <a16:creationId xmlns:a16="http://schemas.microsoft.com/office/drawing/2014/main" xmlns="" id="{00000000-0008-0000-0600-000060030000}"/>
            </a:ext>
          </a:extLst>
        </xdr:cNvPr>
        <xdr:cNvSpPr/>
      </xdr:nvSpPr>
      <xdr:spPr>
        <a:xfrm>
          <a:off x="19494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156318</xdr:rowOff>
    </xdr:from>
    <xdr:ext cx="534377"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19278111" y="130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116985</xdr:rowOff>
    </xdr:from>
    <xdr:to>
      <xdr:col>98</xdr:col>
      <xdr:colOff>38100</xdr:colOff>
      <xdr:row>76</xdr:row>
      <xdr:rowOff>47135</xdr:rowOff>
    </xdr:to>
    <xdr:sp macro="" textlink="">
      <xdr:nvSpPr>
        <xdr:cNvPr id="866" name="フローチャート: 判断 865">
          <a:extLst>
            <a:ext uri="{FF2B5EF4-FFF2-40B4-BE49-F238E27FC236}">
              <a16:creationId xmlns:a16="http://schemas.microsoft.com/office/drawing/2014/main" xmlns="" id="{00000000-0008-0000-0600-000062030000}"/>
            </a:ext>
          </a:extLst>
        </xdr:cNvPr>
        <xdr:cNvSpPr/>
      </xdr:nvSpPr>
      <xdr:spPr>
        <a:xfrm>
          <a:off x="18605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63662</xdr:rowOff>
    </xdr:from>
    <xdr:ext cx="534377"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18389111" y="1275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121165</xdr:rowOff>
    </xdr:from>
    <xdr:to>
      <xdr:col>116</xdr:col>
      <xdr:colOff>114300</xdr:colOff>
      <xdr:row>76</xdr:row>
      <xdr:rowOff>51315</xdr:rowOff>
    </xdr:to>
    <xdr:sp macro="" textlink="">
      <xdr:nvSpPr>
        <xdr:cNvPr id="873" name="楕円 872">
          <a:extLst>
            <a:ext uri="{FF2B5EF4-FFF2-40B4-BE49-F238E27FC236}">
              <a16:creationId xmlns:a16="http://schemas.microsoft.com/office/drawing/2014/main" xmlns="" id="{00000000-0008-0000-0600-000069030000}"/>
            </a:ext>
          </a:extLst>
        </xdr:cNvPr>
        <xdr:cNvSpPr/>
      </xdr:nvSpPr>
      <xdr:spPr>
        <a:xfrm>
          <a:off x="22110700" y="1297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144042</xdr:rowOff>
    </xdr:from>
    <xdr:ext cx="534377" cy="259045"/>
    <xdr:sp macro="" textlink="">
      <xdr:nvSpPr>
        <xdr:cNvPr id="874" name="繰出金該当値テキスト">
          <a:extLst>
            <a:ext uri="{FF2B5EF4-FFF2-40B4-BE49-F238E27FC236}">
              <a16:creationId xmlns:a16="http://schemas.microsoft.com/office/drawing/2014/main" xmlns="" id="{00000000-0008-0000-0600-00006A030000}"/>
            </a:ext>
          </a:extLst>
        </xdr:cNvPr>
        <xdr:cNvSpPr txBox="1"/>
      </xdr:nvSpPr>
      <xdr:spPr>
        <a:xfrm>
          <a:off x="22212300" y="1283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143356</xdr:rowOff>
    </xdr:from>
    <xdr:to>
      <xdr:col>112</xdr:col>
      <xdr:colOff>38100</xdr:colOff>
      <xdr:row>76</xdr:row>
      <xdr:rowOff>73506</xdr:rowOff>
    </xdr:to>
    <xdr:sp macro="" textlink="">
      <xdr:nvSpPr>
        <xdr:cNvPr id="875" name="楕円 874">
          <a:extLst>
            <a:ext uri="{FF2B5EF4-FFF2-40B4-BE49-F238E27FC236}">
              <a16:creationId xmlns:a16="http://schemas.microsoft.com/office/drawing/2014/main" xmlns="" id="{00000000-0008-0000-0600-00006B030000}"/>
            </a:ext>
          </a:extLst>
        </xdr:cNvPr>
        <xdr:cNvSpPr/>
      </xdr:nvSpPr>
      <xdr:spPr>
        <a:xfrm>
          <a:off x="21272500" y="1300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90033</xdr:rowOff>
    </xdr:from>
    <xdr:ext cx="534377"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21056111" y="1277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73</xdr:rowOff>
    </xdr:from>
    <xdr:to>
      <xdr:col>107</xdr:col>
      <xdr:colOff>101600</xdr:colOff>
      <xdr:row>76</xdr:row>
      <xdr:rowOff>101673</xdr:rowOff>
    </xdr:to>
    <xdr:sp macro="" textlink="">
      <xdr:nvSpPr>
        <xdr:cNvPr id="877" name="楕円 876">
          <a:extLst>
            <a:ext uri="{FF2B5EF4-FFF2-40B4-BE49-F238E27FC236}">
              <a16:creationId xmlns:a16="http://schemas.microsoft.com/office/drawing/2014/main" xmlns="" id="{00000000-0008-0000-0600-00006D030000}"/>
            </a:ext>
          </a:extLst>
        </xdr:cNvPr>
        <xdr:cNvSpPr/>
      </xdr:nvSpPr>
      <xdr:spPr>
        <a:xfrm>
          <a:off x="20383500" y="1303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118200</xdr:rowOff>
    </xdr:from>
    <xdr:ext cx="534377"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20167111" y="1280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3550</xdr:rowOff>
    </xdr:from>
    <xdr:to>
      <xdr:col>102</xdr:col>
      <xdr:colOff>165100</xdr:colOff>
      <xdr:row>73</xdr:row>
      <xdr:rowOff>105150</xdr:rowOff>
    </xdr:to>
    <xdr:sp macro="" textlink="">
      <xdr:nvSpPr>
        <xdr:cNvPr id="879" name="楕円 878">
          <a:extLst>
            <a:ext uri="{FF2B5EF4-FFF2-40B4-BE49-F238E27FC236}">
              <a16:creationId xmlns:a16="http://schemas.microsoft.com/office/drawing/2014/main" xmlns="" id="{00000000-0008-0000-0600-00006F030000}"/>
            </a:ext>
          </a:extLst>
        </xdr:cNvPr>
        <xdr:cNvSpPr/>
      </xdr:nvSpPr>
      <xdr:spPr>
        <a:xfrm>
          <a:off x="19494500" y="125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121677</xdr:rowOff>
    </xdr:from>
    <xdr:ext cx="534377"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19278111" y="1229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33317</xdr:rowOff>
    </xdr:from>
    <xdr:to>
      <xdr:col>98</xdr:col>
      <xdr:colOff>38100</xdr:colOff>
      <xdr:row>76</xdr:row>
      <xdr:rowOff>134917</xdr:rowOff>
    </xdr:to>
    <xdr:sp macro="" textlink="">
      <xdr:nvSpPr>
        <xdr:cNvPr id="881" name="楕円 880">
          <a:extLst>
            <a:ext uri="{FF2B5EF4-FFF2-40B4-BE49-F238E27FC236}">
              <a16:creationId xmlns:a16="http://schemas.microsoft.com/office/drawing/2014/main" xmlns="" id="{00000000-0008-0000-0600-000071030000}"/>
            </a:ext>
          </a:extLst>
        </xdr:cNvPr>
        <xdr:cNvSpPr/>
      </xdr:nvSpPr>
      <xdr:spPr>
        <a:xfrm>
          <a:off x="18605500" y="1306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126044</xdr:rowOff>
    </xdr:from>
    <xdr:ext cx="534377" cy="259045"/>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18389111" y="1315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xmlns=""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xmlns=""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xmlns=""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xmlns=""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xmlns=""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xmlns=""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xmlns=""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xmlns=""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xmlns=""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xmlns=""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xmlns=""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xmlns=""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xmlns=""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xmlns=""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xmlns=""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xmlns=""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xmlns=""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xmlns=""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xmlns=""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xmlns=""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xmlns=""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xmlns=""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xmlns=""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xmlns=""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xmlns=""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xmlns=""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xmlns=""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861,265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円となっている。主な構成項目は、義務的経費である人件費（構成比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12.8</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）、扶助費（構成比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16.7</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）、公債費（構成比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12.6</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）、投資的経費である普通建設事業費（</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％）、その他経費である補助費等</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％）が占めている。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ついては、老人ホーム、保育所を直営で行っていることもあるが、民間で実施可能なものについては、積極的に指定管理者制度等の導入検討を始めており、本庁においても各課の事務事業の見直しを行い定年退職者に伴う新規採用職員の抑制に努め、人件費の削減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扶助費については、本町は障害者支援給付費、障害者更生医療給付費の額が年々増加傾向にある。資格審査等の適正化等を進め財政を圧迫する上昇傾向に歯止めをかけるよう努める。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普通建設事業費は、前年比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73,881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となっており、その要因に役場庁舎空調設備整備事業を行ったこと、町営住宅ストック総合活用計画に基づき公営住宅立替事業を進めていることがあるが、他事業とのバランスを常に検証し実施していくよう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公債費については、前年比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27,410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円増となっているが、繰上償還をおこなったことによるもので、一時的な増額となってる。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15,606
15,491
36.14
13,590,023
13,440,902
114,397
5,269,066
13,530,078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38.8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xmlns=""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xmlns=""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10378</xdr:rowOff>
    </xdr:from>
    <xdr:to>
      <xdr:col>24</xdr:col>
      <xdr:colOff>62865</xdr:colOff>
      <xdr:row>38</xdr:row>
      <xdr:rowOff>40422</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flipV="1">
          <a:off x="4633595" y="5153878"/>
          <a:ext cx="1270" cy="1401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44249</xdr:rowOff>
    </xdr:from>
    <xdr:ext cx="469744" cy="259045"/>
    <xdr:sp macro="" textlink="">
      <xdr:nvSpPr>
        <xdr:cNvPr id="59" name="議会費最小値テキスト">
          <a:extLst>
            <a:ext uri="{FF2B5EF4-FFF2-40B4-BE49-F238E27FC236}">
              <a16:creationId xmlns:a16="http://schemas.microsoft.com/office/drawing/2014/main" xmlns="" id="{00000000-0008-0000-0700-00003B000000}"/>
            </a:ext>
          </a:extLst>
        </xdr:cNvPr>
        <xdr:cNvSpPr txBox="1"/>
      </xdr:nvSpPr>
      <xdr:spPr>
        <a:xfrm>
          <a:off x="4686300" y="655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40422</xdr:rowOff>
    </xdr:from>
    <xdr:to>
      <xdr:col>24</xdr:col>
      <xdr:colOff>152400</xdr:colOff>
      <xdr:row>38</xdr:row>
      <xdr:rowOff>40422</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655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128505</xdr:rowOff>
    </xdr:from>
    <xdr:ext cx="469744" cy="259045"/>
    <xdr:sp macro="" textlink="">
      <xdr:nvSpPr>
        <xdr:cNvPr id="61" name="議会費最大値テキスト">
          <a:extLst>
            <a:ext uri="{FF2B5EF4-FFF2-40B4-BE49-F238E27FC236}">
              <a16:creationId xmlns:a16="http://schemas.microsoft.com/office/drawing/2014/main" xmlns="" id="{00000000-0008-0000-0700-00003D000000}"/>
            </a:ext>
          </a:extLst>
        </xdr:cNvPr>
        <xdr:cNvSpPr txBox="1"/>
      </xdr:nvSpPr>
      <xdr:spPr>
        <a:xfrm>
          <a:off x="4686300" y="492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10378</xdr:rowOff>
    </xdr:from>
    <xdr:to>
      <xdr:col>24</xdr:col>
      <xdr:colOff>152400</xdr:colOff>
      <xdr:row>30</xdr:row>
      <xdr:rowOff>10378</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4546600" y="515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44994</xdr:rowOff>
    </xdr:from>
    <xdr:to>
      <xdr:col>24</xdr:col>
      <xdr:colOff>63500</xdr:colOff>
      <xdr:row>32</xdr:row>
      <xdr:rowOff>88755</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flipV="1">
          <a:off x="3797300" y="5531394"/>
          <a:ext cx="838200" cy="4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34996</xdr:rowOff>
    </xdr:from>
    <xdr:ext cx="469744" cy="259045"/>
    <xdr:sp macro="" textlink="">
      <xdr:nvSpPr>
        <xdr:cNvPr id="64" name="議会費平均値テキスト">
          <a:extLst>
            <a:ext uri="{FF2B5EF4-FFF2-40B4-BE49-F238E27FC236}">
              <a16:creationId xmlns:a16="http://schemas.microsoft.com/office/drawing/2014/main" xmlns="" id="{00000000-0008-0000-0700-000040000000}"/>
            </a:ext>
          </a:extLst>
        </xdr:cNvPr>
        <xdr:cNvSpPr txBox="1"/>
      </xdr:nvSpPr>
      <xdr:spPr>
        <a:xfrm>
          <a:off x="4686300" y="5864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56569</xdr:rowOff>
    </xdr:from>
    <xdr:to>
      <xdr:col>24</xdr:col>
      <xdr:colOff>114300</xdr:colOff>
      <xdr:row>34</xdr:row>
      <xdr:rowOff>158169</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4584700" y="588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5152</xdr:rowOff>
    </xdr:from>
    <xdr:to>
      <xdr:col>19</xdr:col>
      <xdr:colOff>177800</xdr:colOff>
      <xdr:row>32</xdr:row>
      <xdr:rowOff>88755</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a:off x="2908300" y="5491552"/>
          <a:ext cx="889000" cy="8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78776</xdr:rowOff>
    </xdr:from>
    <xdr:to>
      <xdr:col>20</xdr:col>
      <xdr:colOff>38100</xdr:colOff>
      <xdr:row>35</xdr:row>
      <xdr:rowOff>8926</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3746500" y="590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xdr:rowOff>
    </xdr:from>
    <xdr:ext cx="469744"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3562428" y="600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5152</xdr:rowOff>
    </xdr:from>
    <xdr:to>
      <xdr:col>15</xdr:col>
      <xdr:colOff>50800</xdr:colOff>
      <xdr:row>32</xdr:row>
      <xdr:rowOff>30299</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flipV="1">
          <a:off x="2019300" y="5491552"/>
          <a:ext cx="889000" cy="2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34363</xdr:rowOff>
    </xdr:from>
    <xdr:to>
      <xdr:col>15</xdr:col>
      <xdr:colOff>101600</xdr:colOff>
      <xdr:row>34</xdr:row>
      <xdr:rowOff>135963</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2857500" y="586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127090</xdr:rowOff>
    </xdr:from>
    <xdr:ext cx="469744"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2673428" y="595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23114</xdr:rowOff>
    </xdr:from>
    <xdr:to>
      <xdr:col>10</xdr:col>
      <xdr:colOff>114300</xdr:colOff>
      <xdr:row>32</xdr:row>
      <xdr:rowOff>30299</xdr:rowOff>
    </xdr:to>
    <xdr:cxnSp macro="">
      <xdr:nvCxnSpPr>
        <xdr:cNvPr id="72" name="直線コネクタ 71">
          <a:extLst>
            <a:ext uri="{FF2B5EF4-FFF2-40B4-BE49-F238E27FC236}">
              <a16:creationId xmlns:a16="http://schemas.microsoft.com/office/drawing/2014/main" xmlns="" id="{00000000-0008-0000-0700-000048000000}"/>
            </a:ext>
          </a:extLst>
        </xdr:cNvPr>
        <xdr:cNvCxnSpPr/>
      </xdr:nvCxnSpPr>
      <xdr:spPr>
        <a:xfrm>
          <a:off x="1130300" y="5509514"/>
          <a:ext cx="8890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157480</xdr:rowOff>
    </xdr:from>
    <xdr:to>
      <xdr:col>10</xdr:col>
      <xdr:colOff>165100</xdr:colOff>
      <xdr:row>34</xdr:row>
      <xdr:rowOff>87630</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968500" y="581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78757</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1784428" y="59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23259</xdr:rowOff>
    </xdr:from>
    <xdr:to>
      <xdr:col>6</xdr:col>
      <xdr:colOff>38100</xdr:colOff>
      <xdr:row>34</xdr:row>
      <xdr:rowOff>124859</xdr:rowOff>
    </xdr:to>
    <xdr:sp macro="" textlink="">
      <xdr:nvSpPr>
        <xdr:cNvPr id="75" name="フローチャート: 判断 74">
          <a:extLst>
            <a:ext uri="{FF2B5EF4-FFF2-40B4-BE49-F238E27FC236}">
              <a16:creationId xmlns:a16="http://schemas.microsoft.com/office/drawing/2014/main" xmlns="" id="{00000000-0008-0000-0700-00004B000000}"/>
            </a:ext>
          </a:extLst>
        </xdr:cNvPr>
        <xdr:cNvSpPr/>
      </xdr:nvSpPr>
      <xdr:spPr>
        <a:xfrm>
          <a:off x="10795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115986</xdr:rowOff>
    </xdr:from>
    <xdr:ext cx="469744"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895428" y="594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165644</xdr:rowOff>
    </xdr:from>
    <xdr:to>
      <xdr:col>24</xdr:col>
      <xdr:colOff>114300</xdr:colOff>
      <xdr:row>32</xdr:row>
      <xdr:rowOff>95794</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4584700" y="548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17071</xdr:rowOff>
    </xdr:from>
    <xdr:ext cx="469744" cy="259045"/>
    <xdr:sp macro="" textlink="">
      <xdr:nvSpPr>
        <xdr:cNvPr id="83" name="議会費該当値テキスト">
          <a:extLst>
            <a:ext uri="{FF2B5EF4-FFF2-40B4-BE49-F238E27FC236}">
              <a16:creationId xmlns:a16="http://schemas.microsoft.com/office/drawing/2014/main" xmlns="" id="{00000000-0008-0000-0700-000053000000}"/>
            </a:ext>
          </a:extLst>
        </xdr:cNvPr>
        <xdr:cNvSpPr txBox="1"/>
      </xdr:nvSpPr>
      <xdr:spPr>
        <a:xfrm>
          <a:off x="4686300" y="533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37955</xdr:rowOff>
    </xdr:from>
    <xdr:to>
      <xdr:col>20</xdr:col>
      <xdr:colOff>38100</xdr:colOff>
      <xdr:row>32</xdr:row>
      <xdr:rowOff>139555</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3746500" y="5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156082</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3562428" y="529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125802</xdr:rowOff>
    </xdr:from>
    <xdr:to>
      <xdr:col>15</xdr:col>
      <xdr:colOff>101600</xdr:colOff>
      <xdr:row>32</xdr:row>
      <xdr:rowOff>55952</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2857500" y="544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72479</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2673428" y="521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150949</xdr:rowOff>
    </xdr:from>
    <xdr:to>
      <xdr:col>10</xdr:col>
      <xdr:colOff>165100</xdr:colOff>
      <xdr:row>32</xdr:row>
      <xdr:rowOff>81099</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968500" y="546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97626</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1784428" y="524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143764</xdr:rowOff>
    </xdr:from>
    <xdr:to>
      <xdr:col>6</xdr:col>
      <xdr:colOff>38100</xdr:colOff>
      <xdr:row>32</xdr:row>
      <xdr:rowOff>73914</xdr:rowOff>
    </xdr:to>
    <xdr:sp macro="" textlink="">
      <xdr:nvSpPr>
        <xdr:cNvPr id="90" name="楕円 89">
          <a:extLst>
            <a:ext uri="{FF2B5EF4-FFF2-40B4-BE49-F238E27FC236}">
              <a16:creationId xmlns:a16="http://schemas.microsoft.com/office/drawing/2014/main" xmlns="" id="{00000000-0008-0000-0700-00005A000000}"/>
            </a:ext>
          </a:extLst>
        </xdr:cNvPr>
        <xdr:cNvSpPr/>
      </xdr:nvSpPr>
      <xdr:spPr>
        <a:xfrm>
          <a:off x="1079500" y="545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90441</xdr:rowOff>
    </xdr:from>
    <xdr:ext cx="469744" cy="259045"/>
    <xdr:sp macro="" textlink="">
      <xdr:nvSpPr>
        <xdr:cNvPr id="91" name="テキスト ボックス 90">
          <a:extLst>
            <a:ext uri="{FF2B5EF4-FFF2-40B4-BE49-F238E27FC236}">
              <a16:creationId xmlns:a16="http://schemas.microsoft.com/office/drawing/2014/main" xmlns="" id="{00000000-0008-0000-0700-00005B000000}"/>
            </a:ext>
          </a:extLst>
        </xdr:cNvPr>
        <xdr:cNvSpPr txBox="1"/>
      </xdr:nvSpPr>
      <xdr:spPr>
        <a:xfrm>
          <a:off x="895428" y="523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xmlns=""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1543</xdr:rowOff>
    </xdr:from>
    <xdr:to>
      <xdr:col>24</xdr:col>
      <xdr:colOff>62865</xdr:colOff>
      <xdr:row>57</xdr:row>
      <xdr:rowOff>91785</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flipV="1">
          <a:off x="4633595" y="8745493"/>
          <a:ext cx="1270" cy="111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95612</xdr:rowOff>
    </xdr:from>
    <xdr:ext cx="534377" cy="259045"/>
    <xdr:sp macro="" textlink="">
      <xdr:nvSpPr>
        <xdr:cNvPr id="114" name="総務費最小値テキスト">
          <a:extLst>
            <a:ext uri="{FF2B5EF4-FFF2-40B4-BE49-F238E27FC236}">
              <a16:creationId xmlns:a16="http://schemas.microsoft.com/office/drawing/2014/main" xmlns="" id="{00000000-0008-0000-0700-000072000000}"/>
            </a:ext>
          </a:extLst>
        </xdr:cNvPr>
        <xdr:cNvSpPr txBox="1"/>
      </xdr:nvSpPr>
      <xdr:spPr>
        <a:xfrm>
          <a:off x="4686300" y="986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91785</xdr:rowOff>
    </xdr:from>
    <xdr:to>
      <xdr:col>24</xdr:col>
      <xdr:colOff>152400</xdr:colOff>
      <xdr:row>57</xdr:row>
      <xdr:rowOff>91785</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986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119670</xdr:rowOff>
    </xdr:from>
    <xdr:ext cx="599010" cy="259045"/>
    <xdr:sp macro="" textlink="">
      <xdr:nvSpPr>
        <xdr:cNvPr id="116" name="総務費最大値テキスト">
          <a:extLst>
            <a:ext uri="{FF2B5EF4-FFF2-40B4-BE49-F238E27FC236}">
              <a16:creationId xmlns:a16="http://schemas.microsoft.com/office/drawing/2014/main" xmlns="" id="{00000000-0008-0000-0700-000074000000}"/>
            </a:ext>
          </a:extLst>
        </xdr:cNvPr>
        <xdr:cNvSpPr txBox="1"/>
      </xdr:nvSpPr>
      <xdr:spPr>
        <a:xfrm>
          <a:off x="4686300" y="852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292,718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1543</xdr:rowOff>
    </xdr:from>
    <xdr:to>
      <xdr:col>24</xdr:col>
      <xdr:colOff>152400</xdr:colOff>
      <xdr:row>51</xdr:row>
      <xdr:rowOff>1543</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874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60778</xdr:rowOff>
    </xdr:from>
    <xdr:to>
      <xdr:col>24</xdr:col>
      <xdr:colOff>63500</xdr:colOff>
      <xdr:row>54</xdr:row>
      <xdr:rowOff>19068</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flipV="1">
          <a:off x="3797300" y="8976178"/>
          <a:ext cx="838200" cy="30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35561</xdr:rowOff>
    </xdr:from>
    <xdr:ext cx="599010" cy="259045"/>
    <xdr:sp macro="" textlink="">
      <xdr:nvSpPr>
        <xdr:cNvPr id="119" name="総務費平均値テキスト">
          <a:extLst>
            <a:ext uri="{FF2B5EF4-FFF2-40B4-BE49-F238E27FC236}">
              <a16:creationId xmlns:a16="http://schemas.microsoft.com/office/drawing/2014/main" xmlns="" id="{00000000-0008-0000-0700-000077000000}"/>
            </a:ext>
          </a:extLst>
        </xdr:cNvPr>
        <xdr:cNvSpPr txBox="1"/>
      </xdr:nvSpPr>
      <xdr:spPr>
        <a:xfrm>
          <a:off x="4686300" y="94653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57134</xdr:rowOff>
    </xdr:from>
    <xdr:to>
      <xdr:col>24</xdr:col>
      <xdr:colOff>114300</xdr:colOff>
      <xdr:row>55</xdr:row>
      <xdr:rowOff>158734</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4584700" y="948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84465</xdr:rowOff>
    </xdr:from>
    <xdr:to>
      <xdr:col>19</xdr:col>
      <xdr:colOff>177800</xdr:colOff>
      <xdr:row>54</xdr:row>
      <xdr:rowOff>19068</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a:off x="2908300" y="8828415"/>
          <a:ext cx="889000" cy="44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45603</xdr:rowOff>
    </xdr:from>
    <xdr:to>
      <xdr:col>20</xdr:col>
      <xdr:colOff>38100</xdr:colOff>
      <xdr:row>55</xdr:row>
      <xdr:rowOff>147203</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3746500" y="947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138330</xdr:rowOff>
    </xdr:from>
    <xdr:ext cx="599010"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3497795" y="956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84465</xdr:rowOff>
    </xdr:from>
    <xdr:to>
      <xdr:col>15</xdr:col>
      <xdr:colOff>50800</xdr:colOff>
      <xdr:row>55</xdr:row>
      <xdr:rowOff>128348</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flipV="1">
          <a:off x="2019300" y="8828415"/>
          <a:ext cx="889000" cy="72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124602</xdr:rowOff>
    </xdr:from>
    <xdr:to>
      <xdr:col>15</xdr:col>
      <xdr:colOff>101600</xdr:colOff>
      <xdr:row>53</xdr:row>
      <xdr:rowOff>54752</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2857500" y="904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45879</xdr:rowOff>
    </xdr:from>
    <xdr:ext cx="599010"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2608795" y="913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128348</xdr:rowOff>
    </xdr:from>
    <xdr:to>
      <xdr:col>10</xdr:col>
      <xdr:colOff>114300</xdr:colOff>
      <xdr:row>56</xdr:row>
      <xdr:rowOff>2005</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flipV="1">
          <a:off x="1130300" y="9558098"/>
          <a:ext cx="889000" cy="4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164302</xdr:rowOff>
    </xdr:from>
    <xdr:to>
      <xdr:col>10</xdr:col>
      <xdr:colOff>165100</xdr:colOff>
      <xdr:row>56</xdr:row>
      <xdr:rowOff>94452</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9685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85579</xdr:rowOff>
    </xdr:from>
    <xdr:ext cx="534377"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1752111" y="968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104248</xdr:rowOff>
    </xdr:from>
    <xdr:to>
      <xdr:col>6</xdr:col>
      <xdr:colOff>38100</xdr:colOff>
      <xdr:row>56</xdr:row>
      <xdr:rowOff>34398</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079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50925</xdr:rowOff>
    </xdr:from>
    <xdr:ext cx="59901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830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9978</xdr:rowOff>
    </xdr:from>
    <xdr:to>
      <xdr:col>24</xdr:col>
      <xdr:colOff>114300</xdr:colOff>
      <xdr:row>52</xdr:row>
      <xdr:rowOff>111578</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4584700" y="892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32855</xdr:rowOff>
    </xdr:from>
    <xdr:ext cx="599010" cy="259045"/>
    <xdr:sp macro="" textlink="">
      <xdr:nvSpPr>
        <xdr:cNvPr id="138" name="総務費該当値テキスト">
          <a:extLst>
            <a:ext uri="{FF2B5EF4-FFF2-40B4-BE49-F238E27FC236}">
              <a16:creationId xmlns:a16="http://schemas.microsoft.com/office/drawing/2014/main" xmlns="" id="{00000000-0008-0000-0700-00008A000000}"/>
            </a:ext>
          </a:extLst>
        </xdr:cNvPr>
        <xdr:cNvSpPr txBox="1"/>
      </xdr:nvSpPr>
      <xdr:spPr>
        <a:xfrm>
          <a:off x="4686300" y="877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139718</xdr:rowOff>
    </xdr:from>
    <xdr:to>
      <xdr:col>20</xdr:col>
      <xdr:colOff>38100</xdr:colOff>
      <xdr:row>54</xdr:row>
      <xdr:rowOff>69868</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3746500" y="922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86395</xdr:rowOff>
    </xdr:from>
    <xdr:ext cx="59901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3497795" y="9001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33665</xdr:rowOff>
    </xdr:from>
    <xdr:to>
      <xdr:col>15</xdr:col>
      <xdr:colOff>101600</xdr:colOff>
      <xdr:row>51</xdr:row>
      <xdr:rowOff>135265</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2857500" y="877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151792</xdr:rowOff>
    </xdr:from>
    <xdr:ext cx="599010"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2608795" y="8552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77548</xdr:rowOff>
    </xdr:from>
    <xdr:to>
      <xdr:col>10</xdr:col>
      <xdr:colOff>165100</xdr:colOff>
      <xdr:row>56</xdr:row>
      <xdr:rowOff>7698</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968500" y="950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24225</xdr:rowOff>
    </xdr:from>
    <xdr:ext cx="599010"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1719795" y="9282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122655</xdr:rowOff>
    </xdr:from>
    <xdr:to>
      <xdr:col>6</xdr:col>
      <xdr:colOff>38100</xdr:colOff>
      <xdr:row>56</xdr:row>
      <xdr:rowOff>52805</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079500" y="95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43932</xdr:rowOff>
    </xdr:from>
    <xdr:ext cx="599010"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830795" y="9645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xmlns=""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63903</xdr:rowOff>
    </xdr:from>
    <xdr:to>
      <xdr:col>24</xdr:col>
      <xdr:colOff>62865</xdr:colOff>
      <xdr:row>79</xdr:row>
      <xdr:rowOff>65514</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flipV="1">
          <a:off x="4633595" y="12236853"/>
          <a:ext cx="1270" cy="1373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69341</xdr:rowOff>
    </xdr:from>
    <xdr:ext cx="599010" cy="259045"/>
    <xdr:sp macro="" textlink="">
      <xdr:nvSpPr>
        <xdr:cNvPr id="174" name="民生費最小値テキスト">
          <a:extLst>
            <a:ext uri="{FF2B5EF4-FFF2-40B4-BE49-F238E27FC236}">
              <a16:creationId xmlns:a16="http://schemas.microsoft.com/office/drawing/2014/main" xmlns="" id="{00000000-0008-0000-0700-0000AE000000}"/>
            </a:ext>
          </a:extLst>
        </xdr:cNvPr>
        <xdr:cNvSpPr txBox="1"/>
      </xdr:nvSpPr>
      <xdr:spPr>
        <a:xfrm>
          <a:off x="4686300" y="13613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65514</xdr:rowOff>
    </xdr:from>
    <xdr:to>
      <xdr:col>24</xdr:col>
      <xdr:colOff>152400</xdr:colOff>
      <xdr:row>79</xdr:row>
      <xdr:rowOff>65514</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361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10580</xdr:rowOff>
    </xdr:from>
    <xdr:ext cx="599010" cy="259045"/>
    <xdr:sp macro="" textlink="">
      <xdr:nvSpPr>
        <xdr:cNvPr id="176" name="民生費最大値テキスト">
          <a:extLst>
            <a:ext uri="{FF2B5EF4-FFF2-40B4-BE49-F238E27FC236}">
              <a16:creationId xmlns:a16="http://schemas.microsoft.com/office/drawing/2014/main" xmlns="" id="{00000000-0008-0000-0700-0000B0000000}"/>
            </a:ext>
          </a:extLst>
        </xdr:cNvPr>
        <xdr:cNvSpPr txBox="1"/>
      </xdr:nvSpPr>
      <xdr:spPr>
        <a:xfrm>
          <a:off x="4686300" y="1201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63903</xdr:rowOff>
    </xdr:from>
    <xdr:to>
      <xdr:col>24</xdr:col>
      <xdr:colOff>152400</xdr:colOff>
      <xdr:row>71</xdr:row>
      <xdr:rowOff>63903</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223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75671</xdr:rowOff>
    </xdr:from>
    <xdr:to>
      <xdr:col>24</xdr:col>
      <xdr:colOff>63500</xdr:colOff>
      <xdr:row>71</xdr:row>
      <xdr:rowOff>63903</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a:off x="3797300" y="12077171"/>
          <a:ext cx="838200" cy="15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167988</xdr:rowOff>
    </xdr:from>
    <xdr:ext cx="599010" cy="259045"/>
    <xdr:sp macro="" textlink="">
      <xdr:nvSpPr>
        <xdr:cNvPr id="179" name="民生費平均値テキスト">
          <a:extLst>
            <a:ext uri="{FF2B5EF4-FFF2-40B4-BE49-F238E27FC236}">
              <a16:creationId xmlns:a16="http://schemas.microsoft.com/office/drawing/2014/main" xmlns="" id="{00000000-0008-0000-0700-0000B3000000}"/>
            </a:ext>
          </a:extLst>
        </xdr:cNvPr>
        <xdr:cNvSpPr txBox="1"/>
      </xdr:nvSpPr>
      <xdr:spPr>
        <a:xfrm>
          <a:off x="4686300" y="130267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18111</xdr:rowOff>
    </xdr:from>
    <xdr:to>
      <xdr:col>24</xdr:col>
      <xdr:colOff>114300</xdr:colOff>
      <xdr:row>76</xdr:row>
      <xdr:rowOff>119711</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45847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75671</xdr:rowOff>
    </xdr:from>
    <xdr:to>
      <xdr:col>19</xdr:col>
      <xdr:colOff>177800</xdr:colOff>
      <xdr:row>73</xdr:row>
      <xdr:rowOff>12174</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2908300" y="12077171"/>
          <a:ext cx="889000" cy="45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109409</xdr:rowOff>
    </xdr:from>
    <xdr:to>
      <xdr:col>20</xdr:col>
      <xdr:colOff>38100</xdr:colOff>
      <xdr:row>76</xdr:row>
      <xdr:rowOff>39559</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3746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30686</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3497795" y="1306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161341</xdr:rowOff>
    </xdr:from>
    <xdr:to>
      <xdr:col>15</xdr:col>
      <xdr:colOff>50800</xdr:colOff>
      <xdr:row>73</xdr:row>
      <xdr:rowOff>12174</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a:off x="2019300" y="12334291"/>
          <a:ext cx="889000" cy="19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24523</xdr:rowOff>
    </xdr:from>
    <xdr:to>
      <xdr:col>15</xdr:col>
      <xdr:colOff>101600</xdr:colOff>
      <xdr:row>77</xdr:row>
      <xdr:rowOff>126123</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2857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117250</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2608795" y="1331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161341</xdr:rowOff>
    </xdr:from>
    <xdr:to>
      <xdr:col>10</xdr:col>
      <xdr:colOff>114300</xdr:colOff>
      <xdr:row>73</xdr:row>
      <xdr:rowOff>11640</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flipV="1">
          <a:off x="1130300" y="12334291"/>
          <a:ext cx="889000" cy="19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71079</xdr:rowOff>
    </xdr:from>
    <xdr:to>
      <xdr:col>10</xdr:col>
      <xdr:colOff>165100</xdr:colOff>
      <xdr:row>78</xdr:row>
      <xdr:rowOff>1229</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968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163806</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719795" y="1336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131431</xdr:rowOff>
    </xdr:from>
    <xdr:to>
      <xdr:col>6</xdr:col>
      <xdr:colOff>38100</xdr:colOff>
      <xdr:row>78</xdr:row>
      <xdr:rowOff>61581</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079500" y="133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52708</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830795" y="13425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13103</xdr:rowOff>
    </xdr:from>
    <xdr:to>
      <xdr:col>24</xdr:col>
      <xdr:colOff>114300</xdr:colOff>
      <xdr:row>71</xdr:row>
      <xdr:rowOff>114703</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4584700" y="1218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137580</xdr:rowOff>
    </xdr:from>
    <xdr:ext cx="599010" cy="259045"/>
    <xdr:sp macro="" textlink="">
      <xdr:nvSpPr>
        <xdr:cNvPr id="198" name="民生費該当値テキスト">
          <a:extLst>
            <a:ext uri="{FF2B5EF4-FFF2-40B4-BE49-F238E27FC236}">
              <a16:creationId xmlns:a16="http://schemas.microsoft.com/office/drawing/2014/main" xmlns="" id="{00000000-0008-0000-0700-0000C6000000}"/>
            </a:ext>
          </a:extLst>
        </xdr:cNvPr>
        <xdr:cNvSpPr txBox="1"/>
      </xdr:nvSpPr>
      <xdr:spPr>
        <a:xfrm>
          <a:off x="4686300" y="1213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24871</xdr:rowOff>
    </xdr:from>
    <xdr:to>
      <xdr:col>20</xdr:col>
      <xdr:colOff>38100</xdr:colOff>
      <xdr:row>70</xdr:row>
      <xdr:rowOff>126471</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3746500" y="1202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68</xdr:row>
      <xdr:rowOff>142998</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3497795" y="11801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132824</xdr:rowOff>
    </xdr:from>
    <xdr:to>
      <xdr:col>15</xdr:col>
      <xdr:colOff>101600</xdr:colOff>
      <xdr:row>73</xdr:row>
      <xdr:rowOff>62974</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2857500" y="124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79501</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2608795" y="1225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110541</xdr:rowOff>
    </xdr:from>
    <xdr:to>
      <xdr:col>10</xdr:col>
      <xdr:colOff>165100</xdr:colOff>
      <xdr:row>72</xdr:row>
      <xdr:rowOff>40691</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968500" y="1228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57218</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1719795" y="1205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132290</xdr:rowOff>
    </xdr:from>
    <xdr:to>
      <xdr:col>6</xdr:col>
      <xdr:colOff>38100</xdr:colOff>
      <xdr:row>73</xdr:row>
      <xdr:rowOff>62440</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079500" y="1247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78967</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830795" y="12251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xmlns=""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88753</xdr:rowOff>
    </xdr:from>
    <xdr:to>
      <xdr:col>24</xdr:col>
      <xdr:colOff>62865</xdr:colOff>
      <xdr:row>97</xdr:row>
      <xdr:rowOff>168503</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flipV="1">
          <a:off x="4633595" y="15519253"/>
          <a:ext cx="1270" cy="127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880</xdr:rowOff>
    </xdr:from>
    <xdr:ext cx="534377" cy="259045"/>
    <xdr:sp macro="" textlink="">
      <xdr:nvSpPr>
        <xdr:cNvPr id="231" name="衛生費最小値テキスト">
          <a:extLst>
            <a:ext uri="{FF2B5EF4-FFF2-40B4-BE49-F238E27FC236}">
              <a16:creationId xmlns:a16="http://schemas.microsoft.com/office/drawing/2014/main" xmlns="" id="{00000000-0008-0000-0700-0000E7000000}"/>
            </a:ext>
          </a:extLst>
        </xdr:cNvPr>
        <xdr:cNvSpPr txBox="1"/>
      </xdr:nvSpPr>
      <xdr:spPr>
        <a:xfrm>
          <a:off x="4686300" y="1680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168503</xdr:rowOff>
    </xdr:from>
    <xdr:to>
      <xdr:col>24</xdr:col>
      <xdr:colOff>152400</xdr:colOff>
      <xdr:row>97</xdr:row>
      <xdr:rowOff>168503</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4546600" y="1679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35430</xdr:rowOff>
    </xdr:from>
    <xdr:ext cx="599010" cy="259045"/>
    <xdr:sp macro="" textlink="">
      <xdr:nvSpPr>
        <xdr:cNvPr id="233" name="衛生費最大値テキスト">
          <a:extLst>
            <a:ext uri="{FF2B5EF4-FFF2-40B4-BE49-F238E27FC236}">
              <a16:creationId xmlns:a16="http://schemas.microsoft.com/office/drawing/2014/main" xmlns="" id="{00000000-0008-0000-0700-0000E9000000}"/>
            </a:ext>
          </a:extLst>
        </xdr:cNvPr>
        <xdr:cNvSpPr txBox="1"/>
      </xdr:nvSpPr>
      <xdr:spPr>
        <a:xfrm>
          <a:off x="4686300" y="1529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88753</xdr:rowOff>
    </xdr:from>
    <xdr:to>
      <xdr:col>24</xdr:col>
      <xdr:colOff>152400</xdr:colOff>
      <xdr:row>90</xdr:row>
      <xdr:rowOff>88753</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4546600" y="1551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24181</xdr:rowOff>
    </xdr:from>
    <xdr:to>
      <xdr:col>24</xdr:col>
      <xdr:colOff>63500</xdr:colOff>
      <xdr:row>96</xdr:row>
      <xdr:rowOff>78443</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flipV="1">
          <a:off x="3797300" y="16483381"/>
          <a:ext cx="838200" cy="5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37450</xdr:rowOff>
    </xdr:from>
    <xdr:ext cx="534377" cy="259045"/>
    <xdr:sp macro="" textlink="">
      <xdr:nvSpPr>
        <xdr:cNvPr id="236" name="衛生費平均値テキスト">
          <a:extLst>
            <a:ext uri="{FF2B5EF4-FFF2-40B4-BE49-F238E27FC236}">
              <a16:creationId xmlns:a16="http://schemas.microsoft.com/office/drawing/2014/main" xmlns="" id="{00000000-0008-0000-0700-0000EC000000}"/>
            </a:ext>
          </a:extLst>
        </xdr:cNvPr>
        <xdr:cNvSpPr txBox="1"/>
      </xdr:nvSpPr>
      <xdr:spPr>
        <a:xfrm>
          <a:off x="4686300" y="16496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59023</xdr:rowOff>
    </xdr:from>
    <xdr:to>
      <xdr:col>24</xdr:col>
      <xdr:colOff>114300</xdr:colOff>
      <xdr:row>96</xdr:row>
      <xdr:rowOff>160623</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4584700" y="1651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78443</xdr:rowOff>
    </xdr:from>
    <xdr:to>
      <xdr:col>19</xdr:col>
      <xdr:colOff>177800</xdr:colOff>
      <xdr:row>97</xdr:row>
      <xdr:rowOff>34643</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flipV="1">
          <a:off x="2908300" y="16537643"/>
          <a:ext cx="889000" cy="12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53634</xdr:rowOff>
    </xdr:from>
    <xdr:to>
      <xdr:col>20</xdr:col>
      <xdr:colOff>38100</xdr:colOff>
      <xdr:row>96</xdr:row>
      <xdr:rowOff>155234</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3746500" y="1651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146361</xdr:rowOff>
    </xdr:from>
    <xdr:ext cx="534377"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3530111" y="1660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34643</xdr:rowOff>
    </xdr:from>
    <xdr:to>
      <xdr:col>15</xdr:col>
      <xdr:colOff>50800</xdr:colOff>
      <xdr:row>97</xdr:row>
      <xdr:rowOff>91199</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flipV="1">
          <a:off x="2019300" y="16665293"/>
          <a:ext cx="889000" cy="5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115494</xdr:rowOff>
    </xdr:from>
    <xdr:to>
      <xdr:col>15</xdr:col>
      <xdr:colOff>101600</xdr:colOff>
      <xdr:row>97</xdr:row>
      <xdr:rowOff>45644</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2857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62171</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2641111" y="163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24966</xdr:rowOff>
    </xdr:from>
    <xdr:to>
      <xdr:col>10</xdr:col>
      <xdr:colOff>114300</xdr:colOff>
      <xdr:row>97</xdr:row>
      <xdr:rowOff>91199</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a:off x="1130300" y="16655616"/>
          <a:ext cx="889000" cy="6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140388</xdr:rowOff>
    </xdr:from>
    <xdr:to>
      <xdr:col>10</xdr:col>
      <xdr:colOff>165100</xdr:colOff>
      <xdr:row>97</xdr:row>
      <xdr:rowOff>70538</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1968500" y="165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87065</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1752111" y="1637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137699</xdr:rowOff>
    </xdr:from>
    <xdr:to>
      <xdr:col>6</xdr:col>
      <xdr:colOff>38100</xdr:colOff>
      <xdr:row>97</xdr:row>
      <xdr:rowOff>67849</xdr:rowOff>
    </xdr:to>
    <xdr:sp macro="" textlink="">
      <xdr:nvSpPr>
        <xdr:cNvPr id="247" name="フローチャート: 判断 246">
          <a:extLst>
            <a:ext uri="{FF2B5EF4-FFF2-40B4-BE49-F238E27FC236}">
              <a16:creationId xmlns:a16="http://schemas.microsoft.com/office/drawing/2014/main" xmlns="" id="{00000000-0008-0000-0700-0000F7000000}"/>
            </a:ext>
          </a:extLst>
        </xdr:cNvPr>
        <xdr:cNvSpPr/>
      </xdr:nvSpPr>
      <xdr:spPr>
        <a:xfrm>
          <a:off x="1079500" y="1659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84376</xdr:rowOff>
    </xdr:from>
    <xdr:ext cx="534377"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863111" y="1637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144831</xdr:rowOff>
    </xdr:from>
    <xdr:to>
      <xdr:col>24</xdr:col>
      <xdr:colOff>114300</xdr:colOff>
      <xdr:row>96</xdr:row>
      <xdr:rowOff>74981</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4584700" y="1643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167708</xdr:rowOff>
    </xdr:from>
    <xdr:ext cx="534377" cy="259045"/>
    <xdr:sp macro="" textlink="">
      <xdr:nvSpPr>
        <xdr:cNvPr id="255" name="衛生費該当値テキスト">
          <a:extLst>
            <a:ext uri="{FF2B5EF4-FFF2-40B4-BE49-F238E27FC236}">
              <a16:creationId xmlns:a16="http://schemas.microsoft.com/office/drawing/2014/main" xmlns="" id="{00000000-0008-0000-0700-0000FF000000}"/>
            </a:ext>
          </a:extLst>
        </xdr:cNvPr>
        <xdr:cNvSpPr txBox="1"/>
      </xdr:nvSpPr>
      <xdr:spPr>
        <a:xfrm>
          <a:off x="4686300" y="1628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27643</xdr:rowOff>
    </xdr:from>
    <xdr:to>
      <xdr:col>20</xdr:col>
      <xdr:colOff>38100</xdr:colOff>
      <xdr:row>96</xdr:row>
      <xdr:rowOff>129243</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3746500" y="1648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145770</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3530111" y="1626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155293</xdr:rowOff>
    </xdr:from>
    <xdr:to>
      <xdr:col>15</xdr:col>
      <xdr:colOff>101600</xdr:colOff>
      <xdr:row>97</xdr:row>
      <xdr:rowOff>85443</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2857500" y="1661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76570</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2641111" y="1670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40399</xdr:rowOff>
    </xdr:from>
    <xdr:to>
      <xdr:col>10</xdr:col>
      <xdr:colOff>165100</xdr:colOff>
      <xdr:row>97</xdr:row>
      <xdr:rowOff>141999</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1968500" y="1667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133126</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1752111" y="1676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145616</xdr:rowOff>
    </xdr:from>
    <xdr:to>
      <xdr:col>6</xdr:col>
      <xdr:colOff>38100</xdr:colOff>
      <xdr:row>97</xdr:row>
      <xdr:rowOff>75766</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1079500" y="1660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66893</xdr:rowOff>
    </xdr:from>
    <xdr:ext cx="534377"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863111" y="1669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xmlns=""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170561</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flipV="1">
          <a:off x="10475595" y="5485511"/>
          <a:ext cx="1270" cy="116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xmlns=""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117238</xdr:rowOff>
    </xdr:from>
    <xdr:ext cx="469744" cy="259045"/>
    <xdr:sp macro="" textlink="">
      <xdr:nvSpPr>
        <xdr:cNvPr id="288" name="労働費最大値テキスト">
          <a:extLst>
            <a:ext uri="{FF2B5EF4-FFF2-40B4-BE49-F238E27FC236}">
              <a16:creationId xmlns:a16="http://schemas.microsoft.com/office/drawing/2014/main" xmlns="" id="{00000000-0008-0000-0700-000020010000}"/>
            </a:ext>
          </a:extLst>
        </xdr:cNvPr>
        <xdr:cNvSpPr txBox="1"/>
      </xdr:nvSpPr>
      <xdr:spPr>
        <a:xfrm>
          <a:off x="10528300" y="526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170561</xdr:rowOff>
    </xdr:from>
    <xdr:to>
      <xdr:col>55</xdr:col>
      <xdr:colOff>88900</xdr:colOff>
      <xdr:row>31</xdr:row>
      <xdr:rowOff>170561</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10388600" y="548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160469</xdr:rowOff>
    </xdr:from>
    <xdr:ext cx="378565" cy="259045"/>
    <xdr:sp macro="" textlink="">
      <xdr:nvSpPr>
        <xdr:cNvPr id="291" name="労働費平均値テキスト">
          <a:extLst>
            <a:ext uri="{FF2B5EF4-FFF2-40B4-BE49-F238E27FC236}">
              <a16:creationId xmlns:a16="http://schemas.microsoft.com/office/drawing/2014/main" xmlns="" id="{00000000-0008-0000-0700-000023010000}"/>
            </a:ext>
          </a:extLst>
        </xdr:cNvPr>
        <xdr:cNvSpPr txBox="1"/>
      </xdr:nvSpPr>
      <xdr:spPr>
        <a:xfrm>
          <a:off x="10528300" y="63326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137592</xdr:rowOff>
    </xdr:from>
    <xdr:to>
      <xdr:col>55</xdr:col>
      <xdr:colOff>50800</xdr:colOff>
      <xdr:row>38</xdr:row>
      <xdr:rowOff>67742</xdr:rowOff>
    </xdr:to>
    <xdr:sp macro="" textlink="">
      <xdr:nvSpPr>
        <xdr:cNvPr id="292" name="フローチャート: 判断 291">
          <a:extLst>
            <a:ext uri="{FF2B5EF4-FFF2-40B4-BE49-F238E27FC236}">
              <a16:creationId xmlns:a16="http://schemas.microsoft.com/office/drawing/2014/main" xmlns="" id="{00000000-0008-0000-0700-000024010000}"/>
            </a:ext>
          </a:extLst>
        </xdr:cNvPr>
        <xdr:cNvSpPr/>
      </xdr:nvSpPr>
      <xdr:spPr>
        <a:xfrm>
          <a:off x="104267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130734</xdr:rowOff>
    </xdr:from>
    <xdr:to>
      <xdr:col>50</xdr:col>
      <xdr:colOff>165100</xdr:colOff>
      <xdr:row>38</xdr:row>
      <xdr:rowOff>60884</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9588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77411</xdr:rowOff>
    </xdr:from>
    <xdr:ext cx="378565" cy="259045"/>
    <xdr:sp macro="" textlink="">
      <xdr:nvSpPr>
        <xdr:cNvPr id="295" name="テキスト ボックス 294">
          <a:extLst>
            <a:ext uri="{FF2B5EF4-FFF2-40B4-BE49-F238E27FC236}">
              <a16:creationId xmlns:a16="http://schemas.microsoft.com/office/drawing/2014/main" xmlns="" id="{00000000-0008-0000-0700-000027010000}"/>
            </a:ext>
          </a:extLst>
        </xdr:cNvPr>
        <xdr:cNvSpPr txBox="1"/>
      </xdr:nvSpPr>
      <xdr:spPr>
        <a:xfrm>
          <a:off x="9450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xmlns=""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118618</xdr:rowOff>
    </xdr:from>
    <xdr:to>
      <xdr:col>46</xdr:col>
      <xdr:colOff>38100</xdr:colOff>
      <xdr:row>38</xdr:row>
      <xdr:rowOff>48768</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8699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65295</xdr:rowOff>
    </xdr:from>
    <xdr:ext cx="378565"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8561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xmlns=""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148565</xdr:rowOff>
    </xdr:from>
    <xdr:to>
      <xdr:col>41</xdr:col>
      <xdr:colOff>101600</xdr:colOff>
      <xdr:row>38</xdr:row>
      <xdr:rowOff>78715</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7810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95242</xdr:rowOff>
    </xdr:from>
    <xdr:ext cx="378565"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7672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154051</xdr:rowOff>
    </xdr:from>
    <xdr:to>
      <xdr:col>36</xdr:col>
      <xdr:colOff>165100</xdr:colOff>
      <xdr:row>38</xdr:row>
      <xdr:rowOff>84201</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6921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100728</xdr:rowOff>
    </xdr:from>
    <xdr:ext cx="378565"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6783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xmlns=""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xmlns=""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xmlns=""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26837</xdr:rowOff>
    </xdr:from>
    <xdr:to>
      <xdr:col>54</xdr:col>
      <xdr:colOff>189865</xdr:colOff>
      <xdr:row>59</xdr:row>
      <xdr:rowOff>82615</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flipV="1">
          <a:off x="10475595" y="8770787"/>
          <a:ext cx="1270" cy="1427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86442</xdr:rowOff>
    </xdr:from>
    <xdr:ext cx="378565" cy="259045"/>
    <xdr:sp macro="" textlink="">
      <xdr:nvSpPr>
        <xdr:cNvPr id="345" name="農林水産業費最小値テキスト">
          <a:extLst>
            <a:ext uri="{FF2B5EF4-FFF2-40B4-BE49-F238E27FC236}">
              <a16:creationId xmlns:a16="http://schemas.microsoft.com/office/drawing/2014/main" xmlns="" id="{00000000-0008-0000-0700-000059010000}"/>
            </a:ext>
          </a:extLst>
        </xdr:cNvPr>
        <xdr:cNvSpPr txBox="1"/>
      </xdr:nvSpPr>
      <xdr:spPr>
        <a:xfrm>
          <a:off x="10528300" y="1020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82615</xdr:rowOff>
    </xdr:from>
    <xdr:to>
      <xdr:col>55</xdr:col>
      <xdr:colOff>88900</xdr:colOff>
      <xdr:row>59</xdr:row>
      <xdr:rowOff>82615</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10388600" y="1019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144964</xdr:rowOff>
    </xdr:from>
    <xdr:ext cx="534377" cy="259045"/>
    <xdr:sp macro="" textlink="">
      <xdr:nvSpPr>
        <xdr:cNvPr id="347" name="農林水産業費最大値テキスト">
          <a:extLst>
            <a:ext uri="{FF2B5EF4-FFF2-40B4-BE49-F238E27FC236}">
              <a16:creationId xmlns:a16="http://schemas.microsoft.com/office/drawing/2014/main" xmlns="" id="{00000000-0008-0000-0700-00005B010000}"/>
            </a:ext>
          </a:extLst>
        </xdr:cNvPr>
        <xdr:cNvSpPr txBox="1"/>
      </xdr:nvSpPr>
      <xdr:spPr>
        <a:xfrm>
          <a:off x="10528300" y="854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26837</xdr:rowOff>
    </xdr:from>
    <xdr:to>
      <xdr:col>55</xdr:col>
      <xdr:colOff>88900</xdr:colOff>
      <xdr:row>51</xdr:row>
      <xdr:rowOff>26837</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a:off x="10388600" y="87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150526</xdr:rowOff>
    </xdr:from>
    <xdr:to>
      <xdr:col>55</xdr:col>
      <xdr:colOff>0</xdr:colOff>
      <xdr:row>58</xdr:row>
      <xdr:rowOff>166119</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flipV="1">
          <a:off x="9639300" y="10094626"/>
          <a:ext cx="838200" cy="1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26395</xdr:rowOff>
    </xdr:from>
    <xdr:ext cx="534377" cy="259045"/>
    <xdr:sp macro="" textlink="">
      <xdr:nvSpPr>
        <xdr:cNvPr id="350" name="農林水産業費平均値テキスト">
          <a:extLst>
            <a:ext uri="{FF2B5EF4-FFF2-40B4-BE49-F238E27FC236}">
              <a16:creationId xmlns:a16="http://schemas.microsoft.com/office/drawing/2014/main" xmlns="" id="{00000000-0008-0000-0700-00005E010000}"/>
            </a:ext>
          </a:extLst>
        </xdr:cNvPr>
        <xdr:cNvSpPr txBox="1"/>
      </xdr:nvSpPr>
      <xdr:spPr>
        <a:xfrm>
          <a:off x="10528300" y="962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3518</xdr:rowOff>
    </xdr:from>
    <xdr:to>
      <xdr:col>55</xdr:col>
      <xdr:colOff>50800</xdr:colOff>
      <xdr:row>57</xdr:row>
      <xdr:rowOff>105118</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10426700" y="977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156616</xdr:rowOff>
    </xdr:from>
    <xdr:to>
      <xdr:col>50</xdr:col>
      <xdr:colOff>114300</xdr:colOff>
      <xdr:row>58</xdr:row>
      <xdr:rowOff>166119</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a:off x="8750300" y="10100716"/>
          <a:ext cx="889000" cy="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45874</xdr:rowOff>
    </xdr:from>
    <xdr:to>
      <xdr:col>50</xdr:col>
      <xdr:colOff>165100</xdr:colOff>
      <xdr:row>57</xdr:row>
      <xdr:rowOff>147474</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9588500" y="981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164001</xdr:rowOff>
    </xdr:from>
    <xdr:ext cx="534377"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9372111" y="959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148534</xdr:rowOff>
    </xdr:from>
    <xdr:to>
      <xdr:col>45</xdr:col>
      <xdr:colOff>177800</xdr:colOff>
      <xdr:row>58</xdr:row>
      <xdr:rowOff>156616</xdr:rowOff>
    </xdr:to>
    <xdr:cxnSp macro="">
      <xdr:nvCxnSpPr>
        <xdr:cNvPr id="355" name="直線コネクタ 354">
          <a:extLst>
            <a:ext uri="{FF2B5EF4-FFF2-40B4-BE49-F238E27FC236}">
              <a16:creationId xmlns:a16="http://schemas.microsoft.com/office/drawing/2014/main" xmlns="" id="{00000000-0008-0000-0700-000063010000}"/>
            </a:ext>
          </a:extLst>
        </xdr:cNvPr>
        <xdr:cNvCxnSpPr/>
      </xdr:nvCxnSpPr>
      <xdr:spPr>
        <a:xfrm>
          <a:off x="7861300" y="10092634"/>
          <a:ext cx="889000" cy="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51949</xdr:rowOff>
    </xdr:from>
    <xdr:to>
      <xdr:col>46</xdr:col>
      <xdr:colOff>38100</xdr:colOff>
      <xdr:row>57</xdr:row>
      <xdr:rowOff>153549</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8699500" y="9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170076</xdr:rowOff>
    </xdr:from>
    <xdr:ext cx="534377"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8483111" y="9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148534</xdr:rowOff>
    </xdr:from>
    <xdr:to>
      <xdr:col>41</xdr:col>
      <xdr:colOff>50800</xdr:colOff>
      <xdr:row>58</xdr:row>
      <xdr:rowOff>151848</xdr:rowOff>
    </xdr:to>
    <xdr:cxnSp macro="">
      <xdr:nvCxnSpPr>
        <xdr:cNvPr id="358" name="直線コネクタ 357">
          <a:extLst>
            <a:ext uri="{FF2B5EF4-FFF2-40B4-BE49-F238E27FC236}">
              <a16:creationId xmlns:a16="http://schemas.microsoft.com/office/drawing/2014/main" xmlns="" id="{00000000-0008-0000-0700-000066010000}"/>
            </a:ext>
          </a:extLst>
        </xdr:cNvPr>
        <xdr:cNvCxnSpPr/>
      </xdr:nvCxnSpPr>
      <xdr:spPr>
        <a:xfrm flipV="1">
          <a:off x="6972300" y="10092634"/>
          <a:ext cx="8890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160713</xdr:rowOff>
    </xdr:from>
    <xdr:to>
      <xdr:col>41</xdr:col>
      <xdr:colOff>101600</xdr:colOff>
      <xdr:row>57</xdr:row>
      <xdr:rowOff>90863</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7810500" y="9761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107390</xdr:rowOff>
    </xdr:from>
    <xdr:ext cx="534377"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7594111" y="953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24223</xdr:rowOff>
    </xdr:from>
    <xdr:to>
      <xdr:col>36</xdr:col>
      <xdr:colOff>165100</xdr:colOff>
      <xdr:row>57</xdr:row>
      <xdr:rowOff>125823</xdr:rowOff>
    </xdr:to>
    <xdr:sp macro="" textlink="">
      <xdr:nvSpPr>
        <xdr:cNvPr id="361" name="フローチャート: 判断 360">
          <a:extLst>
            <a:ext uri="{FF2B5EF4-FFF2-40B4-BE49-F238E27FC236}">
              <a16:creationId xmlns:a16="http://schemas.microsoft.com/office/drawing/2014/main" xmlns="" id="{00000000-0008-0000-0700-000069010000}"/>
            </a:ext>
          </a:extLst>
        </xdr:cNvPr>
        <xdr:cNvSpPr/>
      </xdr:nvSpPr>
      <xdr:spPr>
        <a:xfrm>
          <a:off x="6921500" y="979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142350</xdr:rowOff>
    </xdr:from>
    <xdr:ext cx="534377"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6705111" y="957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99726</xdr:rowOff>
    </xdr:from>
    <xdr:to>
      <xdr:col>55</xdr:col>
      <xdr:colOff>50800</xdr:colOff>
      <xdr:row>59</xdr:row>
      <xdr:rowOff>29876</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10426700" y="100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14653</xdr:rowOff>
    </xdr:from>
    <xdr:ext cx="469744" cy="259045"/>
    <xdr:sp macro="" textlink="">
      <xdr:nvSpPr>
        <xdr:cNvPr id="369" name="農林水産業費該当値テキスト">
          <a:extLst>
            <a:ext uri="{FF2B5EF4-FFF2-40B4-BE49-F238E27FC236}">
              <a16:creationId xmlns:a16="http://schemas.microsoft.com/office/drawing/2014/main" xmlns="" id="{00000000-0008-0000-0700-000071010000}"/>
            </a:ext>
          </a:extLst>
        </xdr:cNvPr>
        <xdr:cNvSpPr txBox="1"/>
      </xdr:nvSpPr>
      <xdr:spPr>
        <a:xfrm>
          <a:off x="10528300" y="995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115319</xdr:rowOff>
    </xdr:from>
    <xdr:to>
      <xdr:col>50</xdr:col>
      <xdr:colOff>165100</xdr:colOff>
      <xdr:row>59</xdr:row>
      <xdr:rowOff>45469</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9588500" y="1005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36596</xdr:rowOff>
    </xdr:from>
    <xdr:ext cx="469744"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9404428" y="1015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105816</xdr:rowOff>
    </xdr:from>
    <xdr:to>
      <xdr:col>46</xdr:col>
      <xdr:colOff>38100</xdr:colOff>
      <xdr:row>59</xdr:row>
      <xdr:rowOff>35966</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8699500" y="1004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27093</xdr:rowOff>
    </xdr:from>
    <xdr:ext cx="469744"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8515428" y="1014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97734</xdr:rowOff>
    </xdr:from>
    <xdr:to>
      <xdr:col>41</xdr:col>
      <xdr:colOff>101600</xdr:colOff>
      <xdr:row>59</xdr:row>
      <xdr:rowOff>27884</xdr:rowOff>
    </xdr:to>
    <xdr:sp macro="" textlink="">
      <xdr:nvSpPr>
        <xdr:cNvPr id="374" name="楕円 373">
          <a:extLst>
            <a:ext uri="{FF2B5EF4-FFF2-40B4-BE49-F238E27FC236}">
              <a16:creationId xmlns:a16="http://schemas.microsoft.com/office/drawing/2014/main" xmlns="" id="{00000000-0008-0000-0700-000076010000}"/>
            </a:ext>
          </a:extLst>
        </xdr:cNvPr>
        <xdr:cNvSpPr/>
      </xdr:nvSpPr>
      <xdr:spPr>
        <a:xfrm>
          <a:off x="7810500" y="1004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19011</xdr:rowOff>
    </xdr:from>
    <xdr:ext cx="469744"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7626428" y="10134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101048</xdr:rowOff>
    </xdr:from>
    <xdr:to>
      <xdr:col>36</xdr:col>
      <xdr:colOff>165100</xdr:colOff>
      <xdr:row>59</xdr:row>
      <xdr:rowOff>31198</xdr:rowOff>
    </xdr:to>
    <xdr:sp macro="" textlink="">
      <xdr:nvSpPr>
        <xdr:cNvPr id="376" name="楕円 375">
          <a:extLst>
            <a:ext uri="{FF2B5EF4-FFF2-40B4-BE49-F238E27FC236}">
              <a16:creationId xmlns:a16="http://schemas.microsoft.com/office/drawing/2014/main" xmlns="" id="{00000000-0008-0000-0700-000078010000}"/>
            </a:ext>
          </a:extLst>
        </xdr:cNvPr>
        <xdr:cNvSpPr/>
      </xdr:nvSpPr>
      <xdr:spPr>
        <a:xfrm>
          <a:off x="6921500" y="1004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22325</xdr:rowOff>
    </xdr:from>
    <xdr:ext cx="469744" cy="259045"/>
    <xdr:sp macro="" textlink="">
      <xdr:nvSpPr>
        <xdr:cNvPr id="377" name="テキスト ボックス 376">
          <a:extLst>
            <a:ext uri="{FF2B5EF4-FFF2-40B4-BE49-F238E27FC236}">
              <a16:creationId xmlns:a16="http://schemas.microsoft.com/office/drawing/2014/main" xmlns="" id="{00000000-0008-0000-0700-000079010000}"/>
            </a:ext>
          </a:extLst>
        </xdr:cNvPr>
        <xdr:cNvSpPr txBox="1"/>
      </xdr:nvSpPr>
      <xdr:spPr>
        <a:xfrm>
          <a:off x="6737428" y="1013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xmlns=""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xmlns=""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xmlns=""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xmlns=""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45745</xdr:rowOff>
    </xdr:from>
    <xdr:to>
      <xdr:col>54</xdr:col>
      <xdr:colOff>189865</xdr:colOff>
      <xdr:row>79</xdr:row>
      <xdr:rowOff>88347</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flipV="1">
          <a:off x="10475595" y="12047245"/>
          <a:ext cx="1270" cy="158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92174</xdr:rowOff>
    </xdr:from>
    <xdr:ext cx="378565" cy="259045"/>
    <xdr:sp macro="" textlink="">
      <xdr:nvSpPr>
        <xdr:cNvPr id="404" name="商工費最小値テキスト">
          <a:extLst>
            <a:ext uri="{FF2B5EF4-FFF2-40B4-BE49-F238E27FC236}">
              <a16:creationId xmlns:a16="http://schemas.microsoft.com/office/drawing/2014/main" xmlns="" id="{00000000-0008-0000-0700-000094010000}"/>
            </a:ext>
          </a:extLst>
        </xdr:cNvPr>
        <xdr:cNvSpPr txBox="1"/>
      </xdr:nvSpPr>
      <xdr:spPr>
        <a:xfrm>
          <a:off x="10528300" y="13636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88347</xdr:rowOff>
    </xdr:from>
    <xdr:to>
      <xdr:col>55</xdr:col>
      <xdr:colOff>88900</xdr:colOff>
      <xdr:row>79</xdr:row>
      <xdr:rowOff>88347</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a:off x="10388600" y="1363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163872</xdr:rowOff>
    </xdr:from>
    <xdr:ext cx="534377" cy="259045"/>
    <xdr:sp macro="" textlink="">
      <xdr:nvSpPr>
        <xdr:cNvPr id="406" name="商工費最大値テキスト">
          <a:extLst>
            <a:ext uri="{FF2B5EF4-FFF2-40B4-BE49-F238E27FC236}">
              <a16:creationId xmlns:a16="http://schemas.microsoft.com/office/drawing/2014/main" xmlns="" id="{00000000-0008-0000-0700-000096010000}"/>
            </a:ext>
          </a:extLst>
        </xdr:cNvPr>
        <xdr:cNvSpPr txBox="1"/>
      </xdr:nvSpPr>
      <xdr:spPr>
        <a:xfrm>
          <a:off x="10528300" y="1182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45745</xdr:rowOff>
    </xdr:from>
    <xdr:to>
      <xdr:col>55</xdr:col>
      <xdr:colOff>88900</xdr:colOff>
      <xdr:row>70</xdr:row>
      <xdr:rowOff>45745</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a:off x="10388600" y="1204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73716</xdr:rowOff>
    </xdr:from>
    <xdr:to>
      <xdr:col>55</xdr:col>
      <xdr:colOff>0</xdr:colOff>
      <xdr:row>77</xdr:row>
      <xdr:rowOff>75088</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flipV="1">
          <a:off x="9639300" y="13103916"/>
          <a:ext cx="838200" cy="17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20366</xdr:rowOff>
    </xdr:from>
    <xdr:ext cx="534377" cy="259045"/>
    <xdr:sp macro="" textlink="">
      <xdr:nvSpPr>
        <xdr:cNvPr id="409" name="商工費平均値テキスト">
          <a:extLst>
            <a:ext uri="{FF2B5EF4-FFF2-40B4-BE49-F238E27FC236}">
              <a16:creationId xmlns:a16="http://schemas.microsoft.com/office/drawing/2014/main" xmlns="" id="{00000000-0008-0000-0700-000099010000}"/>
            </a:ext>
          </a:extLst>
        </xdr:cNvPr>
        <xdr:cNvSpPr txBox="1"/>
      </xdr:nvSpPr>
      <xdr:spPr>
        <a:xfrm>
          <a:off x="10528300" y="13222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41939</xdr:rowOff>
    </xdr:from>
    <xdr:to>
      <xdr:col>55</xdr:col>
      <xdr:colOff>50800</xdr:colOff>
      <xdr:row>77</xdr:row>
      <xdr:rowOff>143539</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104267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75088</xdr:rowOff>
    </xdr:from>
    <xdr:to>
      <xdr:col>50</xdr:col>
      <xdr:colOff>114300</xdr:colOff>
      <xdr:row>78</xdr:row>
      <xdr:rowOff>7308</xdr:rowOff>
    </xdr:to>
    <xdr:cxnSp macro="">
      <xdr:nvCxnSpPr>
        <xdr:cNvPr id="411" name="直線コネクタ 410">
          <a:extLst>
            <a:ext uri="{FF2B5EF4-FFF2-40B4-BE49-F238E27FC236}">
              <a16:creationId xmlns:a16="http://schemas.microsoft.com/office/drawing/2014/main" xmlns="" id="{00000000-0008-0000-0700-00009B010000}"/>
            </a:ext>
          </a:extLst>
        </xdr:cNvPr>
        <xdr:cNvCxnSpPr/>
      </xdr:nvCxnSpPr>
      <xdr:spPr>
        <a:xfrm flipV="1">
          <a:off x="8750300" y="13276738"/>
          <a:ext cx="889000" cy="10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73665</xdr:rowOff>
    </xdr:from>
    <xdr:to>
      <xdr:col>50</xdr:col>
      <xdr:colOff>165100</xdr:colOff>
      <xdr:row>78</xdr:row>
      <xdr:rowOff>3815</xdr:rowOff>
    </xdr:to>
    <xdr:sp macro="" textlink="">
      <xdr:nvSpPr>
        <xdr:cNvPr id="412" name="フローチャート: 判断 411">
          <a:extLst>
            <a:ext uri="{FF2B5EF4-FFF2-40B4-BE49-F238E27FC236}">
              <a16:creationId xmlns:a16="http://schemas.microsoft.com/office/drawing/2014/main" xmlns="" id="{00000000-0008-0000-0700-00009C010000}"/>
            </a:ext>
          </a:extLst>
        </xdr:cNvPr>
        <xdr:cNvSpPr/>
      </xdr:nvSpPr>
      <xdr:spPr>
        <a:xfrm>
          <a:off x="9588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166392</xdr:rowOff>
    </xdr:from>
    <xdr:ext cx="534377"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9372111" y="1336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7308</xdr:rowOff>
    </xdr:from>
    <xdr:to>
      <xdr:col>45</xdr:col>
      <xdr:colOff>177800</xdr:colOff>
      <xdr:row>78</xdr:row>
      <xdr:rowOff>158886</xdr:rowOff>
    </xdr:to>
    <xdr:cxnSp macro="">
      <xdr:nvCxnSpPr>
        <xdr:cNvPr id="414" name="直線コネクタ 413">
          <a:extLst>
            <a:ext uri="{FF2B5EF4-FFF2-40B4-BE49-F238E27FC236}">
              <a16:creationId xmlns:a16="http://schemas.microsoft.com/office/drawing/2014/main" xmlns="" id="{00000000-0008-0000-0700-00009E010000}"/>
            </a:ext>
          </a:extLst>
        </xdr:cNvPr>
        <xdr:cNvCxnSpPr/>
      </xdr:nvCxnSpPr>
      <xdr:spPr>
        <a:xfrm flipV="1">
          <a:off x="7861300" y="13380408"/>
          <a:ext cx="889000" cy="15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16990</xdr:rowOff>
    </xdr:from>
    <xdr:to>
      <xdr:col>46</xdr:col>
      <xdr:colOff>38100</xdr:colOff>
      <xdr:row>77</xdr:row>
      <xdr:rowOff>118590</xdr:rowOff>
    </xdr:to>
    <xdr:sp macro="" textlink="">
      <xdr:nvSpPr>
        <xdr:cNvPr id="415" name="フローチャート: 判断 414">
          <a:extLst>
            <a:ext uri="{FF2B5EF4-FFF2-40B4-BE49-F238E27FC236}">
              <a16:creationId xmlns:a16="http://schemas.microsoft.com/office/drawing/2014/main" xmlns="" id="{00000000-0008-0000-0700-00009F010000}"/>
            </a:ext>
          </a:extLst>
        </xdr:cNvPr>
        <xdr:cNvSpPr/>
      </xdr:nvSpPr>
      <xdr:spPr>
        <a:xfrm>
          <a:off x="8699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135117</xdr:rowOff>
    </xdr:from>
    <xdr:ext cx="534377"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8483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118506</xdr:rowOff>
    </xdr:from>
    <xdr:to>
      <xdr:col>41</xdr:col>
      <xdr:colOff>50800</xdr:colOff>
      <xdr:row>78</xdr:row>
      <xdr:rowOff>158886</xdr:rowOff>
    </xdr:to>
    <xdr:cxnSp macro="">
      <xdr:nvCxnSpPr>
        <xdr:cNvPr id="417" name="直線コネクタ 416">
          <a:extLst>
            <a:ext uri="{FF2B5EF4-FFF2-40B4-BE49-F238E27FC236}">
              <a16:creationId xmlns:a16="http://schemas.microsoft.com/office/drawing/2014/main" xmlns="" id="{00000000-0008-0000-0700-0000A1010000}"/>
            </a:ext>
          </a:extLst>
        </xdr:cNvPr>
        <xdr:cNvCxnSpPr/>
      </xdr:nvCxnSpPr>
      <xdr:spPr>
        <a:xfrm>
          <a:off x="6972300" y="13491606"/>
          <a:ext cx="889000" cy="4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151651</xdr:rowOff>
    </xdr:from>
    <xdr:to>
      <xdr:col>41</xdr:col>
      <xdr:colOff>101600</xdr:colOff>
      <xdr:row>78</xdr:row>
      <xdr:rowOff>81801</xdr:rowOff>
    </xdr:to>
    <xdr:sp macro="" textlink="">
      <xdr:nvSpPr>
        <xdr:cNvPr id="418" name="フローチャート: 判断 417">
          <a:extLst>
            <a:ext uri="{FF2B5EF4-FFF2-40B4-BE49-F238E27FC236}">
              <a16:creationId xmlns:a16="http://schemas.microsoft.com/office/drawing/2014/main" xmlns="" id="{00000000-0008-0000-0700-0000A2010000}"/>
            </a:ext>
          </a:extLst>
        </xdr:cNvPr>
        <xdr:cNvSpPr/>
      </xdr:nvSpPr>
      <xdr:spPr>
        <a:xfrm>
          <a:off x="7810500" y="1335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98328</xdr:rowOff>
    </xdr:from>
    <xdr:ext cx="534377"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7594111" y="1312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23244</xdr:rowOff>
    </xdr:from>
    <xdr:to>
      <xdr:col>36</xdr:col>
      <xdr:colOff>165100</xdr:colOff>
      <xdr:row>78</xdr:row>
      <xdr:rowOff>124844</xdr:rowOff>
    </xdr:to>
    <xdr:sp macro="" textlink="">
      <xdr:nvSpPr>
        <xdr:cNvPr id="420" name="フローチャート: 判断 419">
          <a:extLst>
            <a:ext uri="{FF2B5EF4-FFF2-40B4-BE49-F238E27FC236}">
              <a16:creationId xmlns:a16="http://schemas.microsoft.com/office/drawing/2014/main" xmlns="" id="{00000000-0008-0000-0700-0000A4010000}"/>
            </a:ext>
          </a:extLst>
        </xdr:cNvPr>
        <xdr:cNvSpPr/>
      </xdr:nvSpPr>
      <xdr:spPr>
        <a:xfrm>
          <a:off x="6921500" y="1339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141371</xdr:rowOff>
    </xdr:from>
    <xdr:ext cx="534377"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6705111" y="1317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22916</xdr:rowOff>
    </xdr:from>
    <xdr:to>
      <xdr:col>55</xdr:col>
      <xdr:colOff>50800</xdr:colOff>
      <xdr:row>76</xdr:row>
      <xdr:rowOff>124516</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10426700" y="130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45793</xdr:rowOff>
    </xdr:from>
    <xdr:ext cx="534377" cy="259045"/>
    <xdr:sp macro="" textlink="">
      <xdr:nvSpPr>
        <xdr:cNvPr id="428" name="商工費該当値テキスト">
          <a:extLst>
            <a:ext uri="{FF2B5EF4-FFF2-40B4-BE49-F238E27FC236}">
              <a16:creationId xmlns:a16="http://schemas.microsoft.com/office/drawing/2014/main" xmlns="" id="{00000000-0008-0000-0700-0000AC010000}"/>
            </a:ext>
          </a:extLst>
        </xdr:cNvPr>
        <xdr:cNvSpPr txBox="1"/>
      </xdr:nvSpPr>
      <xdr:spPr>
        <a:xfrm>
          <a:off x="10528300" y="1290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24288</xdr:rowOff>
    </xdr:from>
    <xdr:to>
      <xdr:col>50</xdr:col>
      <xdr:colOff>165100</xdr:colOff>
      <xdr:row>77</xdr:row>
      <xdr:rowOff>125888</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9588500" y="1322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142415</xdr:rowOff>
    </xdr:from>
    <xdr:ext cx="534377"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9372111" y="1300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127958</xdr:rowOff>
    </xdr:from>
    <xdr:to>
      <xdr:col>46</xdr:col>
      <xdr:colOff>38100</xdr:colOff>
      <xdr:row>78</xdr:row>
      <xdr:rowOff>58108</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8699500" y="1332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49235</xdr:rowOff>
    </xdr:from>
    <xdr:ext cx="534377"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8483111" y="1342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108086</xdr:rowOff>
    </xdr:from>
    <xdr:to>
      <xdr:col>41</xdr:col>
      <xdr:colOff>101600</xdr:colOff>
      <xdr:row>79</xdr:row>
      <xdr:rowOff>38236</xdr:rowOff>
    </xdr:to>
    <xdr:sp macro="" textlink="">
      <xdr:nvSpPr>
        <xdr:cNvPr id="433" name="楕円 432">
          <a:extLst>
            <a:ext uri="{FF2B5EF4-FFF2-40B4-BE49-F238E27FC236}">
              <a16:creationId xmlns:a16="http://schemas.microsoft.com/office/drawing/2014/main" xmlns="" id="{00000000-0008-0000-0700-0000B1010000}"/>
            </a:ext>
          </a:extLst>
        </xdr:cNvPr>
        <xdr:cNvSpPr/>
      </xdr:nvSpPr>
      <xdr:spPr>
        <a:xfrm>
          <a:off x="7810500" y="1348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29363</xdr:rowOff>
    </xdr:from>
    <xdr:ext cx="469744" cy="259045"/>
    <xdr:sp macro="" textlink="">
      <xdr:nvSpPr>
        <xdr:cNvPr id="434" name="テキスト ボックス 433">
          <a:extLst>
            <a:ext uri="{FF2B5EF4-FFF2-40B4-BE49-F238E27FC236}">
              <a16:creationId xmlns:a16="http://schemas.microsoft.com/office/drawing/2014/main" xmlns="" id="{00000000-0008-0000-0700-0000B2010000}"/>
            </a:ext>
          </a:extLst>
        </xdr:cNvPr>
        <xdr:cNvSpPr txBox="1"/>
      </xdr:nvSpPr>
      <xdr:spPr>
        <a:xfrm>
          <a:off x="7626428" y="13573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67706</xdr:rowOff>
    </xdr:from>
    <xdr:to>
      <xdr:col>36</xdr:col>
      <xdr:colOff>165100</xdr:colOff>
      <xdr:row>78</xdr:row>
      <xdr:rowOff>169306</xdr:rowOff>
    </xdr:to>
    <xdr:sp macro="" textlink="">
      <xdr:nvSpPr>
        <xdr:cNvPr id="435" name="楕円 434">
          <a:extLst>
            <a:ext uri="{FF2B5EF4-FFF2-40B4-BE49-F238E27FC236}">
              <a16:creationId xmlns:a16="http://schemas.microsoft.com/office/drawing/2014/main" xmlns="" id="{00000000-0008-0000-0700-0000B3010000}"/>
            </a:ext>
          </a:extLst>
        </xdr:cNvPr>
        <xdr:cNvSpPr/>
      </xdr:nvSpPr>
      <xdr:spPr>
        <a:xfrm>
          <a:off x="6921500" y="1344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160433</xdr:rowOff>
    </xdr:from>
    <xdr:ext cx="469744" cy="259045"/>
    <xdr:sp macro="" textlink="">
      <xdr:nvSpPr>
        <xdr:cNvPr id="436" name="テキスト ボックス 435">
          <a:extLst>
            <a:ext uri="{FF2B5EF4-FFF2-40B4-BE49-F238E27FC236}">
              <a16:creationId xmlns:a16="http://schemas.microsoft.com/office/drawing/2014/main" xmlns="" id="{00000000-0008-0000-0700-0000B4010000}"/>
            </a:ext>
          </a:extLst>
        </xdr:cNvPr>
        <xdr:cNvSpPr txBox="1"/>
      </xdr:nvSpPr>
      <xdr:spPr>
        <a:xfrm>
          <a:off x="6737428" y="1353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xmlns=""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xmlns=""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xmlns=""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xmlns=""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xmlns=""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105116</xdr:rowOff>
    </xdr:from>
    <xdr:to>
      <xdr:col>54</xdr:col>
      <xdr:colOff>189865</xdr:colOff>
      <xdr:row>98</xdr:row>
      <xdr:rowOff>29341</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flipV="1">
          <a:off x="10475595" y="15535616"/>
          <a:ext cx="1270" cy="1295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33168</xdr:rowOff>
    </xdr:from>
    <xdr:ext cx="534377" cy="259045"/>
    <xdr:sp macro="" textlink="">
      <xdr:nvSpPr>
        <xdr:cNvPr id="463" name="土木費最小値テキスト">
          <a:extLst>
            <a:ext uri="{FF2B5EF4-FFF2-40B4-BE49-F238E27FC236}">
              <a16:creationId xmlns:a16="http://schemas.microsoft.com/office/drawing/2014/main" xmlns="" id="{00000000-0008-0000-0700-0000CF010000}"/>
            </a:ext>
          </a:extLst>
        </xdr:cNvPr>
        <xdr:cNvSpPr txBox="1"/>
      </xdr:nvSpPr>
      <xdr:spPr>
        <a:xfrm>
          <a:off x="10528300" y="1683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29341</xdr:rowOff>
    </xdr:from>
    <xdr:to>
      <xdr:col>55</xdr:col>
      <xdr:colOff>88900</xdr:colOff>
      <xdr:row>98</xdr:row>
      <xdr:rowOff>29341</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a:off x="10388600" y="1683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51793</xdr:rowOff>
    </xdr:from>
    <xdr:ext cx="599010" cy="259045"/>
    <xdr:sp macro="" textlink="">
      <xdr:nvSpPr>
        <xdr:cNvPr id="465" name="土木費最大値テキスト">
          <a:extLst>
            <a:ext uri="{FF2B5EF4-FFF2-40B4-BE49-F238E27FC236}">
              <a16:creationId xmlns:a16="http://schemas.microsoft.com/office/drawing/2014/main" xmlns="" id="{00000000-0008-0000-0700-0000D1010000}"/>
            </a:ext>
          </a:extLst>
        </xdr:cNvPr>
        <xdr:cNvSpPr txBox="1"/>
      </xdr:nvSpPr>
      <xdr:spPr>
        <a:xfrm>
          <a:off x="10528300" y="15310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141,177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105116</xdr:rowOff>
    </xdr:from>
    <xdr:to>
      <xdr:col>55</xdr:col>
      <xdr:colOff>88900</xdr:colOff>
      <xdr:row>90</xdr:row>
      <xdr:rowOff>105116</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a:off x="10388600" y="15535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150836</xdr:rowOff>
    </xdr:from>
    <xdr:to>
      <xdr:col>55</xdr:col>
      <xdr:colOff>0</xdr:colOff>
      <xdr:row>96</xdr:row>
      <xdr:rowOff>62574</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flipV="1">
          <a:off x="9639300" y="16267136"/>
          <a:ext cx="838200" cy="25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73041</xdr:rowOff>
    </xdr:from>
    <xdr:ext cx="534377" cy="259045"/>
    <xdr:sp macro="" textlink="">
      <xdr:nvSpPr>
        <xdr:cNvPr id="468" name="土木費平均値テキスト">
          <a:extLst>
            <a:ext uri="{FF2B5EF4-FFF2-40B4-BE49-F238E27FC236}">
              <a16:creationId xmlns:a16="http://schemas.microsoft.com/office/drawing/2014/main" xmlns="" id="{00000000-0008-0000-0700-0000D4010000}"/>
            </a:ext>
          </a:extLst>
        </xdr:cNvPr>
        <xdr:cNvSpPr txBox="1"/>
      </xdr:nvSpPr>
      <xdr:spPr>
        <a:xfrm>
          <a:off x="10528300" y="16360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94614</xdr:rowOff>
    </xdr:from>
    <xdr:to>
      <xdr:col>55</xdr:col>
      <xdr:colOff>50800</xdr:colOff>
      <xdr:row>96</xdr:row>
      <xdr:rowOff>24764</xdr:rowOff>
    </xdr:to>
    <xdr:sp macro="" textlink="">
      <xdr:nvSpPr>
        <xdr:cNvPr id="469" name="フローチャート: 判断 468">
          <a:extLst>
            <a:ext uri="{FF2B5EF4-FFF2-40B4-BE49-F238E27FC236}">
              <a16:creationId xmlns:a16="http://schemas.microsoft.com/office/drawing/2014/main" xmlns="" id="{00000000-0008-0000-0700-0000D5010000}"/>
            </a:ext>
          </a:extLst>
        </xdr:cNvPr>
        <xdr:cNvSpPr/>
      </xdr:nvSpPr>
      <xdr:spPr>
        <a:xfrm>
          <a:off x="104267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62574</xdr:rowOff>
    </xdr:from>
    <xdr:to>
      <xdr:col>50</xdr:col>
      <xdr:colOff>114300</xdr:colOff>
      <xdr:row>96</xdr:row>
      <xdr:rowOff>88602</xdr:rowOff>
    </xdr:to>
    <xdr:cxnSp macro="">
      <xdr:nvCxnSpPr>
        <xdr:cNvPr id="470" name="直線コネクタ 469">
          <a:extLst>
            <a:ext uri="{FF2B5EF4-FFF2-40B4-BE49-F238E27FC236}">
              <a16:creationId xmlns:a16="http://schemas.microsoft.com/office/drawing/2014/main" xmlns="" id="{00000000-0008-0000-0700-0000D6010000}"/>
            </a:ext>
          </a:extLst>
        </xdr:cNvPr>
        <xdr:cNvCxnSpPr/>
      </xdr:nvCxnSpPr>
      <xdr:spPr>
        <a:xfrm flipV="1">
          <a:off x="8750300" y="16521774"/>
          <a:ext cx="889000" cy="2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81215</xdr:rowOff>
    </xdr:from>
    <xdr:to>
      <xdr:col>50</xdr:col>
      <xdr:colOff>165100</xdr:colOff>
      <xdr:row>96</xdr:row>
      <xdr:rowOff>11365</xdr:rowOff>
    </xdr:to>
    <xdr:sp macro="" textlink="">
      <xdr:nvSpPr>
        <xdr:cNvPr id="471" name="フローチャート: 判断 470">
          <a:extLst>
            <a:ext uri="{FF2B5EF4-FFF2-40B4-BE49-F238E27FC236}">
              <a16:creationId xmlns:a16="http://schemas.microsoft.com/office/drawing/2014/main" xmlns="" id="{00000000-0008-0000-0700-0000D7010000}"/>
            </a:ext>
          </a:extLst>
        </xdr:cNvPr>
        <xdr:cNvSpPr/>
      </xdr:nvSpPr>
      <xdr:spPr>
        <a:xfrm>
          <a:off x="9588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27892</xdr:rowOff>
    </xdr:from>
    <xdr:ext cx="534377"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9372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56021</xdr:rowOff>
    </xdr:from>
    <xdr:to>
      <xdr:col>45</xdr:col>
      <xdr:colOff>177800</xdr:colOff>
      <xdr:row>96</xdr:row>
      <xdr:rowOff>88602</xdr:rowOff>
    </xdr:to>
    <xdr:cxnSp macro="">
      <xdr:nvCxnSpPr>
        <xdr:cNvPr id="473" name="直線コネクタ 472">
          <a:extLst>
            <a:ext uri="{FF2B5EF4-FFF2-40B4-BE49-F238E27FC236}">
              <a16:creationId xmlns:a16="http://schemas.microsoft.com/office/drawing/2014/main" xmlns="" id="{00000000-0008-0000-0700-0000D9010000}"/>
            </a:ext>
          </a:extLst>
        </xdr:cNvPr>
        <xdr:cNvCxnSpPr/>
      </xdr:nvCxnSpPr>
      <xdr:spPr>
        <a:xfrm>
          <a:off x="7861300" y="16343771"/>
          <a:ext cx="889000" cy="20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65714</xdr:rowOff>
    </xdr:from>
    <xdr:to>
      <xdr:col>46</xdr:col>
      <xdr:colOff>38100</xdr:colOff>
      <xdr:row>95</xdr:row>
      <xdr:rowOff>167314</xdr:rowOff>
    </xdr:to>
    <xdr:sp macro="" textlink="">
      <xdr:nvSpPr>
        <xdr:cNvPr id="474" name="フローチャート: 判断 473">
          <a:extLst>
            <a:ext uri="{FF2B5EF4-FFF2-40B4-BE49-F238E27FC236}">
              <a16:creationId xmlns:a16="http://schemas.microsoft.com/office/drawing/2014/main" xmlns="" id="{00000000-0008-0000-0700-0000DA010000}"/>
            </a:ext>
          </a:extLst>
        </xdr:cNvPr>
        <xdr:cNvSpPr/>
      </xdr:nvSpPr>
      <xdr:spPr>
        <a:xfrm>
          <a:off x="8699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12391</xdr:rowOff>
    </xdr:from>
    <xdr:ext cx="534377"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8483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56021</xdr:rowOff>
    </xdr:from>
    <xdr:to>
      <xdr:col>41</xdr:col>
      <xdr:colOff>50800</xdr:colOff>
      <xdr:row>96</xdr:row>
      <xdr:rowOff>107500</xdr:rowOff>
    </xdr:to>
    <xdr:cxnSp macro="">
      <xdr:nvCxnSpPr>
        <xdr:cNvPr id="476" name="直線コネクタ 475">
          <a:extLst>
            <a:ext uri="{FF2B5EF4-FFF2-40B4-BE49-F238E27FC236}">
              <a16:creationId xmlns:a16="http://schemas.microsoft.com/office/drawing/2014/main" xmlns="" id="{00000000-0008-0000-0700-0000DC010000}"/>
            </a:ext>
          </a:extLst>
        </xdr:cNvPr>
        <xdr:cNvCxnSpPr/>
      </xdr:nvCxnSpPr>
      <xdr:spPr>
        <a:xfrm flipV="1">
          <a:off x="6972300" y="16343771"/>
          <a:ext cx="889000" cy="22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83676</xdr:rowOff>
    </xdr:from>
    <xdr:to>
      <xdr:col>41</xdr:col>
      <xdr:colOff>101600</xdr:colOff>
      <xdr:row>96</xdr:row>
      <xdr:rowOff>13826</xdr:rowOff>
    </xdr:to>
    <xdr:sp macro="" textlink="">
      <xdr:nvSpPr>
        <xdr:cNvPr id="477" name="フローチャート: 判断 476">
          <a:extLst>
            <a:ext uri="{FF2B5EF4-FFF2-40B4-BE49-F238E27FC236}">
              <a16:creationId xmlns:a16="http://schemas.microsoft.com/office/drawing/2014/main" xmlns="" id="{00000000-0008-0000-0700-0000DD010000}"/>
            </a:ext>
          </a:extLst>
        </xdr:cNvPr>
        <xdr:cNvSpPr/>
      </xdr:nvSpPr>
      <xdr:spPr>
        <a:xfrm>
          <a:off x="7810500" y="1637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4953</xdr:rowOff>
    </xdr:from>
    <xdr:ext cx="534377"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7594111" y="1646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125682</xdr:rowOff>
    </xdr:from>
    <xdr:to>
      <xdr:col>36</xdr:col>
      <xdr:colOff>165100</xdr:colOff>
      <xdr:row>96</xdr:row>
      <xdr:rowOff>55832</xdr:rowOff>
    </xdr:to>
    <xdr:sp macro="" textlink="">
      <xdr:nvSpPr>
        <xdr:cNvPr id="479" name="フローチャート: 判断 478">
          <a:extLst>
            <a:ext uri="{FF2B5EF4-FFF2-40B4-BE49-F238E27FC236}">
              <a16:creationId xmlns:a16="http://schemas.microsoft.com/office/drawing/2014/main" xmlns="" id="{00000000-0008-0000-0700-0000DF010000}"/>
            </a:ext>
          </a:extLst>
        </xdr:cNvPr>
        <xdr:cNvSpPr/>
      </xdr:nvSpPr>
      <xdr:spPr>
        <a:xfrm>
          <a:off x="6921500" y="1641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72359</xdr:rowOff>
    </xdr:from>
    <xdr:ext cx="534377"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6705111" y="1618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100036</xdr:rowOff>
    </xdr:from>
    <xdr:to>
      <xdr:col>55</xdr:col>
      <xdr:colOff>50800</xdr:colOff>
      <xdr:row>95</xdr:row>
      <xdr:rowOff>30186</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10426700" y="1621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122913</xdr:rowOff>
    </xdr:from>
    <xdr:ext cx="534377" cy="259045"/>
    <xdr:sp macro="" textlink="">
      <xdr:nvSpPr>
        <xdr:cNvPr id="487" name="土木費該当値テキスト">
          <a:extLst>
            <a:ext uri="{FF2B5EF4-FFF2-40B4-BE49-F238E27FC236}">
              <a16:creationId xmlns:a16="http://schemas.microsoft.com/office/drawing/2014/main" xmlns="" id="{00000000-0008-0000-0700-0000E7010000}"/>
            </a:ext>
          </a:extLst>
        </xdr:cNvPr>
        <xdr:cNvSpPr txBox="1"/>
      </xdr:nvSpPr>
      <xdr:spPr>
        <a:xfrm>
          <a:off x="10528300" y="1606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11774</xdr:rowOff>
    </xdr:from>
    <xdr:to>
      <xdr:col>50</xdr:col>
      <xdr:colOff>165100</xdr:colOff>
      <xdr:row>96</xdr:row>
      <xdr:rowOff>113374</xdr:rowOff>
    </xdr:to>
    <xdr:sp macro="" textlink="">
      <xdr:nvSpPr>
        <xdr:cNvPr id="488" name="楕円 487">
          <a:extLst>
            <a:ext uri="{FF2B5EF4-FFF2-40B4-BE49-F238E27FC236}">
              <a16:creationId xmlns:a16="http://schemas.microsoft.com/office/drawing/2014/main" xmlns="" id="{00000000-0008-0000-0700-0000E8010000}"/>
            </a:ext>
          </a:extLst>
        </xdr:cNvPr>
        <xdr:cNvSpPr/>
      </xdr:nvSpPr>
      <xdr:spPr>
        <a:xfrm>
          <a:off x="9588500" y="1647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104501</xdr:rowOff>
    </xdr:from>
    <xdr:ext cx="534377"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9372111" y="1656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37802</xdr:rowOff>
    </xdr:from>
    <xdr:to>
      <xdr:col>46</xdr:col>
      <xdr:colOff>38100</xdr:colOff>
      <xdr:row>96</xdr:row>
      <xdr:rowOff>139402</xdr:rowOff>
    </xdr:to>
    <xdr:sp macro="" textlink="">
      <xdr:nvSpPr>
        <xdr:cNvPr id="490" name="楕円 489">
          <a:extLst>
            <a:ext uri="{FF2B5EF4-FFF2-40B4-BE49-F238E27FC236}">
              <a16:creationId xmlns:a16="http://schemas.microsoft.com/office/drawing/2014/main" xmlns="" id="{00000000-0008-0000-0700-0000EA010000}"/>
            </a:ext>
          </a:extLst>
        </xdr:cNvPr>
        <xdr:cNvSpPr/>
      </xdr:nvSpPr>
      <xdr:spPr>
        <a:xfrm>
          <a:off x="8699500" y="1649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130529</xdr:rowOff>
    </xdr:from>
    <xdr:ext cx="534377"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8483111" y="1658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5221</xdr:rowOff>
    </xdr:from>
    <xdr:to>
      <xdr:col>41</xdr:col>
      <xdr:colOff>101600</xdr:colOff>
      <xdr:row>95</xdr:row>
      <xdr:rowOff>106821</xdr:rowOff>
    </xdr:to>
    <xdr:sp macro="" textlink="">
      <xdr:nvSpPr>
        <xdr:cNvPr id="492" name="楕円 491">
          <a:extLst>
            <a:ext uri="{FF2B5EF4-FFF2-40B4-BE49-F238E27FC236}">
              <a16:creationId xmlns:a16="http://schemas.microsoft.com/office/drawing/2014/main" xmlns="" id="{00000000-0008-0000-0700-0000EC010000}"/>
            </a:ext>
          </a:extLst>
        </xdr:cNvPr>
        <xdr:cNvSpPr/>
      </xdr:nvSpPr>
      <xdr:spPr>
        <a:xfrm>
          <a:off x="7810500" y="1629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123348</xdr:rowOff>
    </xdr:from>
    <xdr:ext cx="534377" cy="259045"/>
    <xdr:sp macro="" textlink="">
      <xdr:nvSpPr>
        <xdr:cNvPr id="493" name="テキスト ボックス 492">
          <a:extLst>
            <a:ext uri="{FF2B5EF4-FFF2-40B4-BE49-F238E27FC236}">
              <a16:creationId xmlns:a16="http://schemas.microsoft.com/office/drawing/2014/main" xmlns="" id="{00000000-0008-0000-0700-0000ED010000}"/>
            </a:ext>
          </a:extLst>
        </xdr:cNvPr>
        <xdr:cNvSpPr txBox="1"/>
      </xdr:nvSpPr>
      <xdr:spPr>
        <a:xfrm>
          <a:off x="7594111" y="1606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56700</xdr:rowOff>
    </xdr:from>
    <xdr:to>
      <xdr:col>36</xdr:col>
      <xdr:colOff>165100</xdr:colOff>
      <xdr:row>96</xdr:row>
      <xdr:rowOff>158300</xdr:rowOff>
    </xdr:to>
    <xdr:sp macro="" textlink="">
      <xdr:nvSpPr>
        <xdr:cNvPr id="494" name="楕円 493">
          <a:extLst>
            <a:ext uri="{FF2B5EF4-FFF2-40B4-BE49-F238E27FC236}">
              <a16:creationId xmlns:a16="http://schemas.microsoft.com/office/drawing/2014/main" xmlns="" id="{00000000-0008-0000-0700-0000EE010000}"/>
            </a:ext>
          </a:extLst>
        </xdr:cNvPr>
        <xdr:cNvSpPr/>
      </xdr:nvSpPr>
      <xdr:spPr>
        <a:xfrm>
          <a:off x="6921500" y="165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149427</xdr:rowOff>
    </xdr:from>
    <xdr:ext cx="534377"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6705111" y="1660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xmlns=""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xmlns=""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xmlns=""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xmlns=""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xmlns=""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xmlns=""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xmlns=""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xmlns=""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xmlns=""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133909</xdr:rowOff>
    </xdr:from>
    <xdr:to>
      <xdr:col>85</xdr:col>
      <xdr:colOff>126364</xdr:colOff>
      <xdr:row>38</xdr:row>
      <xdr:rowOff>132537</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flipV="1">
          <a:off x="16317595" y="5277409"/>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136364</xdr:rowOff>
    </xdr:from>
    <xdr:ext cx="534377" cy="259045"/>
    <xdr:sp macro="" textlink="">
      <xdr:nvSpPr>
        <xdr:cNvPr id="521" name="消防費最小値テキスト">
          <a:extLst>
            <a:ext uri="{FF2B5EF4-FFF2-40B4-BE49-F238E27FC236}">
              <a16:creationId xmlns:a16="http://schemas.microsoft.com/office/drawing/2014/main" xmlns="" id="{00000000-0008-0000-0700-000009020000}"/>
            </a:ext>
          </a:extLst>
        </xdr:cNvPr>
        <xdr:cNvSpPr txBox="1"/>
      </xdr:nvSpPr>
      <xdr:spPr>
        <a:xfrm>
          <a:off x="16370300" y="665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132537</xdr:rowOff>
    </xdr:from>
    <xdr:to>
      <xdr:col>86</xdr:col>
      <xdr:colOff>25400</xdr:colOff>
      <xdr:row>38</xdr:row>
      <xdr:rowOff>132537</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a:off x="16230600" y="664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80586</xdr:rowOff>
    </xdr:from>
    <xdr:ext cx="534377" cy="259045"/>
    <xdr:sp macro="" textlink="">
      <xdr:nvSpPr>
        <xdr:cNvPr id="523" name="消防費最大値テキスト">
          <a:extLst>
            <a:ext uri="{FF2B5EF4-FFF2-40B4-BE49-F238E27FC236}">
              <a16:creationId xmlns:a16="http://schemas.microsoft.com/office/drawing/2014/main" xmlns="" id="{00000000-0008-0000-0700-00000B020000}"/>
            </a:ext>
          </a:extLst>
        </xdr:cNvPr>
        <xdr:cNvSpPr txBox="1"/>
      </xdr:nvSpPr>
      <xdr:spPr>
        <a:xfrm>
          <a:off x="16370300" y="50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133909</xdr:rowOff>
    </xdr:from>
    <xdr:to>
      <xdr:col>86</xdr:col>
      <xdr:colOff>25400</xdr:colOff>
      <xdr:row>30</xdr:row>
      <xdr:rowOff>133909</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a:off x="16230600" y="527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34468</xdr:rowOff>
    </xdr:from>
    <xdr:to>
      <xdr:col>85</xdr:col>
      <xdr:colOff>127000</xdr:colOff>
      <xdr:row>38</xdr:row>
      <xdr:rowOff>40869</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flipV="1">
          <a:off x="15481300" y="6549568"/>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45293</xdr:rowOff>
    </xdr:from>
    <xdr:ext cx="534377" cy="259045"/>
    <xdr:sp macro="" textlink="">
      <xdr:nvSpPr>
        <xdr:cNvPr id="526" name="消防費平均値テキスト">
          <a:extLst>
            <a:ext uri="{FF2B5EF4-FFF2-40B4-BE49-F238E27FC236}">
              <a16:creationId xmlns:a16="http://schemas.microsoft.com/office/drawing/2014/main" xmlns="" id="{00000000-0008-0000-0700-00000E020000}"/>
            </a:ext>
          </a:extLst>
        </xdr:cNvPr>
        <xdr:cNvSpPr txBox="1"/>
      </xdr:nvSpPr>
      <xdr:spPr>
        <a:xfrm>
          <a:off x="16370300" y="6046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22416</xdr:rowOff>
    </xdr:from>
    <xdr:to>
      <xdr:col>85</xdr:col>
      <xdr:colOff>177800</xdr:colOff>
      <xdr:row>36</xdr:row>
      <xdr:rowOff>124016</xdr:rowOff>
    </xdr:to>
    <xdr:sp macro="" textlink="">
      <xdr:nvSpPr>
        <xdr:cNvPr id="527" name="フローチャート: 判断 526">
          <a:extLst>
            <a:ext uri="{FF2B5EF4-FFF2-40B4-BE49-F238E27FC236}">
              <a16:creationId xmlns:a16="http://schemas.microsoft.com/office/drawing/2014/main" xmlns="" id="{00000000-0008-0000-0700-00000F020000}"/>
            </a:ext>
          </a:extLst>
        </xdr:cNvPr>
        <xdr:cNvSpPr/>
      </xdr:nvSpPr>
      <xdr:spPr>
        <a:xfrm>
          <a:off x="16268700" y="619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35078</xdr:rowOff>
    </xdr:from>
    <xdr:to>
      <xdr:col>81</xdr:col>
      <xdr:colOff>50800</xdr:colOff>
      <xdr:row>38</xdr:row>
      <xdr:rowOff>40869</xdr:rowOff>
    </xdr:to>
    <xdr:cxnSp macro="">
      <xdr:nvCxnSpPr>
        <xdr:cNvPr id="528" name="直線コネクタ 527">
          <a:extLst>
            <a:ext uri="{FF2B5EF4-FFF2-40B4-BE49-F238E27FC236}">
              <a16:creationId xmlns:a16="http://schemas.microsoft.com/office/drawing/2014/main" xmlns="" id="{00000000-0008-0000-0700-000010020000}"/>
            </a:ext>
          </a:extLst>
        </xdr:cNvPr>
        <xdr:cNvCxnSpPr/>
      </xdr:nvCxnSpPr>
      <xdr:spPr>
        <a:xfrm>
          <a:off x="14592300" y="6550178"/>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117780</xdr:rowOff>
    </xdr:from>
    <xdr:to>
      <xdr:col>81</xdr:col>
      <xdr:colOff>101600</xdr:colOff>
      <xdr:row>36</xdr:row>
      <xdr:rowOff>47930</xdr:rowOff>
    </xdr:to>
    <xdr:sp macro="" textlink="">
      <xdr:nvSpPr>
        <xdr:cNvPr id="529" name="フローチャート: 判断 528">
          <a:extLst>
            <a:ext uri="{FF2B5EF4-FFF2-40B4-BE49-F238E27FC236}">
              <a16:creationId xmlns:a16="http://schemas.microsoft.com/office/drawing/2014/main" xmlns="" id="{00000000-0008-0000-0700-000011020000}"/>
            </a:ext>
          </a:extLst>
        </xdr:cNvPr>
        <xdr:cNvSpPr/>
      </xdr:nvSpPr>
      <xdr:spPr>
        <a:xfrm>
          <a:off x="15430500" y="611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64457</xdr:rowOff>
    </xdr:from>
    <xdr:ext cx="534377"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5214111" y="58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31038</xdr:rowOff>
    </xdr:from>
    <xdr:to>
      <xdr:col>76</xdr:col>
      <xdr:colOff>114300</xdr:colOff>
      <xdr:row>38</xdr:row>
      <xdr:rowOff>35078</xdr:rowOff>
    </xdr:to>
    <xdr:cxnSp macro="">
      <xdr:nvCxnSpPr>
        <xdr:cNvPr id="531" name="直線コネクタ 530">
          <a:extLst>
            <a:ext uri="{FF2B5EF4-FFF2-40B4-BE49-F238E27FC236}">
              <a16:creationId xmlns:a16="http://schemas.microsoft.com/office/drawing/2014/main" xmlns="" id="{00000000-0008-0000-0700-000013020000}"/>
            </a:ext>
          </a:extLst>
        </xdr:cNvPr>
        <xdr:cNvCxnSpPr/>
      </xdr:nvCxnSpPr>
      <xdr:spPr>
        <a:xfrm>
          <a:off x="13703300" y="6546138"/>
          <a:ext cx="889000" cy="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23025</xdr:rowOff>
    </xdr:from>
    <xdr:to>
      <xdr:col>76</xdr:col>
      <xdr:colOff>165100</xdr:colOff>
      <xdr:row>35</xdr:row>
      <xdr:rowOff>124625</xdr:rowOff>
    </xdr:to>
    <xdr:sp macro="" textlink="">
      <xdr:nvSpPr>
        <xdr:cNvPr id="532" name="フローチャート: 判断 531">
          <a:extLst>
            <a:ext uri="{FF2B5EF4-FFF2-40B4-BE49-F238E27FC236}">
              <a16:creationId xmlns:a16="http://schemas.microsoft.com/office/drawing/2014/main" xmlns="" id="{00000000-0008-0000-0700-000014020000}"/>
            </a:ext>
          </a:extLst>
        </xdr:cNvPr>
        <xdr:cNvSpPr/>
      </xdr:nvSpPr>
      <xdr:spPr>
        <a:xfrm>
          <a:off x="14541500" y="602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141152</xdr:rowOff>
    </xdr:from>
    <xdr:ext cx="534377"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4325111" y="579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31038</xdr:rowOff>
    </xdr:from>
    <xdr:to>
      <xdr:col>71</xdr:col>
      <xdr:colOff>177800</xdr:colOff>
      <xdr:row>38</xdr:row>
      <xdr:rowOff>49670</xdr:rowOff>
    </xdr:to>
    <xdr:cxnSp macro="">
      <xdr:nvCxnSpPr>
        <xdr:cNvPr id="534" name="直線コネクタ 533">
          <a:extLst>
            <a:ext uri="{FF2B5EF4-FFF2-40B4-BE49-F238E27FC236}">
              <a16:creationId xmlns:a16="http://schemas.microsoft.com/office/drawing/2014/main" xmlns="" id="{00000000-0008-0000-0700-000016020000}"/>
            </a:ext>
          </a:extLst>
        </xdr:cNvPr>
        <xdr:cNvCxnSpPr/>
      </xdr:nvCxnSpPr>
      <xdr:spPr>
        <a:xfrm flipV="1">
          <a:off x="12814300" y="6546138"/>
          <a:ext cx="889000" cy="1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108179</xdr:rowOff>
    </xdr:from>
    <xdr:to>
      <xdr:col>72</xdr:col>
      <xdr:colOff>38100</xdr:colOff>
      <xdr:row>36</xdr:row>
      <xdr:rowOff>38329</xdr:rowOff>
    </xdr:to>
    <xdr:sp macro="" textlink="">
      <xdr:nvSpPr>
        <xdr:cNvPr id="535" name="フローチャート: 判断 534">
          <a:extLst>
            <a:ext uri="{FF2B5EF4-FFF2-40B4-BE49-F238E27FC236}">
              <a16:creationId xmlns:a16="http://schemas.microsoft.com/office/drawing/2014/main" xmlns="" id="{00000000-0008-0000-0700-000017020000}"/>
            </a:ext>
          </a:extLst>
        </xdr:cNvPr>
        <xdr:cNvSpPr/>
      </xdr:nvSpPr>
      <xdr:spPr>
        <a:xfrm>
          <a:off x="13652500" y="610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54856</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3436111" y="588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120180</xdr:rowOff>
    </xdr:from>
    <xdr:to>
      <xdr:col>67</xdr:col>
      <xdr:colOff>101600</xdr:colOff>
      <xdr:row>36</xdr:row>
      <xdr:rowOff>50330</xdr:rowOff>
    </xdr:to>
    <xdr:sp macro="" textlink="">
      <xdr:nvSpPr>
        <xdr:cNvPr id="537" name="フローチャート: 判断 536">
          <a:extLst>
            <a:ext uri="{FF2B5EF4-FFF2-40B4-BE49-F238E27FC236}">
              <a16:creationId xmlns:a16="http://schemas.microsoft.com/office/drawing/2014/main" xmlns="" id="{00000000-0008-0000-0700-000019020000}"/>
            </a:ext>
          </a:extLst>
        </xdr:cNvPr>
        <xdr:cNvSpPr/>
      </xdr:nvSpPr>
      <xdr:spPr>
        <a:xfrm>
          <a:off x="12763500" y="612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66857</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2547111" y="589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155118</xdr:rowOff>
    </xdr:from>
    <xdr:to>
      <xdr:col>85</xdr:col>
      <xdr:colOff>177800</xdr:colOff>
      <xdr:row>38</xdr:row>
      <xdr:rowOff>85268</xdr:rowOff>
    </xdr:to>
    <xdr:sp macro="" textlink="">
      <xdr:nvSpPr>
        <xdr:cNvPr id="544" name="楕円 543">
          <a:extLst>
            <a:ext uri="{FF2B5EF4-FFF2-40B4-BE49-F238E27FC236}">
              <a16:creationId xmlns:a16="http://schemas.microsoft.com/office/drawing/2014/main" xmlns="" id="{00000000-0008-0000-0700-000020020000}"/>
            </a:ext>
          </a:extLst>
        </xdr:cNvPr>
        <xdr:cNvSpPr/>
      </xdr:nvSpPr>
      <xdr:spPr>
        <a:xfrm>
          <a:off x="16268700" y="649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70045</xdr:rowOff>
    </xdr:from>
    <xdr:ext cx="534377" cy="259045"/>
    <xdr:sp macro="" textlink="">
      <xdr:nvSpPr>
        <xdr:cNvPr id="545" name="消防費該当値テキスト">
          <a:extLst>
            <a:ext uri="{FF2B5EF4-FFF2-40B4-BE49-F238E27FC236}">
              <a16:creationId xmlns:a16="http://schemas.microsoft.com/office/drawing/2014/main" xmlns="" id="{00000000-0008-0000-0700-000021020000}"/>
            </a:ext>
          </a:extLst>
        </xdr:cNvPr>
        <xdr:cNvSpPr txBox="1"/>
      </xdr:nvSpPr>
      <xdr:spPr>
        <a:xfrm>
          <a:off x="16370300" y="641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161519</xdr:rowOff>
    </xdr:from>
    <xdr:to>
      <xdr:col>81</xdr:col>
      <xdr:colOff>101600</xdr:colOff>
      <xdr:row>38</xdr:row>
      <xdr:rowOff>91669</xdr:rowOff>
    </xdr:to>
    <xdr:sp macro="" textlink="">
      <xdr:nvSpPr>
        <xdr:cNvPr id="546" name="楕円 545">
          <a:extLst>
            <a:ext uri="{FF2B5EF4-FFF2-40B4-BE49-F238E27FC236}">
              <a16:creationId xmlns:a16="http://schemas.microsoft.com/office/drawing/2014/main" xmlns="" id="{00000000-0008-0000-0700-000022020000}"/>
            </a:ext>
          </a:extLst>
        </xdr:cNvPr>
        <xdr:cNvSpPr/>
      </xdr:nvSpPr>
      <xdr:spPr>
        <a:xfrm>
          <a:off x="15430500" y="650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82796</xdr:rowOff>
    </xdr:from>
    <xdr:ext cx="534377" cy="259045"/>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5214111" y="659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155727</xdr:rowOff>
    </xdr:from>
    <xdr:to>
      <xdr:col>76</xdr:col>
      <xdr:colOff>165100</xdr:colOff>
      <xdr:row>38</xdr:row>
      <xdr:rowOff>85877</xdr:rowOff>
    </xdr:to>
    <xdr:sp macro="" textlink="">
      <xdr:nvSpPr>
        <xdr:cNvPr id="548" name="楕円 547">
          <a:extLst>
            <a:ext uri="{FF2B5EF4-FFF2-40B4-BE49-F238E27FC236}">
              <a16:creationId xmlns:a16="http://schemas.microsoft.com/office/drawing/2014/main" xmlns="" id="{00000000-0008-0000-0700-000024020000}"/>
            </a:ext>
          </a:extLst>
        </xdr:cNvPr>
        <xdr:cNvSpPr/>
      </xdr:nvSpPr>
      <xdr:spPr>
        <a:xfrm>
          <a:off x="14541500" y="649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77005</xdr:rowOff>
    </xdr:from>
    <xdr:ext cx="534377" cy="259045"/>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14325111" y="659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151689</xdr:rowOff>
    </xdr:from>
    <xdr:to>
      <xdr:col>72</xdr:col>
      <xdr:colOff>38100</xdr:colOff>
      <xdr:row>38</xdr:row>
      <xdr:rowOff>81838</xdr:rowOff>
    </xdr:to>
    <xdr:sp macro="" textlink="">
      <xdr:nvSpPr>
        <xdr:cNvPr id="550" name="楕円 549">
          <a:extLst>
            <a:ext uri="{FF2B5EF4-FFF2-40B4-BE49-F238E27FC236}">
              <a16:creationId xmlns:a16="http://schemas.microsoft.com/office/drawing/2014/main" xmlns="" id="{00000000-0008-0000-0700-000026020000}"/>
            </a:ext>
          </a:extLst>
        </xdr:cNvPr>
        <xdr:cNvSpPr/>
      </xdr:nvSpPr>
      <xdr:spPr>
        <a:xfrm>
          <a:off x="13652500" y="64953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72965</xdr:rowOff>
    </xdr:from>
    <xdr:ext cx="534377" cy="259045"/>
    <xdr:sp macro="" textlink="">
      <xdr:nvSpPr>
        <xdr:cNvPr id="551" name="テキスト ボックス 550">
          <a:extLst>
            <a:ext uri="{FF2B5EF4-FFF2-40B4-BE49-F238E27FC236}">
              <a16:creationId xmlns:a16="http://schemas.microsoft.com/office/drawing/2014/main" xmlns="" id="{00000000-0008-0000-0700-000027020000}"/>
            </a:ext>
          </a:extLst>
        </xdr:cNvPr>
        <xdr:cNvSpPr txBox="1"/>
      </xdr:nvSpPr>
      <xdr:spPr>
        <a:xfrm>
          <a:off x="13436111" y="658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170320</xdr:rowOff>
    </xdr:from>
    <xdr:to>
      <xdr:col>67</xdr:col>
      <xdr:colOff>101600</xdr:colOff>
      <xdr:row>38</xdr:row>
      <xdr:rowOff>100470</xdr:rowOff>
    </xdr:to>
    <xdr:sp macro="" textlink="">
      <xdr:nvSpPr>
        <xdr:cNvPr id="552" name="楕円 551">
          <a:extLst>
            <a:ext uri="{FF2B5EF4-FFF2-40B4-BE49-F238E27FC236}">
              <a16:creationId xmlns:a16="http://schemas.microsoft.com/office/drawing/2014/main" xmlns="" id="{00000000-0008-0000-0700-000028020000}"/>
            </a:ext>
          </a:extLst>
        </xdr:cNvPr>
        <xdr:cNvSpPr/>
      </xdr:nvSpPr>
      <xdr:spPr>
        <a:xfrm>
          <a:off x="12763500" y="65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91597</xdr:rowOff>
    </xdr:from>
    <xdr:ext cx="534377" cy="259045"/>
    <xdr:sp macro="" textlink="">
      <xdr:nvSpPr>
        <xdr:cNvPr id="553" name="テキスト ボックス 552">
          <a:extLst>
            <a:ext uri="{FF2B5EF4-FFF2-40B4-BE49-F238E27FC236}">
              <a16:creationId xmlns:a16="http://schemas.microsoft.com/office/drawing/2014/main" xmlns="" id="{00000000-0008-0000-0700-000029020000}"/>
            </a:ext>
          </a:extLst>
        </xdr:cNvPr>
        <xdr:cNvSpPr txBox="1"/>
      </xdr:nvSpPr>
      <xdr:spPr>
        <a:xfrm>
          <a:off x="12547111" y="660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xmlns=""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xmlns=""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xmlns=""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xmlns=""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xmlns=""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xmlns=""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xmlns=""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xmlns=""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xmlns=""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xmlns=""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121706</xdr:rowOff>
    </xdr:from>
    <xdr:to>
      <xdr:col>85</xdr:col>
      <xdr:colOff>126364</xdr:colOff>
      <xdr:row>59</xdr:row>
      <xdr:rowOff>65622</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flipV="1">
          <a:off x="16317595" y="9037106"/>
          <a:ext cx="1269" cy="1144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69449</xdr:rowOff>
    </xdr:from>
    <xdr:ext cx="534377" cy="259045"/>
    <xdr:sp macro="" textlink="">
      <xdr:nvSpPr>
        <xdr:cNvPr id="581" name="教育費最小値テキスト">
          <a:extLst>
            <a:ext uri="{FF2B5EF4-FFF2-40B4-BE49-F238E27FC236}">
              <a16:creationId xmlns:a16="http://schemas.microsoft.com/office/drawing/2014/main" xmlns="" id="{00000000-0008-0000-0700-000045020000}"/>
            </a:ext>
          </a:extLst>
        </xdr:cNvPr>
        <xdr:cNvSpPr txBox="1"/>
      </xdr:nvSpPr>
      <xdr:spPr>
        <a:xfrm>
          <a:off x="16370300" y="1018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65622</xdr:rowOff>
    </xdr:from>
    <xdr:to>
      <xdr:col>86</xdr:col>
      <xdr:colOff>25400</xdr:colOff>
      <xdr:row>59</xdr:row>
      <xdr:rowOff>65622</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a:off x="16230600" y="1018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68383</xdr:rowOff>
    </xdr:from>
    <xdr:ext cx="599010" cy="259045"/>
    <xdr:sp macro="" textlink="">
      <xdr:nvSpPr>
        <xdr:cNvPr id="583" name="教育費最大値テキスト">
          <a:extLst>
            <a:ext uri="{FF2B5EF4-FFF2-40B4-BE49-F238E27FC236}">
              <a16:creationId xmlns:a16="http://schemas.microsoft.com/office/drawing/2014/main" xmlns="" id="{00000000-0008-0000-0700-000047020000}"/>
            </a:ext>
          </a:extLst>
        </xdr:cNvPr>
        <xdr:cNvSpPr txBox="1"/>
      </xdr:nvSpPr>
      <xdr:spPr>
        <a:xfrm>
          <a:off x="16370300" y="8812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121706</xdr:rowOff>
    </xdr:from>
    <xdr:to>
      <xdr:col>86</xdr:col>
      <xdr:colOff>25400</xdr:colOff>
      <xdr:row>52</xdr:row>
      <xdr:rowOff>121706</xdr:rowOff>
    </xdr:to>
    <xdr:cxnSp macro="">
      <xdr:nvCxnSpPr>
        <xdr:cNvPr id="584" name="直線コネクタ 583">
          <a:extLst>
            <a:ext uri="{FF2B5EF4-FFF2-40B4-BE49-F238E27FC236}">
              <a16:creationId xmlns:a16="http://schemas.microsoft.com/office/drawing/2014/main" xmlns="" id="{00000000-0008-0000-0700-000048020000}"/>
            </a:ext>
          </a:extLst>
        </xdr:cNvPr>
        <xdr:cNvCxnSpPr/>
      </xdr:nvCxnSpPr>
      <xdr:spPr>
        <a:xfrm>
          <a:off x="16230600" y="90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72165</xdr:rowOff>
    </xdr:from>
    <xdr:to>
      <xdr:col>85</xdr:col>
      <xdr:colOff>127000</xdr:colOff>
      <xdr:row>58</xdr:row>
      <xdr:rowOff>131525</xdr:rowOff>
    </xdr:to>
    <xdr:cxnSp macro="">
      <xdr:nvCxnSpPr>
        <xdr:cNvPr id="585" name="直線コネクタ 584">
          <a:extLst>
            <a:ext uri="{FF2B5EF4-FFF2-40B4-BE49-F238E27FC236}">
              <a16:creationId xmlns:a16="http://schemas.microsoft.com/office/drawing/2014/main" xmlns="" id="{00000000-0008-0000-0700-000049020000}"/>
            </a:ext>
          </a:extLst>
        </xdr:cNvPr>
        <xdr:cNvCxnSpPr/>
      </xdr:nvCxnSpPr>
      <xdr:spPr>
        <a:xfrm>
          <a:off x="15481300" y="10016265"/>
          <a:ext cx="838200" cy="5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46593</xdr:rowOff>
    </xdr:from>
    <xdr:ext cx="534377" cy="259045"/>
    <xdr:sp macro="" textlink="">
      <xdr:nvSpPr>
        <xdr:cNvPr id="586" name="教育費平均値テキスト">
          <a:extLst>
            <a:ext uri="{FF2B5EF4-FFF2-40B4-BE49-F238E27FC236}">
              <a16:creationId xmlns:a16="http://schemas.microsoft.com/office/drawing/2014/main" xmlns="" id="{00000000-0008-0000-0700-00004A020000}"/>
            </a:ext>
          </a:extLst>
        </xdr:cNvPr>
        <xdr:cNvSpPr txBox="1"/>
      </xdr:nvSpPr>
      <xdr:spPr>
        <a:xfrm>
          <a:off x="16370300" y="9647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23716</xdr:rowOff>
    </xdr:from>
    <xdr:to>
      <xdr:col>85</xdr:col>
      <xdr:colOff>177800</xdr:colOff>
      <xdr:row>57</xdr:row>
      <xdr:rowOff>125316</xdr:rowOff>
    </xdr:to>
    <xdr:sp macro="" textlink="">
      <xdr:nvSpPr>
        <xdr:cNvPr id="587" name="フローチャート: 判断 586">
          <a:extLst>
            <a:ext uri="{FF2B5EF4-FFF2-40B4-BE49-F238E27FC236}">
              <a16:creationId xmlns:a16="http://schemas.microsoft.com/office/drawing/2014/main" xmlns="" id="{00000000-0008-0000-0700-00004B020000}"/>
            </a:ext>
          </a:extLst>
        </xdr:cNvPr>
        <xdr:cNvSpPr/>
      </xdr:nvSpPr>
      <xdr:spPr>
        <a:xfrm>
          <a:off x="162687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160492</xdr:rowOff>
    </xdr:from>
    <xdr:to>
      <xdr:col>81</xdr:col>
      <xdr:colOff>50800</xdr:colOff>
      <xdr:row>58</xdr:row>
      <xdr:rowOff>72165</xdr:rowOff>
    </xdr:to>
    <xdr:cxnSp macro="">
      <xdr:nvCxnSpPr>
        <xdr:cNvPr id="588" name="直線コネクタ 587">
          <a:extLst>
            <a:ext uri="{FF2B5EF4-FFF2-40B4-BE49-F238E27FC236}">
              <a16:creationId xmlns:a16="http://schemas.microsoft.com/office/drawing/2014/main" xmlns="" id="{00000000-0008-0000-0700-00004C020000}"/>
            </a:ext>
          </a:extLst>
        </xdr:cNvPr>
        <xdr:cNvCxnSpPr/>
      </xdr:nvCxnSpPr>
      <xdr:spPr>
        <a:xfrm>
          <a:off x="14592300" y="9933142"/>
          <a:ext cx="889000" cy="8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18894</xdr:rowOff>
    </xdr:from>
    <xdr:to>
      <xdr:col>81</xdr:col>
      <xdr:colOff>101600</xdr:colOff>
      <xdr:row>57</xdr:row>
      <xdr:rowOff>120494</xdr:rowOff>
    </xdr:to>
    <xdr:sp macro="" textlink="">
      <xdr:nvSpPr>
        <xdr:cNvPr id="589" name="フローチャート: 判断 588">
          <a:extLst>
            <a:ext uri="{FF2B5EF4-FFF2-40B4-BE49-F238E27FC236}">
              <a16:creationId xmlns:a16="http://schemas.microsoft.com/office/drawing/2014/main" xmlns="" id="{00000000-0008-0000-0700-00004D020000}"/>
            </a:ext>
          </a:extLst>
        </xdr:cNvPr>
        <xdr:cNvSpPr/>
      </xdr:nvSpPr>
      <xdr:spPr>
        <a:xfrm>
          <a:off x="15430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137021</xdr:rowOff>
    </xdr:from>
    <xdr:ext cx="534377"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5214111" y="956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38038</xdr:rowOff>
    </xdr:from>
    <xdr:to>
      <xdr:col>76</xdr:col>
      <xdr:colOff>114300</xdr:colOff>
      <xdr:row>57</xdr:row>
      <xdr:rowOff>160492</xdr:rowOff>
    </xdr:to>
    <xdr:cxnSp macro="">
      <xdr:nvCxnSpPr>
        <xdr:cNvPr id="591" name="直線コネクタ 590">
          <a:extLst>
            <a:ext uri="{FF2B5EF4-FFF2-40B4-BE49-F238E27FC236}">
              <a16:creationId xmlns:a16="http://schemas.microsoft.com/office/drawing/2014/main" xmlns="" id="{00000000-0008-0000-0700-00004F020000}"/>
            </a:ext>
          </a:extLst>
        </xdr:cNvPr>
        <xdr:cNvCxnSpPr/>
      </xdr:nvCxnSpPr>
      <xdr:spPr>
        <a:xfrm>
          <a:off x="13703300" y="8781988"/>
          <a:ext cx="889000" cy="115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119402</xdr:rowOff>
    </xdr:from>
    <xdr:to>
      <xdr:col>76</xdr:col>
      <xdr:colOff>165100</xdr:colOff>
      <xdr:row>57</xdr:row>
      <xdr:rowOff>49552</xdr:rowOff>
    </xdr:to>
    <xdr:sp macro="" textlink="">
      <xdr:nvSpPr>
        <xdr:cNvPr id="592" name="フローチャート: 判断 591">
          <a:extLst>
            <a:ext uri="{FF2B5EF4-FFF2-40B4-BE49-F238E27FC236}">
              <a16:creationId xmlns:a16="http://schemas.microsoft.com/office/drawing/2014/main" xmlns="" id="{00000000-0008-0000-0700-000050020000}"/>
            </a:ext>
          </a:extLst>
        </xdr:cNvPr>
        <xdr:cNvSpPr/>
      </xdr:nvSpPr>
      <xdr:spPr>
        <a:xfrm>
          <a:off x="14541500" y="97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66079</xdr:rowOff>
    </xdr:from>
    <xdr:ext cx="534377"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4325111" y="949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38038</xdr:rowOff>
    </xdr:from>
    <xdr:to>
      <xdr:col>71</xdr:col>
      <xdr:colOff>177800</xdr:colOff>
      <xdr:row>57</xdr:row>
      <xdr:rowOff>73711</xdr:rowOff>
    </xdr:to>
    <xdr:cxnSp macro="">
      <xdr:nvCxnSpPr>
        <xdr:cNvPr id="594" name="直線コネクタ 593">
          <a:extLst>
            <a:ext uri="{FF2B5EF4-FFF2-40B4-BE49-F238E27FC236}">
              <a16:creationId xmlns:a16="http://schemas.microsoft.com/office/drawing/2014/main" xmlns="" id="{00000000-0008-0000-0700-000052020000}"/>
            </a:ext>
          </a:extLst>
        </xdr:cNvPr>
        <xdr:cNvCxnSpPr/>
      </xdr:nvCxnSpPr>
      <xdr:spPr>
        <a:xfrm flipV="1">
          <a:off x="12814300" y="8781988"/>
          <a:ext cx="889000" cy="106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34537</xdr:rowOff>
    </xdr:from>
    <xdr:to>
      <xdr:col>72</xdr:col>
      <xdr:colOff>38100</xdr:colOff>
      <xdr:row>57</xdr:row>
      <xdr:rowOff>136137</xdr:rowOff>
    </xdr:to>
    <xdr:sp macro="" textlink="">
      <xdr:nvSpPr>
        <xdr:cNvPr id="595" name="フローチャート: 判断 594">
          <a:extLst>
            <a:ext uri="{FF2B5EF4-FFF2-40B4-BE49-F238E27FC236}">
              <a16:creationId xmlns:a16="http://schemas.microsoft.com/office/drawing/2014/main" xmlns="" id="{00000000-0008-0000-0700-000053020000}"/>
            </a:ext>
          </a:extLst>
        </xdr:cNvPr>
        <xdr:cNvSpPr/>
      </xdr:nvSpPr>
      <xdr:spPr>
        <a:xfrm>
          <a:off x="13652500" y="980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127264</xdr:rowOff>
    </xdr:from>
    <xdr:ext cx="534377"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3436111" y="989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41156</xdr:rowOff>
    </xdr:from>
    <xdr:to>
      <xdr:col>67</xdr:col>
      <xdr:colOff>101600</xdr:colOff>
      <xdr:row>57</xdr:row>
      <xdr:rowOff>142756</xdr:rowOff>
    </xdr:to>
    <xdr:sp macro="" textlink="">
      <xdr:nvSpPr>
        <xdr:cNvPr id="597" name="フローチャート: 判断 596">
          <a:extLst>
            <a:ext uri="{FF2B5EF4-FFF2-40B4-BE49-F238E27FC236}">
              <a16:creationId xmlns:a16="http://schemas.microsoft.com/office/drawing/2014/main" xmlns="" id="{00000000-0008-0000-0700-000055020000}"/>
            </a:ext>
          </a:extLst>
        </xdr:cNvPr>
        <xdr:cNvSpPr/>
      </xdr:nvSpPr>
      <xdr:spPr>
        <a:xfrm>
          <a:off x="12763500" y="981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133883</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2547111" y="990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xmlns=""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80725</xdr:rowOff>
    </xdr:from>
    <xdr:to>
      <xdr:col>85</xdr:col>
      <xdr:colOff>177800</xdr:colOff>
      <xdr:row>59</xdr:row>
      <xdr:rowOff>10875</xdr:rowOff>
    </xdr:to>
    <xdr:sp macro="" textlink="">
      <xdr:nvSpPr>
        <xdr:cNvPr id="604" name="楕円 603">
          <a:extLst>
            <a:ext uri="{FF2B5EF4-FFF2-40B4-BE49-F238E27FC236}">
              <a16:creationId xmlns:a16="http://schemas.microsoft.com/office/drawing/2014/main" xmlns="" id="{00000000-0008-0000-0700-00005C020000}"/>
            </a:ext>
          </a:extLst>
        </xdr:cNvPr>
        <xdr:cNvSpPr/>
      </xdr:nvSpPr>
      <xdr:spPr>
        <a:xfrm>
          <a:off x="16268700" y="1002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167102</xdr:rowOff>
    </xdr:from>
    <xdr:ext cx="534377" cy="259045"/>
    <xdr:sp macro="" textlink="">
      <xdr:nvSpPr>
        <xdr:cNvPr id="605" name="教育費該当値テキスト">
          <a:extLst>
            <a:ext uri="{FF2B5EF4-FFF2-40B4-BE49-F238E27FC236}">
              <a16:creationId xmlns:a16="http://schemas.microsoft.com/office/drawing/2014/main" xmlns="" id="{00000000-0008-0000-0700-00005D020000}"/>
            </a:ext>
          </a:extLst>
        </xdr:cNvPr>
        <xdr:cNvSpPr txBox="1"/>
      </xdr:nvSpPr>
      <xdr:spPr>
        <a:xfrm>
          <a:off x="16370300" y="993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21365</xdr:rowOff>
    </xdr:from>
    <xdr:to>
      <xdr:col>81</xdr:col>
      <xdr:colOff>101600</xdr:colOff>
      <xdr:row>58</xdr:row>
      <xdr:rowOff>122965</xdr:rowOff>
    </xdr:to>
    <xdr:sp macro="" textlink="">
      <xdr:nvSpPr>
        <xdr:cNvPr id="606" name="楕円 605">
          <a:extLst>
            <a:ext uri="{FF2B5EF4-FFF2-40B4-BE49-F238E27FC236}">
              <a16:creationId xmlns:a16="http://schemas.microsoft.com/office/drawing/2014/main" xmlns="" id="{00000000-0008-0000-0700-00005E020000}"/>
            </a:ext>
          </a:extLst>
        </xdr:cNvPr>
        <xdr:cNvSpPr/>
      </xdr:nvSpPr>
      <xdr:spPr>
        <a:xfrm>
          <a:off x="15430500" y="996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114092</xdr:rowOff>
    </xdr:from>
    <xdr:ext cx="534377" cy="259045"/>
    <xdr:sp macro="" textlink="">
      <xdr:nvSpPr>
        <xdr:cNvPr id="607" name="テキスト ボックス 606">
          <a:extLst>
            <a:ext uri="{FF2B5EF4-FFF2-40B4-BE49-F238E27FC236}">
              <a16:creationId xmlns:a16="http://schemas.microsoft.com/office/drawing/2014/main" xmlns="" id="{00000000-0008-0000-0700-00005F020000}"/>
            </a:ext>
          </a:extLst>
        </xdr:cNvPr>
        <xdr:cNvSpPr txBox="1"/>
      </xdr:nvSpPr>
      <xdr:spPr>
        <a:xfrm>
          <a:off x="15214111" y="1005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109692</xdr:rowOff>
    </xdr:from>
    <xdr:to>
      <xdr:col>76</xdr:col>
      <xdr:colOff>165100</xdr:colOff>
      <xdr:row>58</xdr:row>
      <xdr:rowOff>39842</xdr:rowOff>
    </xdr:to>
    <xdr:sp macro="" textlink="">
      <xdr:nvSpPr>
        <xdr:cNvPr id="608" name="楕円 607">
          <a:extLst>
            <a:ext uri="{FF2B5EF4-FFF2-40B4-BE49-F238E27FC236}">
              <a16:creationId xmlns:a16="http://schemas.microsoft.com/office/drawing/2014/main" xmlns="" id="{00000000-0008-0000-0700-000060020000}"/>
            </a:ext>
          </a:extLst>
        </xdr:cNvPr>
        <xdr:cNvSpPr/>
      </xdr:nvSpPr>
      <xdr:spPr>
        <a:xfrm>
          <a:off x="14541500" y="988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30969</xdr:rowOff>
    </xdr:from>
    <xdr:ext cx="534377" cy="259045"/>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4325111" y="997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158688</xdr:rowOff>
    </xdr:from>
    <xdr:to>
      <xdr:col>72</xdr:col>
      <xdr:colOff>38100</xdr:colOff>
      <xdr:row>51</xdr:row>
      <xdr:rowOff>88838</xdr:rowOff>
    </xdr:to>
    <xdr:sp macro="" textlink="">
      <xdr:nvSpPr>
        <xdr:cNvPr id="610" name="楕円 609">
          <a:extLst>
            <a:ext uri="{FF2B5EF4-FFF2-40B4-BE49-F238E27FC236}">
              <a16:creationId xmlns:a16="http://schemas.microsoft.com/office/drawing/2014/main" xmlns="" id="{00000000-0008-0000-0700-000062020000}"/>
            </a:ext>
          </a:extLst>
        </xdr:cNvPr>
        <xdr:cNvSpPr/>
      </xdr:nvSpPr>
      <xdr:spPr>
        <a:xfrm>
          <a:off x="13652500" y="873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49</xdr:row>
      <xdr:rowOff>105365</xdr:rowOff>
    </xdr:from>
    <xdr:ext cx="599010" cy="259045"/>
    <xdr:sp macro="" textlink="">
      <xdr:nvSpPr>
        <xdr:cNvPr id="611" name="テキスト ボックス 610">
          <a:extLst>
            <a:ext uri="{FF2B5EF4-FFF2-40B4-BE49-F238E27FC236}">
              <a16:creationId xmlns:a16="http://schemas.microsoft.com/office/drawing/2014/main" xmlns="" id="{00000000-0008-0000-0700-000063020000}"/>
            </a:ext>
          </a:extLst>
        </xdr:cNvPr>
        <xdr:cNvSpPr txBox="1"/>
      </xdr:nvSpPr>
      <xdr:spPr>
        <a:xfrm>
          <a:off x="13403795" y="8506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22911</xdr:rowOff>
    </xdr:from>
    <xdr:to>
      <xdr:col>67</xdr:col>
      <xdr:colOff>101600</xdr:colOff>
      <xdr:row>57</xdr:row>
      <xdr:rowOff>124511</xdr:rowOff>
    </xdr:to>
    <xdr:sp macro="" textlink="">
      <xdr:nvSpPr>
        <xdr:cNvPr id="612" name="楕円 611">
          <a:extLst>
            <a:ext uri="{FF2B5EF4-FFF2-40B4-BE49-F238E27FC236}">
              <a16:creationId xmlns:a16="http://schemas.microsoft.com/office/drawing/2014/main" xmlns="" id="{00000000-0008-0000-0700-000064020000}"/>
            </a:ext>
          </a:extLst>
        </xdr:cNvPr>
        <xdr:cNvSpPr/>
      </xdr:nvSpPr>
      <xdr:spPr>
        <a:xfrm>
          <a:off x="12763500" y="979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141038</xdr:rowOff>
    </xdr:from>
    <xdr:ext cx="534377" cy="259045"/>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2547111" y="957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xmlns=""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xmlns=""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xmlns=""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xmlns=""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xmlns=""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xmlns=""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xmlns=""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xmlns=""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xmlns=""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xmlns=""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xmlns=""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xmlns=""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3" name="テキスト ボックス 632">
          <a:extLst>
            <a:ext uri="{FF2B5EF4-FFF2-40B4-BE49-F238E27FC236}">
              <a16:creationId xmlns:a16="http://schemas.microsoft.com/office/drawing/2014/main" xmlns="" id="{00000000-0008-0000-0700-00007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xmlns=""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xmlns=""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157505</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flipV="1">
          <a:off x="16317595" y="11987555"/>
          <a:ext cx="1269" cy="1601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xmlns=""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104182</xdr:rowOff>
    </xdr:from>
    <xdr:ext cx="599010" cy="259045"/>
    <xdr:sp macro="" textlink="">
      <xdr:nvSpPr>
        <xdr:cNvPr id="640" name="災害復旧費最大値テキスト">
          <a:extLst>
            <a:ext uri="{FF2B5EF4-FFF2-40B4-BE49-F238E27FC236}">
              <a16:creationId xmlns:a16="http://schemas.microsoft.com/office/drawing/2014/main" xmlns="" id="{00000000-0008-0000-0700-000080020000}"/>
            </a:ext>
          </a:extLst>
        </xdr:cNvPr>
        <xdr:cNvSpPr txBox="1"/>
      </xdr:nvSpPr>
      <xdr:spPr>
        <a:xfrm>
          <a:off x="16370300" y="11762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157505</xdr:rowOff>
    </xdr:from>
    <xdr:to>
      <xdr:col>86</xdr:col>
      <xdr:colOff>25400</xdr:colOff>
      <xdr:row>69</xdr:row>
      <xdr:rowOff>157505</xdr:rowOff>
    </xdr:to>
    <xdr:cxnSp macro="">
      <xdr:nvCxnSpPr>
        <xdr:cNvPr id="641" name="直線コネクタ 640">
          <a:extLst>
            <a:ext uri="{FF2B5EF4-FFF2-40B4-BE49-F238E27FC236}">
              <a16:creationId xmlns:a16="http://schemas.microsoft.com/office/drawing/2014/main" xmlns="" id="{00000000-0008-0000-0700-000081020000}"/>
            </a:ext>
          </a:extLst>
        </xdr:cNvPr>
        <xdr:cNvCxnSpPr/>
      </xdr:nvCxnSpPr>
      <xdr:spPr>
        <a:xfrm>
          <a:off x="16230600" y="1198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59322</xdr:rowOff>
    </xdr:from>
    <xdr:to>
      <xdr:col>85</xdr:col>
      <xdr:colOff>127000</xdr:colOff>
      <xdr:row>79</xdr:row>
      <xdr:rowOff>7632</xdr:rowOff>
    </xdr:to>
    <xdr:cxnSp macro="">
      <xdr:nvCxnSpPr>
        <xdr:cNvPr id="642" name="直線コネクタ 641">
          <a:extLst>
            <a:ext uri="{FF2B5EF4-FFF2-40B4-BE49-F238E27FC236}">
              <a16:creationId xmlns:a16="http://schemas.microsoft.com/office/drawing/2014/main" xmlns="" id="{00000000-0008-0000-0700-000082020000}"/>
            </a:ext>
          </a:extLst>
        </xdr:cNvPr>
        <xdr:cNvCxnSpPr/>
      </xdr:nvCxnSpPr>
      <xdr:spPr>
        <a:xfrm flipV="1">
          <a:off x="15481300" y="13432422"/>
          <a:ext cx="838200" cy="11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87177</xdr:rowOff>
    </xdr:from>
    <xdr:ext cx="469744" cy="259045"/>
    <xdr:sp macro="" textlink="">
      <xdr:nvSpPr>
        <xdr:cNvPr id="643" name="災害復旧費平均値テキスト">
          <a:extLst>
            <a:ext uri="{FF2B5EF4-FFF2-40B4-BE49-F238E27FC236}">
              <a16:creationId xmlns:a16="http://schemas.microsoft.com/office/drawing/2014/main" xmlns="" id="{00000000-0008-0000-0700-000083020000}"/>
            </a:ext>
          </a:extLst>
        </xdr:cNvPr>
        <xdr:cNvSpPr txBox="1"/>
      </xdr:nvSpPr>
      <xdr:spPr>
        <a:xfrm>
          <a:off x="16370300" y="13460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108750</xdr:rowOff>
    </xdr:from>
    <xdr:to>
      <xdr:col>85</xdr:col>
      <xdr:colOff>177800</xdr:colOff>
      <xdr:row>79</xdr:row>
      <xdr:rowOff>38900</xdr:rowOff>
    </xdr:to>
    <xdr:sp macro="" textlink="">
      <xdr:nvSpPr>
        <xdr:cNvPr id="644" name="フローチャート: 判断 643">
          <a:extLst>
            <a:ext uri="{FF2B5EF4-FFF2-40B4-BE49-F238E27FC236}">
              <a16:creationId xmlns:a16="http://schemas.microsoft.com/office/drawing/2014/main" xmlns="" id="{00000000-0008-0000-0700-000084020000}"/>
            </a:ext>
          </a:extLst>
        </xdr:cNvPr>
        <xdr:cNvSpPr/>
      </xdr:nvSpPr>
      <xdr:spPr>
        <a:xfrm>
          <a:off x="16268700" y="134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7632</xdr:rowOff>
    </xdr:from>
    <xdr:to>
      <xdr:col>81</xdr:col>
      <xdr:colOff>50800</xdr:colOff>
      <xdr:row>79</xdr:row>
      <xdr:rowOff>20752</xdr:rowOff>
    </xdr:to>
    <xdr:cxnSp macro="">
      <xdr:nvCxnSpPr>
        <xdr:cNvPr id="645" name="直線コネクタ 644">
          <a:extLst>
            <a:ext uri="{FF2B5EF4-FFF2-40B4-BE49-F238E27FC236}">
              <a16:creationId xmlns:a16="http://schemas.microsoft.com/office/drawing/2014/main" xmlns="" id="{00000000-0008-0000-0700-000085020000}"/>
            </a:ext>
          </a:extLst>
        </xdr:cNvPr>
        <xdr:cNvCxnSpPr/>
      </xdr:nvCxnSpPr>
      <xdr:spPr>
        <a:xfrm flipV="1">
          <a:off x="14592300" y="13552182"/>
          <a:ext cx="889000" cy="1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120675</xdr:rowOff>
    </xdr:from>
    <xdr:to>
      <xdr:col>81</xdr:col>
      <xdr:colOff>101600</xdr:colOff>
      <xdr:row>79</xdr:row>
      <xdr:rowOff>50825</xdr:rowOff>
    </xdr:to>
    <xdr:sp macro="" textlink="">
      <xdr:nvSpPr>
        <xdr:cNvPr id="646" name="フローチャート: 判断 645">
          <a:extLst>
            <a:ext uri="{FF2B5EF4-FFF2-40B4-BE49-F238E27FC236}">
              <a16:creationId xmlns:a16="http://schemas.microsoft.com/office/drawing/2014/main" xmlns="" id="{00000000-0008-0000-0700-000086020000}"/>
            </a:ext>
          </a:extLst>
        </xdr:cNvPr>
        <xdr:cNvSpPr/>
      </xdr:nvSpPr>
      <xdr:spPr>
        <a:xfrm>
          <a:off x="15430500" y="134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67352</xdr:rowOff>
    </xdr:from>
    <xdr:ext cx="469744"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5246428" y="132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44222</xdr:rowOff>
    </xdr:from>
    <xdr:to>
      <xdr:col>76</xdr:col>
      <xdr:colOff>114300</xdr:colOff>
      <xdr:row>79</xdr:row>
      <xdr:rowOff>20752</xdr:rowOff>
    </xdr:to>
    <xdr:cxnSp macro="">
      <xdr:nvCxnSpPr>
        <xdr:cNvPr id="648" name="直線コネクタ 647">
          <a:extLst>
            <a:ext uri="{FF2B5EF4-FFF2-40B4-BE49-F238E27FC236}">
              <a16:creationId xmlns:a16="http://schemas.microsoft.com/office/drawing/2014/main" xmlns="" id="{00000000-0008-0000-0700-000088020000}"/>
            </a:ext>
          </a:extLst>
        </xdr:cNvPr>
        <xdr:cNvCxnSpPr/>
      </xdr:nvCxnSpPr>
      <xdr:spPr>
        <a:xfrm>
          <a:off x="13703300" y="13417322"/>
          <a:ext cx="889000" cy="14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103327</xdr:rowOff>
    </xdr:from>
    <xdr:to>
      <xdr:col>76</xdr:col>
      <xdr:colOff>165100</xdr:colOff>
      <xdr:row>79</xdr:row>
      <xdr:rowOff>33477</xdr:rowOff>
    </xdr:to>
    <xdr:sp macro="" textlink="">
      <xdr:nvSpPr>
        <xdr:cNvPr id="649" name="フローチャート: 判断 648">
          <a:extLst>
            <a:ext uri="{FF2B5EF4-FFF2-40B4-BE49-F238E27FC236}">
              <a16:creationId xmlns:a16="http://schemas.microsoft.com/office/drawing/2014/main" xmlns="" id="{00000000-0008-0000-0700-000089020000}"/>
            </a:ext>
          </a:extLst>
        </xdr:cNvPr>
        <xdr:cNvSpPr/>
      </xdr:nvSpPr>
      <xdr:spPr>
        <a:xfrm>
          <a:off x="14541500" y="1347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50004</xdr:rowOff>
    </xdr:from>
    <xdr:ext cx="469744"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4357428" y="1325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44222</xdr:rowOff>
    </xdr:from>
    <xdr:to>
      <xdr:col>71</xdr:col>
      <xdr:colOff>177800</xdr:colOff>
      <xdr:row>78</xdr:row>
      <xdr:rowOff>130493</xdr:rowOff>
    </xdr:to>
    <xdr:cxnSp macro="">
      <xdr:nvCxnSpPr>
        <xdr:cNvPr id="651" name="直線コネクタ 650">
          <a:extLst>
            <a:ext uri="{FF2B5EF4-FFF2-40B4-BE49-F238E27FC236}">
              <a16:creationId xmlns:a16="http://schemas.microsoft.com/office/drawing/2014/main" xmlns="" id="{00000000-0008-0000-0700-00008B020000}"/>
            </a:ext>
          </a:extLst>
        </xdr:cNvPr>
        <xdr:cNvCxnSpPr/>
      </xdr:nvCxnSpPr>
      <xdr:spPr>
        <a:xfrm flipV="1">
          <a:off x="12814300" y="13417322"/>
          <a:ext cx="889000" cy="8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88024</xdr:rowOff>
    </xdr:from>
    <xdr:to>
      <xdr:col>72</xdr:col>
      <xdr:colOff>38100</xdr:colOff>
      <xdr:row>79</xdr:row>
      <xdr:rowOff>18174</xdr:rowOff>
    </xdr:to>
    <xdr:sp macro="" textlink="">
      <xdr:nvSpPr>
        <xdr:cNvPr id="652" name="フローチャート: 判断 651">
          <a:extLst>
            <a:ext uri="{FF2B5EF4-FFF2-40B4-BE49-F238E27FC236}">
              <a16:creationId xmlns:a16="http://schemas.microsoft.com/office/drawing/2014/main" xmlns="" id="{00000000-0008-0000-0700-00008C020000}"/>
            </a:ext>
          </a:extLst>
        </xdr:cNvPr>
        <xdr:cNvSpPr/>
      </xdr:nvSpPr>
      <xdr:spPr>
        <a:xfrm>
          <a:off x="13652500" y="13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9301</xdr:rowOff>
    </xdr:from>
    <xdr:ext cx="469744"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3468428" y="1355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116815</xdr:rowOff>
    </xdr:from>
    <xdr:to>
      <xdr:col>67</xdr:col>
      <xdr:colOff>101600</xdr:colOff>
      <xdr:row>79</xdr:row>
      <xdr:rowOff>46965</xdr:rowOff>
    </xdr:to>
    <xdr:sp macro="" textlink="">
      <xdr:nvSpPr>
        <xdr:cNvPr id="654" name="フローチャート: 判断 653">
          <a:extLst>
            <a:ext uri="{FF2B5EF4-FFF2-40B4-BE49-F238E27FC236}">
              <a16:creationId xmlns:a16="http://schemas.microsoft.com/office/drawing/2014/main" xmlns="" id="{00000000-0008-0000-0700-00008E020000}"/>
            </a:ext>
          </a:extLst>
        </xdr:cNvPr>
        <xdr:cNvSpPr/>
      </xdr:nvSpPr>
      <xdr:spPr>
        <a:xfrm>
          <a:off x="12763500" y="1348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38092</xdr:rowOff>
    </xdr:from>
    <xdr:ext cx="469744"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2579428" y="13582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xmlns=""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8522</xdr:rowOff>
    </xdr:from>
    <xdr:to>
      <xdr:col>85</xdr:col>
      <xdr:colOff>177800</xdr:colOff>
      <xdr:row>78</xdr:row>
      <xdr:rowOff>110122</xdr:rowOff>
    </xdr:to>
    <xdr:sp macro="" textlink="">
      <xdr:nvSpPr>
        <xdr:cNvPr id="661" name="楕円 660">
          <a:extLst>
            <a:ext uri="{FF2B5EF4-FFF2-40B4-BE49-F238E27FC236}">
              <a16:creationId xmlns:a16="http://schemas.microsoft.com/office/drawing/2014/main" xmlns="" id="{00000000-0008-0000-0700-000095020000}"/>
            </a:ext>
          </a:extLst>
        </xdr:cNvPr>
        <xdr:cNvSpPr/>
      </xdr:nvSpPr>
      <xdr:spPr>
        <a:xfrm>
          <a:off x="16268700" y="1338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31399</xdr:rowOff>
    </xdr:from>
    <xdr:ext cx="534377" cy="259045"/>
    <xdr:sp macro="" textlink="">
      <xdr:nvSpPr>
        <xdr:cNvPr id="662" name="災害復旧費該当値テキスト">
          <a:extLst>
            <a:ext uri="{FF2B5EF4-FFF2-40B4-BE49-F238E27FC236}">
              <a16:creationId xmlns:a16="http://schemas.microsoft.com/office/drawing/2014/main" xmlns="" id="{00000000-0008-0000-0700-000096020000}"/>
            </a:ext>
          </a:extLst>
        </xdr:cNvPr>
        <xdr:cNvSpPr txBox="1"/>
      </xdr:nvSpPr>
      <xdr:spPr>
        <a:xfrm>
          <a:off x="16370300" y="1323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128282</xdr:rowOff>
    </xdr:from>
    <xdr:to>
      <xdr:col>81</xdr:col>
      <xdr:colOff>101600</xdr:colOff>
      <xdr:row>79</xdr:row>
      <xdr:rowOff>58432</xdr:rowOff>
    </xdr:to>
    <xdr:sp macro="" textlink="">
      <xdr:nvSpPr>
        <xdr:cNvPr id="663" name="楕円 662">
          <a:extLst>
            <a:ext uri="{FF2B5EF4-FFF2-40B4-BE49-F238E27FC236}">
              <a16:creationId xmlns:a16="http://schemas.microsoft.com/office/drawing/2014/main" xmlns="" id="{00000000-0008-0000-0700-000097020000}"/>
            </a:ext>
          </a:extLst>
        </xdr:cNvPr>
        <xdr:cNvSpPr/>
      </xdr:nvSpPr>
      <xdr:spPr>
        <a:xfrm>
          <a:off x="15430500" y="1350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49559</xdr:rowOff>
    </xdr:from>
    <xdr:ext cx="469744"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5246428" y="1359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141402</xdr:rowOff>
    </xdr:from>
    <xdr:to>
      <xdr:col>76</xdr:col>
      <xdr:colOff>165100</xdr:colOff>
      <xdr:row>79</xdr:row>
      <xdr:rowOff>71552</xdr:rowOff>
    </xdr:to>
    <xdr:sp macro="" textlink="">
      <xdr:nvSpPr>
        <xdr:cNvPr id="665" name="楕円 664">
          <a:extLst>
            <a:ext uri="{FF2B5EF4-FFF2-40B4-BE49-F238E27FC236}">
              <a16:creationId xmlns:a16="http://schemas.microsoft.com/office/drawing/2014/main" xmlns="" id="{00000000-0008-0000-0700-000099020000}"/>
            </a:ext>
          </a:extLst>
        </xdr:cNvPr>
        <xdr:cNvSpPr/>
      </xdr:nvSpPr>
      <xdr:spPr>
        <a:xfrm>
          <a:off x="14541500" y="1351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62679</xdr:rowOff>
    </xdr:from>
    <xdr:ext cx="469744" cy="259045"/>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4357428" y="13607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164872</xdr:rowOff>
    </xdr:from>
    <xdr:to>
      <xdr:col>72</xdr:col>
      <xdr:colOff>38100</xdr:colOff>
      <xdr:row>78</xdr:row>
      <xdr:rowOff>95022</xdr:rowOff>
    </xdr:to>
    <xdr:sp macro="" textlink="">
      <xdr:nvSpPr>
        <xdr:cNvPr id="667" name="楕円 666">
          <a:extLst>
            <a:ext uri="{FF2B5EF4-FFF2-40B4-BE49-F238E27FC236}">
              <a16:creationId xmlns:a16="http://schemas.microsoft.com/office/drawing/2014/main" xmlns="" id="{00000000-0008-0000-0700-00009B020000}"/>
            </a:ext>
          </a:extLst>
        </xdr:cNvPr>
        <xdr:cNvSpPr/>
      </xdr:nvSpPr>
      <xdr:spPr>
        <a:xfrm>
          <a:off x="13652500" y="13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111549</xdr:rowOff>
    </xdr:from>
    <xdr:ext cx="534377"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3436111" y="1314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79693</xdr:rowOff>
    </xdr:from>
    <xdr:to>
      <xdr:col>67</xdr:col>
      <xdr:colOff>101600</xdr:colOff>
      <xdr:row>79</xdr:row>
      <xdr:rowOff>9843</xdr:rowOff>
    </xdr:to>
    <xdr:sp macro="" textlink="">
      <xdr:nvSpPr>
        <xdr:cNvPr id="669" name="楕円 668">
          <a:extLst>
            <a:ext uri="{FF2B5EF4-FFF2-40B4-BE49-F238E27FC236}">
              <a16:creationId xmlns:a16="http://schemas.microsoft.com/office/drawing/2014/main" xmlns="" id="{00000000-0008-0000-0700-00009D020000}"/>
            </a:ext>
          </a:extLst>
        </xdr:cNvPr>
        <xdr:cNvSpPr/>
      </xdr:nvSpPr>
      <xdr:spPr>
        <a:xfrm>
          <a:off x="12763500" y="1345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26370</xdr:rowOff>
    </xdr:from>
    <xdr:ext cx="469744"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2579428" y="1322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xmlns=""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xmlns=""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xmlns=""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xmlns=""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xmlns=""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xmlns=""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xmlns=""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xmlns=""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xmlns=""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xmlns=""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6" name="テキスト ボックス 685">
          <a:extLst>
            <a:ext uri="{FF2B5EF4-FFF2-40B4-BE49-F238E27FC236}">
              <a16:creationId xmlns:a16="http://schemas.microsoft.com/office/drawing/2014/main" xmlns="" id="{00000000-0008-0000-0700-0000A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8" name="テキスト ボックス 687">
          <a:extLst>
            <a:ext uri="{FF2B5EF4-FFF2-40B4-BE49-F238E27FC236}">
              <a16:creationId xmlns:a16="http://schemas.microsoft.com/office/drawing/2014/main" xmlns="" id="{00000000-0008-0000-0700-0000B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xmlns=""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150079</xdr:rowOff>
    </xdr:from>
    <xdr:to>
      <xdr:col>85</xdr:col>
      <xdr:colOff>126364</xdr:colOff>
      <xdr:row>98</xdr:row>
      <xdr:rowOff>116946</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flipV="1">
          <a:off x="16317595" y="15409129"/>
          <a:ext cx="1269" cy="1509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120773</xdr:rowOff>
    </xdr:from>
    <xdr:ext cx="534377" cy="259045"/>
    <xdr:sp macro="" textlink="">
      <xdr:nvSpPr>
        <xdr:cNvPr id="695" name="公債費最小値テキスト">
          <a:extLst>
            <a:ext uri="{FF2B5EF4-FFF2-40B4-BE49-F238E27FC236}">
              <a16:creationId xmlns:a16="http://schemas.microsoft.com/office/drawing/2014/main" xmlns="" id="{00000000-0008-0000-0700-0000B7020000}"/>
            </a:ext>
          </a:extLst>
        </xdr:cNvPr>
        <xdr:cNvSpPr txBox="1"/>
      </xdr:nvSpPr>
      <xdr:spPr>
        <a:xfrm>
          <a:off x="16370300" y="1692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116946</xdr:rowOff>
    </xdr:from>
    <xdr:to>
      <xdr:col>86</xdr:col>
      <xdr:colOff>25400</xdr:colOff>
      <xdr:row>98</xdr:row>
      <xdr:rowOff>116946</xdr:rowOff>
    </xdr:to>
    <xdr:cxnSp macro="">
      <xdr:nvCxnSpPr>
        <xdr:cNvPr id="696" name="直線コネクタ 695">
          <a:extLst>
            <a:ext uri="{FF2B5EF4-FFF2-40B4-BE49-F238E27FC236}">
              <a16:creationId xmlns:a16="http://schemas.microsoft.com/office/drawing/2014/main" xmlns="" id="{00000000-0008-0000-0700-0000B8020000}"/>
            </a:ext>
          </a:extLst>
        </xdr:cNvPr>
        <xdr:cNvCxnSpPr/>
      </xdr:nvCxnSpPr>
      <xdr:spPr>
        <a:xfrm>
          <a:off x="16230600" y="16919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96756</xdr:rowOff>
    </xdr:from>
    <xdr:ext cx="599010" cy="259045"/>
    <xdr:sp macro="" textlink="">
      <xdr:nvSpPr>
        <xdr:cNvPr id="697" name="公債費最大値テキスト">
          <a:extLst>
            <a:ext uri="{FF2B5EF4-FFF2-40B4-BE49-F238E27FC236}">
              <a16:creationId xmlns:a16="http://schemas.microsoft.com/office/drawing/2014/main" xmlns="" id="{00000000-0008-0000-0700-0000B9020000}"/>
            </a:ext>
          </a:extLst>
        </xdr:cNvPr>
        <xdr:cNvSpPr txBox="1"/>
      </xdr:nvSpPr>
      <xdr:spPr>
        <a:xfrm>
          <a:off x="16370300" y="151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211,138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150079</xdr:rowOff>
    </xdr:from>
    <xdr:to>
      <xdr:col>86</xdr:col>
      <xdr:colOff>25400</xdr:colOff>
      <xdr:row>89</xdr:row>
      <xdr:rowOff>150079</xdr:rowOff>
    </xdr:to>
    <xdr:cxnSp macro="">
      <xdr:nvCxnSpPr>
        <xdr:cNvPr id="698" name="直線コネクタ 697">
          <a:extLst>
            <a:ext uri="{FF2B5EF4-FFF2-40B4-BE49-F238E27FC236}">
              <a16:creationId xmlns:a16="http://schemas.microsoft.com/office/drawing/2014/main" xmlns="" id="{00000000-0008-0000-0700-0000BA020000}"/>
            </a:ext>
          </a:extLst>
        </xdr:cNvPr>
        <xdr:cNvCxnSpPr/>
      </xdr:nvCxnSpPr>
      <xdr:spPr>
        <a:xfrm>
          <a:off x="16230600" y="1540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74222</xdr:rowOff>
    </xdr:from>
    <xdr:to>
      <xdr:col>85</xdr:col>
      <xdr:colOff>127000</xdr:colOff>
      <xdr:row>95</xdr:row>
      <xdr:rowOff>111635</xdr:rowOff>
    </xdr:to>
    <xdr:cxnSp macro="">
      <xdr:nvCxnSpPr>
        <xdr:cNvPr id="699" name="直線コネクタ 698">
          <a:extLst>
            <a:ext uri="{FF2B5EF4-FFF2-40B4-BE49-F238E27FC236}">
              <a16:creationId xmlns:a16="http://schemas.microsoft.com/office/drawing/2014/main" xmlns="" id="{00000000-0008-0000-0700-0000BB020000}"/>
            </a:ext>
          </a:extLst>
        </xdr:cNvPr>
        <xdr:cNvCxnSpPr/>
      </xdr:nvCxnSpPr>
      <xdr:spPr>
        <a:xfrm flipV="1">
          <a:off x="15481300" y="16190522"/>
          <a:ext cx="838200" cy="20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53314</xdr:rowOff>
    </xdr:from>
    <xdr:ext cx="534377" cy="259045"/>
    <xdr:sp macro="" textlink="">
      <xdr:nvSpPr>
        <xdr:cNvPr id="700" name="公債費平均値テキスト">
          <a:extLst>
            <a:ext uri="{FF2B5EF4-FFF2-40B4-BE49-F238E27FC236}">
              <a16:creationId xmlns:a16="http://schemas.microsoft.com/office/drawing/2014/main" xmlns="" id="{00000000-0008-0000-0700-0000BC020000}"/>
            </a:ext>
          </a:extLst>
        </xdr:cNvPr>
        <xdr:cNvSpPr txBox="1"/>
      </xdr:nvSpPr>
      <xdr:spPr>
        <a:xfrm>
          <a:off x="16370300" y="16512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74887</xdr:rowOff>
    </xdr:from>
    <xdr:to>
      <xdr:col>85</xdr:col>
      <xdr:colOff>177800</xdr:colOff>
      <xdr:row>97</xdr:row>
      <xdr:rowOff>5037</xdr:rowOff>
    </xdr:to>
    <xdr:sp macro="" textlink="">
      <xdr:nvSpPr>
        <xdr:cNvPr id="701" name="フローチャート: 判断 700">
          <a:extLst>
            <a:ext uri="{FF2B5EF4-FFF2-40B4-BE49-F238E27FC236}">
              <a16:creationId xmlns:a16="http://schemas.microsoft.com/office/drawing/2014/main" xmlns="" id="{00000000-0008-0000-0700-0000BD020000}"/>
            </a:ext>
          </a:extLst>
        </xdr:cNvPr>
        <xdr:cNvSpPr/>
      </xdr:nvSpPr>
      <xdr:spPr>
        <a:xfrm>
          <a:off x="162687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111635</xdr:rowOff>
    </xdr:from>
    <xdr:to>
      <xdr:col>81</xdr:col>
      <xdr:colOff>50800</xdr:colOff>
      <xdr:row>95</xdr:row>
      <xdr:rowOff>118250</xdr:rowOff>
    </xdr:to>
    <xdr:cxnSp macro="">
      <xdr:nvCxnSpPr>
        <xdr:cNvPr id="702" name="直線コネクタ 701">
          <a:extLst>
            <a:ext uri="{FF2B5EF4-FFF2-40B4-BE49-F238E27FC236}">
              <a16:creationId xmlns:a16="http://schemas.microsoft.com/office/drawing/2014/main" xmlns="" id="{00000000-0008-0000-0700-0000BE020000}"/>
            </a:ext>
          </a:extLst>
        </xdr:cNvPr>
        <xdr:cNvCxnSpPr/>
      </xdr:nvCxnSpPr>
      <xdr:spPr>
        <a:xfrm flipV="1">
          <a:off x="14592300" y="16399385"/>
          <a:ext cx="889000" cy="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92100</xdr:rowOff>
    </xdr:from>
    <xdr:to>
      <xdr:col>81</xdr:col>
      <xdr:colOff>101600</xdr:colOff>
      <xdr:row>97</xdr:row>
      <xdr:rowOff>22250</xdr:rowOff>
    </xdr:to>
    <xdr:sp macro="" textlink="">
      <xdr:nvSpPr>
        <xdr:cNvPr id="703" name="フローチャート: 判断 702">
          <a:extLst>
            <a:ext uri="{FF2B5EF4-FFF2-40B4-BE49-F238E27FC236}">
              <a16:creationId xmlns:a16="http://schemas.microsoft.com/office/drawing/2014/main" xmlns="" id="{00000000-0008-0000-0700-0000BF020000}"/>
            </a:ext>
          </a:extLst>
        </xdr:cNvPr>
        <xdr:cNvSpPr/>
      </xdr:nvSpPr>
      <xdr:spPr>
        <a:xfrm>
          <a:off x="15430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13377</xdr:rowOff>
    </xdr:from>
    <xdr:ext cx="534377"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5214111" y="166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102011</xdr:rowOff>
    </xdr:from>
    <xdr:to>
      <xdr:col>76</xdr:col>
      <xdr:colOff>114300</xdr:colOff>
      <xdr:row>95</xdr:row>
      <xdr:rowOff>118250</xdr:rowOff>
    </xdr:to>
    <xdr:cxnSp macro="">
      <xdr:nvCxnSpPr>
        <xdr:cNvPr id="705" name="直線コネクタ 704">
          <a:extLst>
            <a:ext uri="{FF2B5EF4-FFF2-40B4-BE49-F238E27FC236}">
              <a16:creationId xmlns:a16="http://schemas.microsoft.com/office/drawing/2014/main" xmlns="" id="{00000000-0008-0000-0700-0000C1020000}"/>
            </a:ext>
          </a:extLst>
        </xdr:cNvPr>
        <xdr:cNvCxnSpPr/>
      </xdr:nvCxnSpPr>
      <xdr:spPr>
        <a:xfrm>
          <a:off x="13703300" y="16389761"/>
          <a:ext cx="889000" cy="1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111044</xdr:rowOff>
    </xdr:from>
    <xdr:to>
      <xdr:col>76</xdr:col>
      <xdr:colOff>165100</xdr:colOff>
      <xdr:row>97</xdr:row>
      <xdr:rowOff>41194</xdr:rowOff>
    </xdr:to>
    <xdr:sp macro="" textlink="">
      <xdr:nvSpPr>
        <xdr:cNvPr id="706" name="フローチャート: 判断 705">
          <a:extLst>
            <a:ext uri="{FF2B5EF4-FFF2-40B4-BE49-F238E27FC236}">
              <a16:creationId xmlns:a16="http://schemas.microsoft.com/office/drawing/2014/main" xmlns="" id="{00000000-0008-0000-0700-0000C2020000}"/>
            </a:ext>
          </a:extLst>
        </xdr:cNvPr>
        <xdr:cNvSpPr/>
      </xdr:nvSpPr>
      <xdr:spPr>
        <a:xfrm>
          <a:off x="14541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32321</xdr:rowOff>
    </xdr:from>
    <xdr:ext cx="534377"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4325111" y="166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102011</xdr:rowOff>
    </xdr:from>
    <xdr:to>
      <xdr:col>71</xdr:col>
      <xdr:colOff>177800</xdr:colOff>
      <xdr:row>95</xdr:row>
      <xdr:rowOff>163147</xdr:rowOff>
    </xdr:to>
    <xdr:cxnSp macro="">
      <xdr:nvCxnSpPr>
        <xdr:cNvPr id="708" name="直線コネクタ 707">
          <a:extLst>
            <a:ext uri="{FF2B5EF4-FFF2-40B4-BE49-F238E27FC236}">
              <a16:creationId xmlns:a16="http://schemas.microsoft.com/office/drawing/2014/main" xmlns="" id="{00000000-0008-0000-0700-0000C4020000}"/>
            </a:ext>
          </a:extLst>
        </xdr:cNvPr>
        <xdr:cNvCxnSpPr/>
      </xdr:nvCxnSpPr>
      <xdr:spPr>
        <a:xfrm flipV="1">
          <a:off x="12814300" y="16389761"/>
          <a:ext cx="889000" cy="6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110099</xdr:rowOff>
    </xdr:from>
    <xdr:to>
      <xdr:col>72</xdr:col>
      <xdr:colOff>38100</xdr:colOff>
      <xdr:row>97</xdr:row>
      <xdr:rowOff>40249</xdr:rowOff>
    </xdr:to>
    <xdr:sp macro="" textlink="">
      <xdr:nvSpPr>
        <xdr:cNvPr id="709" name="フローチャート: 判断 708">
          <a:extLst>
            <a:ext uri="{FF2B5EF4-FFF2-40B4-BE49-F238E27FC236}">
              <a16:creationId xmlns:a16="http://schemas.microsoft.com/office/drawing/2014/main" xmlns="" id="{00000000-0008-0000-0700-0000C5020000}"/>
            </a:ext>
          </a:extLst>
        </xdr:cNvPr>
        <xdr:cNvSpPr/>
      </xdr:nvSpPr>
      <xdr:spPr>
        <a:xfrm>
          <a:off x="13652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31376</xdr:rowOff>
    </xdr:from>
    <xdr:ext cx="534377"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3436111" y="1666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103324</xdr:rowOff>
    </xdr:from>
    <xdr:to>
      <xdr:col>67</xdr:col>
      <xdr:colOff>101600</xdr:colOff>
      <xdr:row>97</xdr:row>
      <xdr:rowOff>33474</xdr:rowOff>
    </xdr:to>
    <xdr:sp macro="" textlink="">
      <xdr:nvSpPr>
        <xdr:cNvPr id="711" name="フローチャート: 判断 710">
          <a:extLst>
            <a:ext uri="{FF2B5EF4-FFF2-40B4-BE49-F238E27FC236}">
              <a16:creationId xmlns:a16="http://schemas.microsoft.com/office/drawing/2014/main" xmlns="" id="{00000000-0008-0000-0700-0000C7020000}"/>
            </a:ext>
          </a:extLst>
        </xdr:cNvPr>
        <xdr:cNvSpPr/>
      </xdr:nvSpPr>
      <xdr:spPr>
        <a:xfrm>
          <a:off x="12763500" y="165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24601</xdr:rowOff>
    </xdr:from>
    <xdr:ext cx="534377"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2547111" y="166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23422</xdr:rowOff>
    </xdr:from>
    <xdr:to>
      <xdr:col>85</xdr:col>
      <xdr:colOff>177800</xdr:colOff>
      <xdr:row>94</xdr:row>
      <xdr:rowOff>125022</xdr:rowOff>
    </xdr:to>
    <xdr:sp macro="" textlink="">
      <xdr:nvSpPr>
        <xdr:cNvPr id="718" name="楕円 717">
          <a:extLst>
            <a:ext uri="{FF2B5EF4-FFF2-40B4-BE49-F238E27FC236}">
              <a16:creationId xmlns:a16="http://schemas.microsoft.com/office/drawing/2014/main" xmlns="" id="{00000000-0008-0000-0700-0000CE020000}"/>
            </a:ext>
          </a:extLst>
        </xdr:cNvPr>
        <xdr:cNvSpPr/>
      </xdr:nvSpPr>
      <xdr:spPr>
        <a:xfrm>
          <a:off x="16268700" y="1613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46299</xdr:rowOff>
    </xdr:from>
    <xdr:ext cx="599010" cy="259045"/>
    <xdr:sp macro="" textlink="">
      <xdr:nvSpPr>
        <xdr:cNvPr id="719" name="公債費該当値テキスト">
          <a:extLst>
            <a:ext uri="{FF2B5EF4-FFF2-40B4-BE49-F238E27FC236}">
              <a16:creationId xmlns:a16="http://schemas.microsoft.com/office/drawing/2014/main" xmlns="" id="{00000000-0008-0000-0700-0000CF020000}"/>
            </a:ext>
          </a:extLst>
        </xdr:cNvPr>
        <xdr:cNvSpPr txBox="1"/>
      </xdr:nvSpPr>
      <xdr:spPr>
        <a:xfrm>
          <a:off x="16370300" y="1599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60835</xdr:rowOff>
    </xdr:from>
    <xdr:to>
      <xdr:col>81</xdr:col>
      <xdr:colOff>101600</xdr:colOff>
      <xdr:row>95</xdr:row>
      <xdr:rowOff>162435</xdr:rowOff>
    </xdr:to>
    <xdr:sp macro="" textlink="">
      <xdr:nvSpPr>
        <xdr:cNvPr id="720" name="楕円 719">
          <a:extLst>
            <a:ext uri="{FF2B5EF4-FFF2-40B4-BE49-F238E27FC236}">
              <a16:creationId xmlns:a16="http://schemas.microsoft.com/office/drawing/2014/main" xmlns="" id="{00000000-0008-0000-0700-0000D0020000}"/>
            </a:ext>
          </a:extLst>
        </xdr:cNvPr>
        <xdr:cNvSpPr/>
      </xdr:nvSpPr>
      <xdr:spPr>
        <a:xfrm>
          <a:off x="15430500" y="1634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7512</xdr:rowOff>
    </xdr:from>
    <xdr:ext cx="534377" cy="259045"/>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5214111" y="1612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67450</xdr:rowOff>
    </xdr:from>
    <xdr:to>
      <xdr:col>76</xdr:col>
      <xdr:colOff>165100</xdr:colOff>
      <xdr:row>95</xdr:row>
      <xdr:rowOff>169050</xdr:rowOff>
    </xdr:to>
    <xdr:sp macro="" textlink="">
      <xdr:nvSpPr>
        <xdr:cNvPr id="722" name="楕円 721">
          <a:extLst>
            <a:ext uri="{FF2B5EF4-FFF2-40B4-BE49-F238E27FC236}">
              <a16:creationId xmlns:a16="http://schemas.microsoft.com/office/drawing/2014/main" xmlns="" id="{00000000-0008-0000-0700-0000D2020000}"/>
            </a:ext>
          </a:extLst>
        </xdr:cNvPr>
        <xdr:cNvSpPr/>
      </xdr:nvSpPr>
      <xdr:spPr>
        <a:xfrm>
          <a:off x="14541500" y="163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14127</xdr:rowOff>
    </xdr:from>
    <xdr:ext cx="534377"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4325111" y="1613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51211</xdr:rowOff>
    </xdr:from>
    <xdr:to>
      <xdr:col>72</xdr:col>
      <xdr:colOff>38100</xdr:colOff>
      <xdr:row>95</xdr:row>
      <xdr:rowOff>152811</xdr:rowOff>
    </xdr:to>
    <xdr:sp macro="" textlink="">
      <xdr:nvSpPr>
        <xdr:cNvPr id="724" name="楕円 723">
          <a:extLst>
            <a:ext uri="{FF2B5EF4-FFF2-40B4-BE49-F238E27FC236}">
              <a16:creationId xmlns:a16="http://schemas.microsoft.com/office/drawing/2014/main" xmlns="" id="{00000000-0008-0000-0700-0000D4020000}"/>
            </a:ext>
          </a:extLst>
        </xdr:cNvPr>
        <xdr:cNvSpPr/>
      </xdr:nvSpPr>
      <xdr:spPr>
        <a:xfrm>
          <a:off x="13652500" y="1633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169338</xdr:rowOff>
    </xdr:from>
    <xdr:ext cx="534377"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3436111" y="1611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112347</xdr:rowOff>
    </xdr:from>
    <xdr:to>
      <xdr:col>67</xdr:col>
      <xdr:colOff>101600</xdr:colOff>
      <xdr:row>96</xdr:row>
      <xdr:rowOff>42497</xdr:rowOff>
    </xdr:to>
    <xdr:sp macro="" textlink="">
      <xdr:nvSpPr>
        <xdr:cNvPr id="726" name="楕円 725">
          <a:extLst>
            <a:ext uri="{FF2B5EF4-FFF2-40B4-BE49-F238E27FC236}">
              <a16:creationId xmlns:a16="http://schemas.microsoft.com/office/drawing/2014/main" xmlns="" id="{00000000-0008-0000-0700-0000D6020000}"/>
            </a:ext>
          </a:extLst>
        </xdr:cNvPr>
        <xdr:cNvSpPr/>
      </xdr:nvSpPr>
      <xdr:spPr>
        <a:xfrm>
          <a:off x="12763500" y="1640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59024</xdr:rowOff>
    </xdr:from>
    <xdr:ext cx="534377"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2547111" y="1617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xmlns=""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xmlns=""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xmlns=""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xmlns=""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xmlns=""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xmlns=""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xmlns=""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xmlns=""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xmlns=""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xmlns=""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xmlns=""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xmlns=""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xmlns=""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xmlns=""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xmlns=""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61062</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flipV="1">
          <a:off x="22159595" y="5547462"/>
          <a:ext cx="1269" cy="110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163695</xdr:rowOff>
    </xdr:from>
    <xdr:ext cx="249299" cy="259045"/>
    <xdr:sp macro="" textlink="">
      <xdr:nvSpPr>
        <xdr:cNvPr id="750" name="諸支出金最小値テキスト">
          <a:extLst>
            <a:ext uri="{FF2B5EF4-FFF2-40B4-BE49-F238E27FC236}">
              <a16:creationId xmlns:a16="http://schemas.microsoft.com/office/drawing/2014/main" xmlns="" id="{00000000-0008-0000-0700-0000EE020000}"/>
            </a:ext>
          </a:extLst>
        </xdr:cNvPr>
        <xdr:cNvSpPr txBox="1"/>
      </xdr:nvSpPr>
      <xdr:spPr>
        <a:xfrm>
          <a:off x="22212300" y="6678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xmlns=""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7739</xdr:rowOff>
    </xdr:from>
    <xdr:ext cx="469744" cy="259045"/>
    <xdr:sp macro="" textlink="">
      <xdr:nvSpPr>
        <xdr:cNvPr id="752" name="諸支出金最大値テキスト">
          <a:extLst>
            <a:ext uri="{FF2B5EF4-FFF2-40B4-BE49-F238E27FC236}">
              <a16:creationId xmlns:a16="http://schemas.microsoft.com/office/drawing/2014/main" xmlns="" id="{00000000-0008-0000-0700-0000F0020000}"/>
            </a:ext>
          </a:extLst>
        </xdr:cNvPr>
        <xdr:cNvSpPr txBox="1"/>
      </xdr:nvSpPr>
      <xdr:spPr>
        <a:xfrm>
          <a:off x="22212300" y="532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61062</xdr:rowOff>
    </xdr:from>
    <xdr:to>
      <xdr:col>116</xdr:col>
      <xdr:colOff>152400</xdr:colOff>
      <xdr:row>32</xdr:row>
      <xdr:rowOff>61062</xdr:rowOff>
    </xdr:to>
    <xdr:cxnSp macro="">
      <xdr:nvCxnSpPr>
        <xdr:cNvPr id="753" name="直線コネクタ 752">
          <a:extLst>
            <a:ext uri="{FF2B5EF4-FFF2-40B4-BE49-F238E27FC236}">
              <a16:creationId xmlns:a16="http://schemas.microsoft.com/office/drawing/2014/main" xmlns="" id="{00000000-0008-0000-0700-0000F1020000}"/>
            </a:ext>
          </a:extLst>
        </xdr:cNvPr>
        <xdr:cNvCxnSpPr/>
      </xdr:nvCxnSpPr>
      <xdr:spPr>
        <a:xfrm>
          <a:off x="22072600" y="554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xmlns=""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81145</xdr:rowOff>
    </xdr:from>
    <xdr:ext cx="313932" cy="259045"/>
    <xdr:sp macro="" textlink="">
      <xdr:nvSpPr>
        <xdr:cNvPr id="755" name="諸支出金平均値テキスト">
          <a:extLst>
            <a:ext uri="{FF2B5EF4-FFF2-40B4-BE49-F238E27FC236}">
              <a16:creationId xmlns:a16="http://schemas.microsoft.com/office/drawing/2014/main" xmlns="" id="{00000000-0008-0000-0700-0000F3020000}"/>
            </a:ext>
          </a:extLst>
        </xdr:cNvPr>
        <xdr:cNvSpPr txBox="1"/>
      </xdr:nvSpPr>
      <xdr:spPr>
        <a:xfrm>
          <a:off x="22212300" y="64247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58268</xdr:rowOff>
    </xdr:from>
    <xdr:to>
      <xdr:col>116</xdr:col>
      <xdr:colOff>114300</xdr:colOff>
      <xdr:row>38</xdr:row>
      <xdr:rowOff>159868</xdr:rowOff>
    </xdr:to>
    <xdr:sp macro="" textlink="">
      <xdr:nvSpPr>
        <xdr:cNvPr id="756" name="フローチャート: 判断 755">
          <a:extLst>
            <a:ext uri="{FF2B5EF4-FFF2-40B4-BE49-F238E27FC236}">
              <a16:creationId xmlns:a16="http://schemas.microsoft.com/office/drawing/2014/main" xmlns="" id="{00000000-0008-0000-0700-0000F4020000}"/>
            </a:ext>
          </a:extLst>
        </xdr:cNvPr>
        <xdr:cNvSpPr/>
      </xdr:nvSpPr>
      <xdr:spPr>
        <a:xfrm>
          <a:off x="22110700" y="657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xmlns=""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81585</xdr:rowOff>
    </xdr:from>
    <xdr:to>
      <xdr:col>112</xdr:col>
      <xdr:colOff>38100</xdr:colOff>
      <xdr:row>39</xdr:row>
      <xdr:rowOff>11735</xdr:rowOff>
    </xdr:to>
    <xdr:sp macro="" textlink="">
      <xdr:nvSpPr>
        <xdr:cNvPr id="758" name="フローチャート: 判断 757">
          <a:extLst>
            <a:ext uri="{FF2B5EF4-FFF2-40B4-BE49-F238E27FC236}">
              <a16:creationId xmlns:a16="http://schemas.microsoft.com/office/drawing/2014/main" xmlns="" id="{00000000-0008-0000-0700-0000F6020000}"/>
            </a:ext>
          </a:extLst>
        </xdr:cNvPr>
        <xdr:cNvSpPr/>
      </xdr:nvSpPr>
      <xdr:spPr>
        <a:xfrm>
          <a:off x="21272500" y="65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28262</xdr:rowOff>
    </xdr:from>
    <xdr:ext cx="313932"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21166333" y="637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xmlns=""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61" name="フローチャート: 判断 760">
          <a:extLst>
            <a:ext uri="{FF2B5EF4-FFF2-40B4-BE49-F238E27FC236}">
              <a16:creationId xmlns:a16="http://schemas.microsoft.com/office/drawing/2014/main" xmlns="" id="{00000000-0008-0000-0700-0000F9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xmlns=""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82499</xdr:rowOff>
    </xdr:from>
    <xdr:to>
      <xdr:col>102</xdr:col>
      <xdr:colOff>165100</xdr:colOff>
      <xdr:row>39</xdr:row>
      <xdr:rowOff>12649</xdr:rowOff>
    </xdr:to>
    <xdr:sp macro="" textlink="">
      <xdr:nvSpPr>
        <xdr:cNvPr id="764" name="フローチャート: 判断 763">
          <a:extLst>
            <a:ext uri="{FF2B5EF4-FFF2-40B4-BE49-F238E27FC236}">
              <a16:creationId xmlns:a16="http://schemas.microsoft.com/office/drawing/2014/main" xmlns="" id="{00000000-0008-0000-0700-0000FC020000}"/>
            </a:ext>
          </a:extLst>
        </xdr:cNvPr>
        <xdr:cNvSpPr/>
      </xdr:nvSpPr>
      <xdr:spPr>
        <a:xfrm>
          <a:off x="19494500" y="6597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29176</xdr:rowOff>
    </xdr:from>
    <xdr:ext cx="313932"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19388333" y="63728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66" name="フローチャート: 判断 765">
          <a:extLst>
            <a:ext uri="{FF2B5EF4-FFF2-40B4-BE49-F238E27FC236}">
              <a16:creationId xmlns:a16="http://schemas.microsoft.com/office/drawing/2014/main" xmlns="" id="{00000000-0008-0000-0700-0000FE020000}"/>
            </a:ext>
          </a:extLst>
        </xdr:cNvPr>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15003</xdr:rowOff>
    </xdr:from>
    <xdr:ext cx="313932"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18499333" y="63586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xmlns=""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36695</xdr:rowOff>
    </xdr:from>
    <xdr:ext cx="249299" cy="259045"/>
    <xdr:sp macro="" textlink="">
      <xdr:nvSpPr>
        <xdr:cNvPr id="774" name="諸支出金該当値テキスト">
          <a:extLst>
            <a:ext uri="{FF2B5EF4-FFF2-40B4-BE49-F238E27FC236}">
              <a16:creationId xmlns:a16="http://schemas.microsoft.com/office/drawing/2014/main" xmlns="" id="{00000000-0008-0000-0700-000006030000}"/>
            </a:ext>
          </a:extLst>
        </xdr:cNvPr>
        <xdr:cNvSpPr txBox="1"/>
      </xdr:nvSpPr>
      <xdr:spPr>
        <a:xfrm>
          <a:off x="22212300" y="6551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xmlns=""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xmlns=""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78" name="テキスト ボックス 777">
          <a:extLst>
            <a:ext uri="{FF2B5EF4-FFF2-40B4-BE49-F238E27FC236}">
              <a16:creationId xmlns:a16="http://schemas.microsoft.com/office/drawing/2014/main" xmlns="" id="{00000000-0008-0000-0700-00000A03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xmlns=""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xmlns=""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xmlns=""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xmlns=""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xmlns=""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xmlns=""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xmlns=""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xmlns=""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xmlns=""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xmlns=""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xmlns=""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xmlns=""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xmlns=""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xmlns=""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xmlns=""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xmlns=""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xmlns=""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xmlns=""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xmlns=""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xmlns=""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xmlns=""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xmlns=""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xmlns=""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xmlns=""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xmlns=""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xmlns=""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xmlns=""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xmlns=""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xmlns=""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xmlns=""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xmlns=""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xmlns=""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xmlns=""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xmlns=""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xmlns=""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xmlns=""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xmlns=""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xmlns=""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xmlns=""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xmlns=""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議会費が類似団体比較で住民一人当たり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1,241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円多くなっている主な要因として、議員数が挙げられる。議員定数については改選時期に定数減を行ってきており、今後も議論されていく見込みである。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総務費が類似団体比較で住民一人当たり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122,814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円多くなっている主な要因は役場庁舎空調設備整備事業を行ったことである。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災害復旧費が類似団体比較で住民一人当たり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7,892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円多くなっている主な要因は令和３年８月豪雨災害復旧事業の繰越によるもので一時的な増額となっている。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民生費は、決算額全体の構成比は、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28.9</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を占めており、住民一人当たり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249,213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円と類似団体中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なっている。要因としては、障害者支援給付費、障害者更生医療給付費が年々増加している影響もあるが、老人ホーム、保育所等に職員を配置した直営施設を運営しており人件費の割合が高いのも要因の一つである。今後は、民間でも実施可能な部分については、指定管理者制度の導入検討を始めており、コストの低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福岡県川崎町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まで実施した財政健全化計画に基づいた、人件費、公債費等の抑制をおこなってきたことにより、実質収支額は継続的に黒字を確保している。財政調整基金残高についても大幅な取崩しを回避することに努めており、今後も、事務事業の見直しを行い人件費や緊急度・住民ニーズを的確に把握した事業の選択により、健全な行財政運営に努めていく</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福岡県川崎町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連結実質赤字比率に係る赤字の会計は、令和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年度までは住宅新築資金等貸付事業特別会計が主であったが、令和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特別会計を閉鎖した。それに伴い、住宅新築資金等貸付事業特別会計の累積赤字解消分として財源を一般会計から繰出した。今後については、一般会計において、収納強化を行い債権管理・回収に最大限努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年度まで特に国民健康保険事業勘定会計は累積赤字をかかえたままであったが、平成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の県単位の保険制度に移行後、単年度黒字の見込みが立ったことから、令和元年度に累積赤字解消として財源を一般会計より繰出した。国保会計については、現在実施している健康診断の無料化や保健指導等を充実させ、病気の予防、早期発見、早期治療につなげ健康づくりを推進していき、より一層医療費の増加の抑制に努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なお、今後も各会計毎の適正な予算執行を行い、連結赤字とならないよう努める。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xmlns=""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xmlns=""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33&#34892;&#36001;&#25919;&#25903;&#25588;&#35506;/00.&#19968;&#26178;&#20445;&#23384;&#12501;&#12457;&#12523;&#12480;&#65288;&#20196;&#21644;&#65301;&#24180;&#24230;&#65289;/M_&#22320;&#26041;&#36001;&#25919;/M4_&#36001;&#25919;&#35386;&#26029;/M409_&#36001;&#25919;&#29366;&#27841;&#36039;&#26009;&#38598;/04&#12288;&#20196;&#21644;&#65300;&#24180;&#24230;&#36001;&#25919;&#29366;&#27841;&#36039;&#26009;&#38598;&#12398;&#20316;&#25104;&#31561;&#12395;&#12388;&#12356;&#12390;/03&#12288;&#24066;&#30010;&#26449;&#8594;&#30476;/&#9733;&#65314;&#65316;/&#9313;&#38306;&#20418;&#12377;&#12427;&#19968;&#37096;&#20107;&#21209;&#32068;&#21512;&#31561;&#12398;&#36001;&#25919;&#29366;&#2784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百万円単位"/>
      <sheetName val="千円単位"/>
      <sheetName val="円単位"/>
    </sheetNames>
    <sheetDataSet>
      <sheetData sheetId="0">
        <row r="81">
          <cell r="D81">
            <v>739</v>
          </cell>
          <cell r="E81">
            <v>715</v>
          </cell>
          <cell r="F81">
            <v>23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83</v>
      </c>
      <c r="C2" s="182"/>
      <c r="D2" s="183"/>
    </row>
    <row r="3" spans="1:119" ht="18.75" customHeight="1" thickBot="1" x14ac:dyDescent="0.2">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13590023</v>
      </c>
      <c r="BO4" s="485"/>
      <c r="BP4" s="485"/>
      <c r="BQ4" s="485"/>
      <c r="BR4" s="485"/>
      <c r="BS4" s="485"/>
      <c r="BT4" s="485"/>
      <c r="BU4" s="486"/>
      <c r="BV4" s="484">
        <v>11992707</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2.2000000000000002</v>
      </c>
      <c r="CU4" s="625"/>
      <c r="CV4" s="625"/>
      <c r="CW4" s="625"/>
      <c r="CX4" s="625"/>
      <c r="CY4" s="625"/>
      <c r="CZ4" s="625"/>
      <c r="DA4" s="626"/>
      <c r="DB4" s="624">
        <v>3.1</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13440902</v>
      </c>
      <c r="BO5" s="456"/>
      <c r="BP5" s="456"/>
      <c r="BQ5" s="456"/>
      <c r="BR5" s="456"/>
      <c r="BS5" s="456"/>
      <c r="BT5" s="456"/>
      <c r="BU5" s="457"/>
      <c r="BV5" s="455">
        <v>11702274</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89.8</v>
      </c>
      <c r="CU5" s="453"/>
      <c r="CV5" s="453"/>
      <c r="CW5" s="453"/>
      <c r="CX5" s="453"/>
      <c r="CY5" s="453"/>
      <c r="CZ5" s="453"/>
      <c r="DA5" s="454"/>
      <c r="DB5" s="452">
        <v>89</v>
      </c>
      <c r="DC5" s="453"/>
      <c r="DD5" s="453"/>
      <c r="DE5" s="453"/>
      <c r="DF5" s="453"/>
      <c r="DG5" s="453"/>
      <c r="DH5" s="453"/>
      <c r="DI5" s="454"/>
    </row>
    <row r="6" spans="1:119" ht="18.75" customHeight="1" x14ac:dyDescent="0.15">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96</v>
      </c>
      <c r="AV6" s="514"/>
      <c r="AW6" s="514"/>
      <c r="AX6" s="514"/>
      <c r="AY6" s="469" t="s">
        <v>104</v>
      </c>
      <c r="AZ6" s="470"/>
      <c r="BA6" s="470"/>
      <c r="BB6" s="470"/>
      <c r="BC6" s="470"/>
      <c r="BD6" s="470"/>
      <c r="BE6" s="470"/>
      <c r="BF6" s="470"/>
      <c r="BG6" s="470"/>
      <c r="BH6" s="470"/>
      <c r="BI6" s="470"/>
      <c r="BJ6" s="470"/>
      <c r="BK6" s="470"/>
      <c r="BL6" s="470"/>
      <c r="BM6" s="471"/>
      <c r="BN6" s="455">
        <v>149121</v>
      </c>
      <c r="BO6" s="456"/>
      <c r="BP6" s="456"/>
      <c r="BQ6" s="456"/>
      <c r="BR6" s="456"/>
      <c r="BS6" s="456"/>
      <c r="BT6" s="456"/>
      <c r="BU6" s="457"/>
      <c r="BV6" s="455">
        <v>290433</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90.8</v>
      </c>
      <c r="CU6" s="599"/>
      <c r="CV6" s="599"/>
      <c r="CW6" s="599"/>
      <c r="CX6" s="599"/>
      <c r="CY6" s="599"/>
      <c r="CZ6" s="599"/>
      <c r="DA6" s="600"/>
      <c r="DB6" s="598">
        <v>91.5</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107</v>
      </c>
      <c r="AV7" s="514"/>
      <c r="AW7" s="514"/>
      <c r="AX7" s="514"/>
      <c r="AY7" s="469" t="s">
        <v>108</v>
      </c>
      <c r="AZ7" s="470"/>
      <c r="BA7" s="470"/>
      <c r="BB7" s="470"/>
      <c r="BC7" s="470"/>
      <c r="BD7" s="470"/>
      <c r="BE7" s="470"/>
      <c r="BF7" s="470"/>
      <c r="BG7" s="470"/>
      <c r="BH7" s="470"/>
      <c r="BI7" s="470"/>
      <c r="BJ7" s="470"/>
      <c r="BK7" s="470"/>
      <c r="BL7" s="470"/>
      <c r="BM7" s="471"/>
      <c r="BN7" s="455">
        <v>34724</v>
      </c>
      <c r="BO7" s="456"/>
      <c r="BP7" s="456"/>
      <c r="BQ7" s="456"/>
      <c r="BR7" s="456"/>
      <c r="BS7" s="456"/>
      <c r="BT7" s="456"/>
      <c r="BU7" s="457"/>
      <c r="BV7" s="455">
        <v>122977</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5269066</v>
      </c>
      <c r="CU7" s="456"/>
      <c r="CV7" s="456"/>
      <c r="CW7" s="456"/>
      <c r="CX7" s="456"/>
      <c r="CY7" s="456"/>
      <c r="CZ7" s="456"/>
      <c r="DA7" s="457"/>
      <c r="DB7" s="455">
        <v>5332966</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96</v>
      </c>
      <c r="AV8" s="514"/>
      <c r="AW8" s="514"/>
      <c r="AX8" s="514"/>
      <c r="AY8" s="469" t="s">
        <v>111</v>
      </c>
      <c r="AZ8" s="470"/>
      <c r="BA8" s="470"/>
      <c r="BB8" s="470"/>
      <c r="BC8" s="470"/>
      <c r="BD8" s="470"/>
      <c r="BE8" s="470"/>
      <c r="BF8" s="470"/>
      <c r="BG8" s="470"/>
      <c r="BH8" s="470"/>
      <c r="BI8" s="470"/>
      <c r="BJ8" s="470"/>
      <c r="BK8" s="470"/>
      <c r="BL8" s="470"/>
      <c r="BM8" s="471"/>
      <c r="BN8" s="455">
        <v>114397</v>
      </c>
      <c r="BO8" s="456"/>
      <c r="BP8" s="456"/>
      <c r="BQ8" s="456"/>
      <c r="BR8" s="456"/>
      <c r="BS8" s="456"/>
      <c r="BT8" s="456"/>
      <c r="BU8" s="457"/>
      <c r="BV8" s="455">
        <v>167456</v>
      </c>
      <c r="BW8" s="456"/>
      <c r="BX8" s="456"/>
      <c r="BY8" s="456"/>
      <c r="BZ8" s="456"/>
      <c r="CA8" s="456"/>
      <c r="CB8" s="456"/>
      <c r="CC8" s="457"/>
      <c r="CD8" s="495" t="s">
        <v>112</v>
      </c>
      <c r="CE8" s="415"/>
      <c r="CF8" s="415"/>
      <c r="CG8" s="415"/>
      <c r="CH8" s="415"/>
      <c r="CI8" s="415"/>
      <c r="CJ8" s="415"/>
      <c r="CK8" s="415"/>
      <c r="CL8" s="415"/>
      <c r="CM8" s="415"/>
      <c r="CN8" s="415"/>
      <c r="CO8" s="415"/>
      <c r="CP8" s="415"/>
      <c r="CQ8" s="415"/>
      <c r="CR8" s="415"/>
      <c r="CS8" s="496"/>
      <c r="CT8" s="558">
        <v>0.3</v>
      </c>
      <c r="CU8" s="559"/>
      <c r="CV8" s="559"/>
      <c r="CW8" s="559"/>
      <c r="CX8" s="559"/>
      <c r="CY8" s="559"/>
      <c r="CZ8" s="559"/>
      <c r="DA8" s="560"/>
      <c r="DB8" s="558">
        <v>0.31</v>
      </c>
      <c r="DC8" s="559"/>
      <c r="DD8" s="559"/>
      <c r="DE8" s="559"/>
      <c r="DF8" s="559"/>
      <c r="DG8" s="559"/>
      <c r="DH8" s="559"/>
      <c r="DI8" s="560"/>
    </row>
    <row r="9" spans="1:119" ht="18.75" customHeight="1" thickBot="1" x14ac:dyDescent="0.2">
      <c r="A9" s="181"/>
      <c r="B9" s="587" t="s">
        <v>113</v>
      </c>
      <c r="C9" s="588"/>
      <c r="D9" s="588"/>
      <c r="E9" s="588"/>
      <c r="F9" s="588"/>
      <c r="G9" s="588"/>
      <c r="H9" s="588"/>
      <c r="I9" s="588"/>
      <c r="J9" s="588"/>
      <c r="K9" s="506"/>
      <c r="L9" s="589" t="s">
        <v>114</v>
      </c>
      <c r="M9" s="590"/>
      <c r="N9" s="590"/>
      <c r="O9" s="590"/>
      <c r="P9" s="590"/>
      <c r="Q9" s="591"/>
      <c r="R9" s="592">
        <v>15176</v>
      </c>
      <c r="S9" s="593"/>
      <c r="T9" s="593"/>
      <c r="U9" s="593"/>
      <c r="V9" s="594"/>
      <c r="W9" s="524" t="s">
        <v>115</v>
      </c>
      <c r="X9" s="525"/>
      <c r="Y9" s="525"/>
      <c r="Z9" s="525"/>
      <c r="AA9" s="525"/>
      <c r="AB9" s="525"/>
      <c r="AC9" s="525"/>
      <c r="AD9" s="525"/>
      <c r="AE9" s="525"/>
      <c r="AF9" s="525"/>
      <c r="AG9" s="525"/>
      <c r="AH9" s="525"/>
      <c r="AI9" s="525"/>
      <c r="AJ9" s="525"/>
      <c r="AK9" s="525"/>
      <c r="AL9" s="595"/>
      <c r="AM9" s="512" t="s">
        <v>116</v>
      </c>
      <c r="AN9" s="412"/>
      <c r="AO9" s="412"/>
      <c r="AP9" s="412"/>
      <c r="AQ9" s="412"/>
      <c r="AR9" s="412"/>
      <c r="AS9" s="412"/>
      <c r="AT9" s="413"/>
      <c r="AU9" s="513" t="s">
        <v>117</v>
      </c>
      <c r="AV9" s="514"/>
      <c r="AW9" s="514"/>
      <c r="AX9" s="514"/>
      <c r="AY9" s="469" t="s">
        <v>118</v>
      </c>
      <c r="AZ9" s="470"/>
      <c r="BA9" s="470"/>
      <c r="BB9" s="470"/>
      <c r="BC9" s="470"/>
      <c r="BD9" s="470"/>
      <c r="BE9" s="470"/>
      <c r="BF9" s="470"/>
      <c r="BG9" s="470"/>
      <c r="BH9" s="470"/>
      <c r="BI9" s="470"/>
      <c r="BJ9" s="470"/>
      <c r="BK9" s="470"/>
      <c r="BL9" s="470"/>
      <c r="BM9" s="471"/>
      <c r="BN9" s="455">
        <v>-53059</v>
      </c>
      <c r="BO9" s="456"/>
      <c r="BP9" s="456"/>
      <c r="BQ9" s="456"/>
      <c r="BR9" s="456"/>
      <c r="BS9" s="456"/>
      <c r="BT9" s="456"/>
      <c r="BU9" s="457"/>
      <c r="BV9" s="455">
        <v>115763</v>
      </c>
      <c r="BW9" s="456"/>
      <c r="BX9" s="456"/>
      <c r="BY9" s="456"/>
      <c r="BZ9" s="456"/>
      <c r="CA9" s="456"/>
      <c r="CB9" s="456"/>
      <c r="CC9" s="457"/>
      <c r="CD9" s="495" t="s">
        <v>119</v>
      </c>
      <c r="CE9" s="415"/>
      <c r="CF9" s="415"/>
      <c r="CG9" s="415"/>
      <c r="CH9" s="415"/>
      <c r="CI9" s="415"/>
      <c r="CJ9" s="415"/>
      <c r="CK9" s="415"/>
      <c r="CL9" s="415"/>
      <c r="CM9" s="415"/>
      <c r="CN9" s="415"/>
      <c r="CO9" s="415"/>
      <c r="CP9" s="415"/>
      <c r="CQ9" s="415"/>
      <c r="CR9" s="415"/>
      <c r="CS9" s="496"/>
      <c r="CT9" s="452">
        <v>23.1</v>
      </c>
      <c r="CU9" s="453"/>
      <c r="CV9" s="453"/>
      <c r="CW9" s="453"/>
      <c r="CX9" s="453"/>
      <c r="CY9" s="453"/>
      <c r="CZ9" s="453"/>
      <c r="DA9" s="454"/>
      <c r="DB9" s="452">
        <v>18.5</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120</v>
      </c>
      <c r="M10" s="412"/>
      <c r="N10" s="412"/>
      <c r="O10" s="412"/>
      <c r="P10" s="412"/>
      <c r="Q10" s="413"/>
      <c r="R10" s="408">
        <v>16789</v>
      </c>
      <c r="S10" s="409"/>
      <c r="T10" s="409"/>
      <c r="U10" s="409"/>
      <c r="V10" s="468"/>
      <c r="W10" s="596"/>
      <c r="X10" s="406"/>
      <c r="Y10" s="406"/>
      <c r="Z10" s="406"/>
      <c r="AA10" s="406"/>
      <c r="AB10" s="406"/>
      <c r="AC10" s="406"/>
      <c r="AD10" s="406"/>
      <c r="AE10" s="406"/>
      <c r="AF10" s="406"/>
      <c r="AG10" s="406"/>
      <c r="AH10" s="406"/>
      <c r="AI10" s="406"/>
      <c r="AJ10" s="406"/>
      <c r="AK10" s="406"/>
      <c r="AL10" s="597"/>
      <c r="AM10" s="512" t="s">
        <v>121</v>
      </c>
      <c r="AN10" s="412"/>
      <c r="AO10" s="412"/>
      <c r="AP10" s="412"/>
      <c r="AQ10" s="412"/>
      <c r="AR10" s="412"/>
      <c r="AS10" s="412"/>
      <c r="AT10" s="413"/>
      <c r="AU10" s="513" t="s">
        <v>122</v>
      </c>
      <c r="AV10" s="514"/>
      <c r="AW10" s="514"/>
      <c r="AX10" s="514"/>
      <c r="AY10" s="469" t="s">
        <v>123</v>
      </c>
      <c r="AZ10" s="470"/>
      <c r="BA10" s="470"/>
      <c r="BB10" s="470"/>
      <c r="BC10" s="470"/>
      <c r="BD10" s="470"/>
      <c r="BE10" s="470"/>
      <c r="BF10" s="470"/>
      <c r="BG10" s="470"/>
      <c r="BH10" s="470"/>
      <c r="BI10" s="470"/>
      <c r="BJ10" s="470"/>
      <c r="BK10" s="470"/>
      <c r="BL10" s="470"/>
      <c r="BM10" s="471"/>
      <c r="BN10" s="455">
        <v>6563</v>
      </c>
      <c r="BO10" s="456"/>
      <c r="BP10" s="456"/>
      <c r="BQ10" s="456"/>
      <c r="BR10" s="456"/>
      <c r="BS10" s="456"/>
      <c r="BT10" s="456"/>
      <c r="BU10" s="457"/>
      <c r="BV10" s="455">
        <v>250000</v>
      </c>
      <c r="BW10" s="456"/>
      <c r="BX10" s="456"/>
      <c r="BY10" s="456"/>
      <c r="BZ10" s="456"/>
      <c r="CA10" s="456"/>
      <c r="CB10" s="456"/>
      <c r="CC10" s="457"/>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125</v>
      </c>
      <c r="M11" s="417"/>
      <c r="N11" s="417"/>
      <c r="O11" s="417"/>
      <c r="P11" s="417"/>
      <c r="Q11" s="418"/>
      <c r="R11" s="584" t="s">
        <v>126</v>
      </c>
      <c r="S11" s="585"/>
      <c r="T11" s="585"/>
      <c r="U11" s="585"/>
      <c r="V11" s="586"/>
      <c r="W11" s="596"/>
      <c r="X11" s="406"/>
      <c r="Y11" s="406"/>
      <c r="Z11" s="406"/>
      <c r="AA11" s="406"/>
      <c r="AB11" s="406"/>
      <c r="AC11" s="406"/>
      <c r="AD11" s="406"/>
      <c r="AE11" s="406"/>
      <c r="AF11" s="406"/>
      <c r="AG11" s="406"/>
      <c r="AH11" s="406"/>
      <c r="AI11" s="406"/>
      <c r="AJ11" s="406"/>
      <c r="AK11" s="406"/>
      <c r="AL11" s="597"/>
      <c r="AM11" s="512" t="s">
        <v>127</v>
      </c>
      <c r="AN11" s="412"/>
      <c r="AO11" s="412"/>
      <c r="AP11" s="412"/>
      <c r="AQ11" s="412"/>
      <c r="AR11" s="412"/>
      <c r="AS11" s="412"/>
      <c r="AT11" s="413"/>
      <c r="AU11" s="513" t="s">
        <v>128</v>
      </c>
      <c r="AV11" s="514"/>
      <c r="AW11" s="514"/>
      <c r="AX11" s="514"/>
      <c r="AY11" s="469" t="s">
        <v>129</v>
      </c>
      <c r="AZ11" s="470"/>
      <c r="BA11" s="470"/>
      <c r="BB11" s="470"/>
      <c r="BC11" s="470"/>
      <c r="BD11" s="470"/>
      <c r="BE11" s="470"/>
      <c r="BF11" s="470"/>
      <c r="BG11" s="470"/>
      <c r="BH11" s="470"/>
      <c r="BI11" s="470"/>
      <c r="BJ11" s="470"/>
      <c r="BK11" s="470"/>
      <c r="BL11" s="470"/>
      <c r="BM11" s="471"/>
      <c r="BN11" s="455">
        <v>385523</v>
      </c>
      <c r="BO11" s="456"/>
      <c r="BP11" s="456"/>
      <c r="BQ11" s="456"/>
      <c r="BR11" s="456"/>
      <c r="BS11" s="456"/>
      <c r="BT11" s="456"/>
      <c r="BU11" s="457"/>
      <c r="BV11" s="455">
        <v>0</v>
      </c>
      <c r="BW11" s="456"/>
      <c r="BX11" s="456"/>
      <c r="BY11" s="456"/>
      <c r="BZ11" s="456"/>
      <c r="CA11" s="456"/>
      <c r="CB11" s="456"/>
      <c r="CC11" s="457"/>
      <c r="CD11" s="495" t="s">
        <v>130</v>
      </c>
      <c r="CE11" s="415"/>
      <c r="CF11" s="415"/>
      <c r="CG11" s="415"/>
      <c r="CH11" s="415"/>
      <c r="CI11" s="415"/>
      <c r="CJ11" s="415"/>
      <c r="CK11" s="415"/>
      <c r="CL11" s="415"/>
      <c r="CM11" s="415"/>
      <c r="CN11" s="415"/>
      <c r="CO11" s="415"/>
      <c r="CP11" s="415"/>
      <c r="CQ11" s="415"/>
      <c r="CR11" s="415"/>
      <c r="CS11" s="496"/>
      <c r="CT11" s="558" t="s">
        <v>131</v>
      </c>
      <c r="CU11" s="559"/>
      <c r="CV11" s="559"/>
      <c r="CW11" s="559"/>
      <c r="CX11" s="559"/>
      <c r="CY11" s="559"/>
      <c r="CZ11" s="559"/>
      <c r="DA11" s="560"/>
      <c r="DB11" s="558" t="s">
        <v>132</v>
      </c>
      <c r="DC11" s="559"/>
      <c r="DD11" s="559"/>
      <c r="DE11" s="559"/>
      <c r="DF11" s="559"/>
      <c r="DG11" s="559"/>
      <c r="DH11" s="559"/>
      <c r="DI11" s="560"/>
    </row>
    <row r="12" spans="1:119" ht="18.75" customHeight="1" x14ac:dyDescent="0.15">
      <c r="A12" s="181"/>
      <c r="B12" s="561" t="s">
        <v>133</v>
      </c>
      <c r="C12" s="562"/>
      <c r="D12" s="562"/>
      <c r="E12" s="562"/>
      <c r="F12" s="562"/>
      <c r="G12" s="562"/>
      <c r="H12" s="562"/>
      <c r="I12" s="562"/>
      <c r="J12" s="562"/>
      <c r="K12" s="563"/>
      <c r="L12" s="570" t="s">
        <v>134</v>
      </c>
      <c r="M12" s="571"/>
      <c r="N12" s="571"/>
      <c r="O12" s="571"/>
      <c r="P12" s="571"/>
      <c r="Q12" s="572"/>
      <c r="R12" s="573">
        <v>15606</v>
      </c>
      <c r="S12" s="574"/>
      <c r="T12" s="574"/>
      <c r="U12" s="574"/>
      <c r="V12" s="575"/>
      <c r="W12" s="576" t="s">
        <v>1</v>
      </c>
      <c r="X12" s="514"/>
      <c r="Y12" s="514"/>
      <c r="Z12" s="514"/>
      <c r="AA12" s="514"/>
      <c r="AB12" s="577"/>
      <c r="AC12" s="578" t="s">
        <v>135</v>
      </c>
      <c r="AD12" s="579"/>
      <c r="AE12" s="579"/>
      <c r="AF12" s="579"/>
      <c r="AG12" s="580"/>
      <c r="AH12" s="578" t="s">
        <v>136</v>
      </c>
      <c r="AI12" s="579"/>
      <c r="AJ12" s="579"/>
      <c r="AK12" s="579"/>
      <c r="AL12" s="581"/>
      <c r="AM12" s="512" t="s">
        <v>137</v>
      </c>
      <c r="AN12" s="412"/>
      <c r="AO12" s="412"/>
      <c r="AP12" s="412"/>
      <c r="AQ12" s="412"/>
      <c r="AR12" s="412"/>
      <c r="AS12" s="412"/>
      <c r="AT12" s="413"/>
      <c r="AU12" s="513" t="s">
        <v>96</v>
      </c>
      <c r="AV12" s="514"/>
      <c r="AW12" s="514"/>
      <c r="AX12" s="514"/>
      <c r="AY12" s="469" t="s">
        <v>138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139</v>
      </c>
      <c r="CE12" s="415"/>
      <c r="CF12" s="415"/>
      <c r="CG12" s="415"/>
      <c r="CH12" s="415"/>
      <c r="CI12" s="415"/>
      <c r="CJ12" s="415"/>
      <c r="CK12" s="415"/>
      <c r="CL12" s="415"/>
      <c r="CM12" s="415"/>
      <c r="CN12" s="415"/>
      <c r="CO12" s="415"/>
      <c r="CP12" s="415"/>
      <c r="CQ12" s="415"/>
      <c r="CR12" s="415"/>
      <c r="CS12" s="496"/>
      <c r="CT12" s="558" t="s">
        <v>131</v>
      </c>
      <c r="CU12" s="559"/>
      <c r="CV12" s="559"/>
      <c r="CW12" s="559"/>
      <c r="CX12" s="559"/>
      <c r="CY12" s="559"/>
      <c r="CZ12" s="559"/>
      <c r="DA12" s="560"/>
      <c r="DB12" s="558" t="s">
        <v>140</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141</v>
      </c>
      <c r="N13" s="540"/>
      <c r="O13" s="540"/>
      <c r="P13" s="540"/>
      <c r="Q13" s="541"/>
      <c r="R13" s="542">
        <v>15491</v>
      </c>
      <c r="S13" s="543"/>
      <c r="T13" s="543"/>
      <c r="U13" s="543"/>
      <c r="V13" s="544"/>
      <c r="W13" s="545" t="s">
        <v>142</v>
      </c>
      <c r="X13" s="441"/>
      <c r="Y13" s="441"/>
      <c r="Z13" s="441"/>
      <c r="AA13" s="441"/>
      <c r="AB13" s="442"/>
      <c r="AC13" s="408">
        <v>123</v>
      </c>
      <c r="AD13" s="409"/>
      <c r="AE13" s="409"/>
      <c r="AF13" s="409"/>
      <c r="AG13" s="410"/>
      <c r="AH13" s="408">
        <v>150</v>
      </c>
      <c r="AI13" s="409"/>
      <c r="AJ13" s="409"/>
      <c r="AK13" s="409"/>
      <c r="AL13" s="468"/>
      <c r="AM13" s="512" t="s">
        <v>143</v>
      </c>
      <c r="AN13" s="412"/>
      <c r="AO13" s="412"/>
      <c r="AP13" s="412"/>
      <c r="AQ13" s="412"/>
      <c r="AR13" s="412"/>
      <c r="AS13" s="412"/>
      <c r="AT13" s="413"/>
      <c r="AU13" s="513" t="s">
        <v>144</v>
      </c>
      <c r="AV13" s="514"/>
      <c r="AW13" s="514"/>
      <c r="AX13" s="514"/>
      <c r="AY13" s="469" t="s">
        <v>145</v>
      </c>
      <c r="AZ13" s="470"/>
      <c r="BA13" s="470"/>
      <c r="BB13" s="470"/>
      <c r="BC13" s="470"/>
      <c r="BD13" s="470"/>
      <c r="BE13" s="470"/>
      <c r="BF13" s="470"/>
      <c r="BG13" s="470"/>
      <c r="BH13" s="470"/>
      <c r="BI13" s="470"/>
      <c r="BJ13" s="470"/>
      <c r="BK13" s="470"/>
      <c r="BL13" s="470"/>
      <c r="BM13" s="471"/>
      <c r="BN13" s="455">
        <v>339027</v>
      </c>
      <c r="BO13" s="456"/>
      <c r="BP13" s="456"/>
      <c r="BQ13" s="456"/>
      <c r="BR13" s="456"/>
      <c r="BS13" s="456"/>
      <c r="BT13" s="456"/>
      <c r="BU13" s="457"/>
      <c r="BV13" s="455">
        <v>365763</v>
      </c>
      <c r="BW13" s="456"/>
      <c r="BX13" s="456"/>
      <c r="BY13" s="456"/>
      <c r="BZ13" s="456"/>
      <c r="CA13" s="456"/>
      <c r="CB13" s="456"/>
      <c r="CC13" s="457"/>
      <c r="CD13" s="495" t="s">
        <v>146</v>
      </c>
      <c r="CE13" s="415"/>
      <c r="CF13" s="415"/>
      <c r="CG13" s="415"/>
      <c r="CH13" s="415"/>
      <c r="CI13" s="415"/>
      <c r="CJ13" s="415"/>
      <c r="CK13" s="415"/>
      <c r="CL13" s="415"/>
      <c r="CM13" s="415"/>
      <c r="CN13" s="415"/>
      <c r="CO13" s="415"/>
      <c r="CP13" s="415"/>
      <c r="CQ13" s="415"/>
      <c r="CR13" s="415"/>
      <c r="CS13" s="496"/>
      <c r="CT13" s="452">
        <v>8.6999999999999993</v>
      </c>
      <c r="CU13" s="453"/>
      <c r="CV13" s="453"/>
      <c r="CW13" s="453"/>
      <c r="CX13" s="453"/>
      <c r="CY13" s="453"/>
      <c r="CZ13" s="453"/>
      <c r="DA13" s="454"/>
      <c r="DB13" s="452">
        <v>8.6999999999999993</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147</v>
      </c>
      <c r="M14" s="582"/>
      <c r="N14" s="582"/>
      <c r="O14" s="582"/>
      <c r="P14" s="582"/>
      <c r="Q14" s="583"/>
      <c r="R14" s="542">
        <v>15893</v>
      </c>
      <c r="S14" s="543"/>
      <c r="T14" s="543"/>
      <c r="U14" s="543"/>
      <c r="V14" s="544"/>
      <c r="W14" s="546"/>
      <c r="X14" s="444"/>
      <c r="Y14" s="444"/>
      <c r="Z14" s="444"/>
      <c r="AA14" s="444"/>
      <c r="AB14" s="445"/>
      <c r="AC14" s="535">
        <v>2.1</v>
      </c>
      <c r="AD14" s="536"/>
      <c r="AE14" s="536"/>
      <c r="AF14" s="536"/>
      <c r="AG14" s="537"/>
      <c r="AH14" s="535">
        <v>2.5</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148</v>
      </c>
      <c r="CE14" s="493"/>
      <c r="CF14" s="493"/>
      <c r="CG14" s="493"/>
      <c r="CH14" s="493"/>
      <c r="CI14" s="493"/>
      <c r="CJ14" s="493"/>
      <c r="CK14" s="493"/>
      <c r="CL14" s="493"/>
      <c r="CM14" s="493"/>
      <c r="CN14" s="493"/>
      <c r="CO14" s="493"/>
      <c r="CP14" s="493"/>
      <c r="CQ14" s="493"/>
      <c r="CR14" s="493"/>
      <c r="CS14" s="494"/>
      <c r="CT14" s="552">
        <v>38.799999999999997</v>
      </c>
      <c r="CU14" s="553"/>
      <c r="CV14" s="553"/>
      <c r="CW14" s="553"/>
      <c r="CX14" s="553"/>
      <c r="CY14" s="553"/>
      <c r="CZ14" s="553"/>
      <c r="DA14" s="554"/>
      <c r="DB14" s="552">
        <v>42.8</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141</v>
      </c>
      <c r="N15" s="540"/>
      <c r="O15" s="540"/>
      <c r="P15" s="540"/>
      <c r="Q15" s="541"/>
      <c r="R15" s="542">
        <v>15782</v>
      </c>
      <c r="S15" s="543"/>
      <c r="T15" s="543"/>
      <c r="U15" s="543"/>
      <c r="V15" s="544"/>
      <c r="W15" s="545" t="s">
        <v>149</v>
      </c>
      <c r="X15" s="441"/>
      <c r="Y15" s="441"/>
      <c r="Z15" s="441"/>
      <c r="AA15" s="441"/>
      <c r="AB15" s="442"/>
      <c r="AC15" s="408">
        <v>1678</v>
      </c>
      <c r="AD15" s="409"/>
      <c r="AE15" s="409"/>
      <c r="AF15" s="409"/>
      <c r="AG15" s="410"/>
      <c r="AH15" s="408">
        <v>1585</v>
      </c>
      <c r="AI15" s="409"/>
      <c r="AJ15" s="409"/>
      <c r="AK15" s="409"/>
      <c r="AL15" s="468"/>
      <c r="AM15" s="512"/>
      <c r="AN15" s="412"/>
      <c r="AO15" s="412"/>
      <c r="AP15" s="412"/>
      <c r="AQ15" s="412"/>
      <c r="AR15" s="412"/>
      <c r="AS15" s="412"/>
      <c r="AT15" s="413"/>
      <c r="AU15" s="513"/>
      <c r="AV15" s="514"/>
      <c r="AW15" s="514"/>
      <c r="AX15" s="514"/>
      <c r="AY15" s="481" t="s">
        <v>150</v>
      </c>
      <c r="AZ15" s="482"/>
      <c r="BA15" s="482"/>
      <c r="BB15" s="482"/>
      <c r="BC15" s="482"/>
      <c r="BD15" s="482"/>
      <c r="BE15" s="482"/>
      <c r="BF15" s="482"/>
      <c r="BG15" s="482"/>
      <c r="BH15" s="482"/>
      <c r="BI15" s="482"/>
      <c r="BJ15" s="482"/>
      <c r="BK15" s="482"/>
      <c r="BL15" s="482"/>
      <c r="BM15" s="483"/>
      <c r="BN15" s="484">
        <v>1427508</v>
      </c>
      <c r="BO15" s="485"/>
      <c r="BP15" s="485"/>
      <c r="BQ15" s="485"/>
      <c r="BR15" s="485"/>
      <c r="BS15" s="485"/>
      <c r="BT15" s="485"/>
      <c r="BU15" s="486"/>
      <c r="BV15" s="484">
        <v>1390259</v>
      </c>
      <c r="BW15" s="485"/>
      <c r="BX15" s="485"/>
      <c r="BY15" s="485"/>
      <c r="BZ15" s="485"/>
      <c r="CA15" s="485"/>
      <c r="CB15" s="485"/>
      <c r="CC15" s="486"/>
      <c r="CD15" s="555" t="s">
        <v>151</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152</v>
      </c>
      <c r="M16" s="530"/>
      <c r="N16" s="530"/>
      <c r="O16" s="530"/>
      <c r="P16" s="530"/>
      <c r="Q16" s="531"/>
      <c r="R16" s="532" t="s">
        <v>153</v>
      </c>
      <c r="S16" s="533"/>
      <c r="T16" s="533"/>
      <c r="U16" s="533"/>
      <c r="V16" s="534"/>
      <c r="W16" s="546"/>
      <c r="X16" s="444"/>
      <c r="Y16" s="444"/>
      <c r="Z16" s="444"/>
      <c r="AA16" s="444"/>
      <c r="AB16" s="445"/>
      <c r="AC16" s="535">
        <v>28</v>
      </c>
      <c r="AD16" s="536"/>
      <c r="AE16" s="536"/>
      <c r="AF16" s="536"/>
      <c r="AG16" s="537"/>
      <c r="AH16" s="535">
        <v>26.5</v>
      </c>
      <c r="AI16" s="536"/>
      <c r="AJ16" s="536"/>
      <c r="AK16" s="536"/>
      <c r="AL16" s="538"/>
      <c r="AM16" s="512"/>
      <c r="AN16" s="412"/>
      <c r="AO16" s="412"/>
      <c r="AP16" s="412"/>
      <c r="AQ16" s="412"/>
      <c r="AR16" s="412"/>
      <c r="AS16" s="412"/>
      <c r="AT16" s="413"/>
      <c r="AU16" s="513"/>
      <c r="AV16" s="514"/>
      <c r="AW16" s="514"/>
      <c r="AX16" s="514"/>
      <c r="AY16" s="469" t="s">
        <v>154</v>
      </c>
      <c r="AZ16" s="470"/>
      <c r="BA16" s="470"/>
      <c r="BB16" s="470"/>
      <c r="BC16" s="470"/>
      <c r="BD16" s="470"/>
      <c r="BE16" s="470"/>
      <c r="BF16" s="470"/>
      <c r="BG16" s="470"/>
      <c r="BH16" s="470"/>
      <c r="BI16" s="470"/>
      <c r="BJ16" s="470"/>
      <c r="BK16" s="470"/>
      <c r="BL16" s="470"/>
      <c r="BM16" s="471"/>
      <c r="BN16" s="455">
        <v>4852437</v>
      </c>
      <c r="BO16" s="456"/>
      <c r="BP16" s="456"/>
      <c r="BQ16" s="456"/>
      <c r="BR16" s="456"/>
      <c r="BS16" s="456"/>
      <c r="BT16" s="456"/>
      <c r="BU16" s="457"/>
      <c r="BV16" s="455">
        <v>4792361</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155</v>
      </c>
      <c r="N17" s="549"/>
      <c r="O17" s="549"/>
      <c r="P17" s="549"/>
      <c r="Q17" s="550"/>
      <c r="R17" s="532" t="s">
        <v>156</v>
      </c>
      <c r="S17" s="533"/>
      <c r="T17" s="533"/>
      <c r="U17" s="533"/>
      <c r="V17" s="534"/>
      <c r="W17" s="545" t="s">
        <v>157</v>
      </c>
      <c r="X17" s="441"/>
      <c r="Y17" s="441"/>
      <c r="Z17" s="441"/>
      <c r="AA17" s="441"/>
      <c r="AB17" s="442"/>
      <c r="AC17" s="408">
        <v>4192</v>
      </c>
      <c r="AD17" s="409"/>
      <c r="AE17" s="409"/>
      <c r="AF17" s="409"/>
      <c r="AG17" s="410"/>
      <c r="AH17" s="408">
        <v>4254</v>
      </c>
      <c r="AI17" s="409"/>
      <c r="AJ17" s="409"/>
      <c r="AK17" s="409"/>
      <c r="AL17" s="468"/>
      <c r="AM17" s="512"/>
      <c r="AN17" s="412"/>
      <c r="AO17" s="412"/>
      <c r="AP17" s="412"/>
      <c r="AQ17" s="412"/>
      <c r="AR17" s="412"/>
      <c r="AS17" s="412"/>
      <c r="AT17" s="413"/>
      <c r="AU17" s="513"/>
      <c r="AV17" s="514"/>
      <c r="AW17" s="514"/>
      <c r="AX17" s="514"/>
      <c r="AY17" s="469" t="s">
        <v>158</v>
      </c>
      <c r="AZ17" s="470"/>
      <c r="BA17" s="470"/>
      <c r="BB17" s="470"/>
      <c r="BC17" s="470"/>
      <c r="BD17" s="470"/>
      <c r="BE17" s="470"/>
      <c r="BF17" s="470"/>
      <c r="BG17" s="470"/>
      <c r="BH17" s="470"/>
      <c r="BI17" s="470"/>
      <c r="BJ17" s="470"/>
      <c r="BK17" s="470"/>
      <c r="BL17" s="470"/>
      <c r="BM17" s="471"/>
      <c r="BN17" s="455">
        <v>1776997</v>
      </c>
      <c r="BO17" s="456"/>
      <c r="BP17" s="456"/>
      <c r="BQ17" s="456"/>
      <c r="BR17" s="456"/>
      <c r="BS17" s="456"/>
      <c r="BT17" s="456"/>
      <c r="BU17" s="457"/>
      <c r="BV17" s="455">
        <v>1724177</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159</v>
      </c>
      <c r="C18" s="506"/>
      <c r="D18" s="506"/>
      <c r="E18" s="507"/>
      <c r="F18" s="507"/>
      <c r="G18" s="507"/>
      <c r="H18" s="507"/>
      <c r="I18" s="507"/>
      <c r="J18" s="507"/>
      <c r="K18" s="507"/>
      <c r="L18" s="508">
        <v>36.14</v>
      </c>
      <c r="M18" s="508"/>
      <c r="N18" s="508"/>
      <c r="O18" s="508"/>
      <c r="P18" s="508"/>
      <c r="Q18" s="508"/>
      <c r="R18" s="509"/>
      <c r="S18" s="509"/>
      <c r="T18" s="509"/>
      <c r="U18" s="509"/>
      <c r="V18" s="510"/>
      <c r="W18" s="526"/>
      <c r="X18" s="527"/>
      <c r="Y18" s="527"/>
      <c r="Z18" s="527"/>
      <c r="AA18" s="527"/>
      <c r="AB18" s="551"/>
      <c r="AC18" s="425">
        <v>69.900000000000006</v>
      </c>
      <c r="AD18" s="426"/>
      <c r="AE18" s="426"/>
      <c r="AF18" s="426"/>
      <c r="AG18" s="511"/>
      <c r="AH18" s="425">
        <v>71</v>
      </c>
      <c r="AI18" s="426"/>
      <c r="AJ18" s="426"/>
      <c r="AK18" s="426"/>
      <c r="AL18" s="427"/>
      <c r="AM18" s="512"/>
      <c r="AN18" s="412"/>
      <c r="AO18" s="412"/>
      <c r="AP18" s="412"/>
      <c r="AQ18" s="412"/>
      <c r="AR18" s="412"/>
      <c r="AS18" s="412"/>
      <c r="AT18" s="413"/>
      <c r="AU18" s="513"/>
      <c r="AV18" s="514"/>
      <c r="AW18" s="514"/>
      <c r="AX18" s="514"/>
      <c r="AY18" s="469" t="s">
        <v>160</v>
      </c>
      <c r="AZ18" s="470"/>
      <c r="BA18" s="470"/>
      <c r="BB18" s="470"/>
      <c r="BC18" s="470"/>
      <c r="BD18" s="470"/>
      <c r="BE18" s="470"/>
      <c r="BF18" s="470"/>
      <c r="BG18" s="470"/>
      <c r="BH18" s="470"/>
      <c r="BI18" s="470"/>
      <c r="BJ18" s="470"/>
      <c r="BK18" s="470"/>
      <c r="BL18" s="470"/>
      <c r="BM18" s="471"/>
      <c r="BN18" s="455">
        <v>4809358</v>
      </c>
      <c r="BO18" s="456"/>
      <c r="BP18" s="456"/>
      <c r="BQ18" s="456"/>
      <c r="BR18" s="456"/>
      <c r="BS18" s="456"/>
      <c r="BT18" s="456"/>
      <c r="BU18" s="457"/>
      <c r="BV18" s="455">
        <v>4798934</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161</v>
      </c>
      <c r="C19" s="506"/>
      <c r="D19" s="506"/>
      <c r="E19" s="507"/>
      <c r="F19" s="507"/>
      <c r="G19" s="507"/>
      <c r="H19" s="507"/>
      <c r="I19" s="507"/>
      <c r="J19" s="507"/>
      <c r="K19" s="507"/>
      <c r="L19" s="515">
        <v>420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162</v>
      </c>
      <c r="AZ19" s="470"/>
      <c r="BA19" s="470"/>
      <c r="BB19" s="470"/>
      <c r="BC19" s="470"/>
      <c r="BD19" s="470"/>
      <c r="BE19" s="470"/>
      <c r="BF19" s="470"/>
      <c r="BG19" s="470"/>
      <c r="BH19" s="470"/>
      <c r="BI19" s="470"/>
      <c r="BJ19" s="470"/>
      <c r="BK19" s="470"/>
      <c r="BL19" s="470"/>
      <c r="BM19" s="471"/>
      <c r="BN19" s="455">
        <v>6955106</v>
      </c>
      <c r="BO19" s="456"/>
      <c r="BP19" s="456"/>
      <c r="BQ19" s="456"/>
      <c r="BR19" s="456"/>
      <c r="BS19" s="456"/>
      <c r="BT19" s="456"/>
      <c r="BU19" s="457"/>
      <c r="BV19" s="455">
        <v>6374579</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163</v>
      </c>
      <c r="C20" s="506"/>
      <c r="D20" s="506"/>
      <c r="E20" s="507"/>
      <c r="F20" s="507"/>
      <c r="G20" s="507"/>
      <c r="H20" s="507"/>
      <c r="I20" s="507"/>
      <c r="J20" s="507"/>
      <c r="K20" s="507"/>
      <c r="L20" s="515">
        <v>6921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164</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165</v>
      </c>
      <c r="C22" s="432"/>
      <c r="D22" s="433"/>
      <c r="E22" s="440" t="s">
        <v>1</v>
      </c>
      <c r="F22" s="441"/>
      <c r="G22" s="441"/>
      <c r="H22" s="441"/>
      <c r="I22" s="441"/>
      <c r="J22" s="441"/>
      <c r="K22" s="442"/>
      <c r="L22" s="440" t="s">
        <v>166</v>
      </c>
      <c r="M22" s="441"/>
      <c r="N22" s="441"/>
      <c r="O22" s="441"/>
      <c r="P22" s="442"/>
      <c r="Q22" s="446" t="s">
        <v>167</v>
      </c>
      <c r="R22" s="447"/>
      <c r="S22" s="447"/>
      <c r="T22" s="447"/>
      <c r="U22" s="447"/>
      <c r="V22" s="448"/>
      <c r="W22" s="497" t="s">
        <v>168</v>
      </c>
      <c r="X22" s="432"/>
      <c r="Y22" s="433"/>
      <c r="Z22" s="440" t="s">
        <v>1</v>
      </c>
      <c r="AA22" s="441"/>
      <c r="AB22" s="441"/>
      <c r="AC22" s="441"/>
      <c r="AD22" s="441"/>
      <c r="AE22" s="441"/>
      <c r="AF22" s="441"/>
      <c r="AG22" s="442"/>
      <c r="AH22" s="458" t="s">
        <v>169</v>
      </c>
      <c r="AI22" s="441"/>
      <c r="AJ22" s="441"/>
      <c r="AK22" s="441"/>
      <c r="AL22" s="442"/>
      <c r="AM22" s="458" t="s">
        <v>170</v>
      </c>
      <c r="AN22" s="459"/>
      <c r="AO22" s="459"/>
      <c r="AP22" s="459"/>
      <c r="AQ22" s="459"/>
      <c r="AR22" s="460"/>
      <c r="AS22" s="446" t="s">
        <v>167</v>
      </c>
      <c r="AT22" s="447"/>
      <c r="AU22" s="447"/>
      <c r="AV22" s="447"/>
      <c r="AW22" s="447"/>
      <c r="AX22" s="464"/>
      <c r="AY22" s="481" t="s">
        <v>171</v>
      </c>
      <c r="AZ22" s="482"/>
      <c r="BA22" s="482"/>
      <c r="BB22" s="482"/>
      <c r="BC22" s="482"/>
      <c r="BD22" s="482"/>
      <c r="BE22" s="482"/>
      <c r="BF22" s="482"/>
      <c r="BG22" s="482"/>
      <c r="BH22" s="482"/>
      <c r="BI22" s="482"/>
      <c r="BJ22" s="482"/>
      <c r="BK22" s="482"/>
      <c r="BL22" s="482"/>
      <c r="BM22" s="483"/>
      <c r="BN22" s="484">
        <v>13530078</v>
      </c>
      <c r="BO22" s="485"/>
      <c r="BP22" s="485"/>
      <c r="BQ22" s="485"/>
      <c r="BR22" s="485"/>
      <c r="BS22" s="485"/>
      <c r="BT22" s="485"/>
      <c r="BU22" s="486"/>
      <c r="BV22" s="484">
        <v>13755867</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172</v>
      </c>
      <c r="AZ23" s="470"/>
      <c r="BA23" s="470"/>
      <c r="BB23" s="470"/>
      <c r="BC23" s="470"/>
      <c r="BD23" s="470"/>
      <c r="BE23" s="470"/>
      <c r="BF23" s="470"/>
      <c r="BG23" s="470"/>
      <c r="BH23" s="470"/>
      <c r="BI23" s="470"/>
      <c r="BJ23" s="470"/>
      <c r="BK23" s="470"/>
      <c r="BL23" s="470"/>
      <c r="BM23" s="471"/>
      <c r="BN23" s="455">
        <v>13116490</v>
      </c>
      <c r="BO23" s="456"/>
      <c r="BP23" s="456"/>
      <c r="BQ23" s="456"/>
      <c r="BR23" s="456"/>
      <c r="BS23" s="456"/>
      <c r="BT23" s="456"/>
      <c r="BU23" s="457"/>
      <c r="BV23" s="455">
        <v>12969313</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173</v>
      </c>
      <c r="F24" s="412"/>
      <c r="G24" s="412"/>
      <c r="H24" s="412"/>
      <c r="I24" s="412"/>
      <c r="J24" s="412"/>
      <c r="K24" s="413"/>
      <c r="L24" s="408">
        <v>1</v>
      </c>
      <c r="M24" s="409"/>
      <c r="N24" s="409"/>
      <c r="O24" s="409"/>
      <c r="P24" s="410"/>
      <c r="Q24" s="408">
        <v>7050</v>
      </c>
      <c r="R24" s="409"/>
      <c r="S24" s="409"/>
      <c r="T24" s="409"/>
      <c r="U24" s="409"/>
      <c r="V24" s="410"/>
      <c r="W24" s="498"/>
      <c r="X24" s="435"/>
      <c r="Y24" s="436"/>
      <c r="Z24" s="411" t="s">
        <v>174</v>
      </c>
      <c r="AA24" s="412"/>
      <c r="AB24" s="412"/>
      <c r="AC24" s="412"/>
      <c r="AD24" s="412"/>
      <c r="AE24" s="412"/>
      <c r="AF24" s="412"/>
      <c r="AG24" s="413"/>
      <c r="AH24" s="408">
        <v>198</v>
      </c>
      <c r="AI24" s="409"/>
      <c r="AJ24" s="409"/>
      <c r="AK24" s="409"/>
      <c r="AL24" s="410"/>
      <c r="AM24" s="408">
        <v>584100</v>
      </c>
      <c r="AN24" s="409"/>
      <c r="AO24" s="409"/>
      <c r="AP24" s="409"/>
      <c r="AQ24" s="409"/>
      <c r="AR24" s="410"/>
      <c r="AS24" s="408">
        <v>2950</v>
      </c>
      <c r="AT24" s="409"/>
      <c r="AU24" s="409"/>
      <c r="AV24" s="409"/>
      <c r="AW24" s="409"/>
      <c r="AX24" s="468"/>
      <c r="AY24" s="428" t="s">
        <v>175</v>
      </c>
      <c r="AZ24" s="429"/>
      <c r="BA24" s="429"/>
      <c r="BB24" s="429"/>
      <c r="BC24" s="429"/>
      <c r="BD24" s="429"/>
      <c r="BE24" s="429"/>
      <c r="BF24" s="429"/>
      <c r="BG24" s="429"/>
      <c r="BH24" s="429"/>
      <c r="BI24" s="429"/>
      <c r="BJ24" s="429"/>
      <c r="BK24" s="429"/>
      <c r="BL24" s="429"/>
      <c r="BM24" s="430"/>
      <c r="BN24" s="455">
        <v>10962759</v>
      </c>
      <c r="BO24" s="456"/>
      <c r="BP24" s="456"/>
      <c r="BQ24" s="456"/>
      <c r="BR24" s="456"/>
      <c r="BS24" s="456"/>
      <c r="BT24" s="456"/>
      <c r="BU24" s="457"/>
      <c r="BV24" s="455">
        <v>10971999</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176</v>
      </c>
      <c r="F25" s="412"/>
      <c r="G25" s="412"/>
      <c r="H25" s="412"/>
      <c r="I25" s="412"/>
      <c r="J25" s="412"/>
      <c r="K25" s="413"/>
      <c r="L25" s="408">
        <v>1</v>
      </c>
      <c r="M25" s="409"/>
      <c r="N25" s="409"/>
      <c r="O25" s="409"/>
      <c r="P25" s="410"/>
      <c r="Q25" s="408">
        <v>5720</v>
      </c>
      <c r="R25" s="409"/>
      <c r="S25" s="409"/>
      <c r="T25" s="409"/>
      <c r="U25" s="409"/>
      <c r="V25" s="410"/>
      <c r="W25" s="498"/>
      <c r="X25" s="435"/>
      <c r="Y25" s="436"/>
      <c r="Z25" s="411" t="s">
        <v>177</v>
      </c>
      <c r="AA25" s="412"/>
      <c r="AB25" s="412"/>
      <c r="AC25" s="412"/>
      <c r="AD25" s="412"/>
      <c r="AE25" s="412"/>
      <c r="AF25" s="412"/>
      <c r="AG25" s="413"/>
      <c r="AH25" s="408" t="s">
        <v>140</v>
      </c>
      <c r="AI25" s="409"/>
      <c r="AJ25" s="409"/>
      <c r="AK25" s="409"/>
      <c r="AL25" s="410"/>
      <c r="AM25" s="408" t="s">
        <v>140</v>
      </c>
      <c r="AN25" s="409"/>
      <c r="AO25" s="409"/>
      <c r="AP25" s="409"/>
      <c r="AQ25" s="409"/>
      <c r="AR25" s="410"/>
      <c r="AS25" s="408" t="s">
        <v>140</v>
      </c>
      <c r="AT25" s="409"/>
      <c r="AU25" s="409"/>
      <c r="AV25" s="409"/>
      <c r="AW25" s="409"/>
      <c r="AX25" s="468"/>
      <c r="AY25" s="481" t="s">
        <v>178</v>
      </c>
      <c r="AZ25" s="482"/>
      <c r="BA25" s="482"/>
      <c r="BB25" s="482"/>
      <c r="BC25" s="482"/>
      <c r="BD25" s="482"/>
      <c r="BE25" s="482"/>
      <c r="BF25" s="482"/>
      <c r="BG25" s="482"/>
      <c r="BH25" s="482"/>
      <c r="BI25" s="482"/>
      <c r="BJ25" s="482"/>
      <c r="BK25" s="482"/>
      <c r="BL25" s="482"/>
      <c r="BM25" s="483"/>
      <c r="BN25" s="484">
        <v>615440</v>
      </c>
      <c r="BO25" s="485"/>
      <c r="BP25" s="485"/>
      <c r="BQ25" s="485"/>
      <c r="BR25" s="485"/>
      <c r="BS25" s="485"/>
      <c r="BT25" s="485"/>
      <c r="BU25" s="486"/>
      <c r="BV25" s="484">
        <v>559698</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179</v>
      </c>
      <c r="F26" s="412"/>
      <c r="G26" s="412"/>
      <c r="H26" s="412"/>
      <c r="I26" s="412"/>
      <c r="J26" s="412"/>
      <c r="K26" s="413"/>
      <c r="L26" s="408">
        <v>1</v>
      </c>
      <c r="M26" s="409"/>
      <c r="N26" s="409"/>
      <c r="O26" s="409"/>
      <c r="P26" s="410"/>
      <c r="Q26" s="408">
        <v>5150</v>
      </c>
      <c r="R26" s="409"/>
      <c r="S26" s="409"/>
      <c r="T26" s="409"/>
      <c r="U26" s="409"/>
      <c r="V26" s="410"/>
      <c r="W26" s="498"/>
      <c r="X26" s="435"/>
      <c r="Y26" s="436"/>
      <c r="Z26" s="411" t="s">
        <v>180</v>
      </c>
      <c r="AA26" s="466"/>
      <c r="AB26" s="466"/>
      <c r="AC26" s="466"/>
      <c r="AD26" s="466"/>
      <c r="AE26" s="466"/>
      <c r="AF26" s="466"/>
      <c r="AG26" s="467"/>
      <c r="AH26" s="408">
        <v>9</v>
      </c>
      <c r="AI26" s="409"/>
      <c r="AJ26" s="409"/>
      <c r="AK26" s="409"/>
      <c r="AL26" s="410"/>
      <c r="AM26" s="408">
        <v>27063</v>
      </c>
      <c r="AN26" s="409"/>
      <c r="AO26" s="409"/>
      <c r="AP26" s="409"/>
      <c r="AQ26" s="409"/>
      <c r="AR26" s="410"/>
      <c r="AS26" s="408">
        <v>3007</v>
      </c>
      <c r="AT26" s="409"/>
      <c r="AU26" s="409"/>
      <c r="AV26" s="409"/>
      <c r="AW26" s="409"/>
      <c r="AX26" s="468"/>
      <c r="AY26" s="495" t="s">
        <v>181</v>
      </c>
      <c r="AZ26" s="415"/>
      <c r="BA26" s="415"/>
      <c r="BB26" s="415"/>
      <c r="BC26" s="415"/>
      <c r="BD26" s="415"/>
      <c r="BE26" s="415"/>
      <c r="BF26" s="415"/>
      <c r="BG26" s="415"/>
      <c r="BH26" s="415"/>
      <c r="BI26" s="415"/>
      <c r="BJ26" s="415"/>
      <c r="BK26" s="415"/>
      <c r="BL26" s="415"/>
      <c r="BM26" s="496"/>
      <c r="BN26" s="455" t="s">
        <v>140</v>
      </c>
      <c r="BO26" s="456"/>
      <c r="BP26" s="456"/>
      <c r="BQ26" s="456"/>
      <c r="BR26" s="456"/>
      <c r="BS26" s="456"/>
      <c r="BT26" s="456"/>
      <c r="BU26" s="457"/>
      <c r="BV26" s="455" t="s">
        <v>140</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182</v>
      </c>
      <c r="F27" s="412"/>
      <c r="G27" s="412"/>
      <c r="H27" s="412"/>
      <c r="I27" s="412"/>
      <c r="J27" s="412"/>
      <c r="K27" s="413"/>
      <c r="L27" s="408">
        <v>1</v>
      </c>
      <c r="M27" s="409"/>
      <c r="N27" s="409"/>
      <c r="O27" s="409"/>
      <c r="P27" s="410"/>
      <c r="Q27" s="408">
        <v>2985</v>
      </c>
      <c r="R27" s="409"/>
      <c r="S27" s="409"/>
      <c r="T27" s="409"/>
      <c r="U27" s="409"/>
      <c r="V27" s="410"/>
      <c r="W27" s="498"/>
      <c r="X27" s="435"/>
      <c r="Y27" s="436"/>
      <c r="Z27" s="411" t="s">
        <v>183</v>
      </c>
      <c r="AA27" s="412"/>
      <c r="AB27" s="412"/>
      <c r="AC27" s="412"/>
      <c r="AD27" s="412"/>
      <c r="AE27" s="412"/>
      <c r="AF27" s="412"/>
      <c r="AG27" s="413"/>
      <c r="AH27" s="408">
        <v>4</v>
      </c>
      <c r="AI27" s="409"/>
      <c r="AJ27" s="409"/>
      <c r="AK27" s="409"/>
      <c r="AL27" s="410"/>
      <c r="AM27" s="408">
        <v>12216</v>
      </c>
      <c r="AN27" s="409"/>
      <c r="AO27" s="409"/>
      <c r="AP27" s="409"/>
      <c r="AQ27" s="409"/>
      <c r="AR27" s="410"/>
      <c r="AS27" s="408">
        <v>3054</v>
      </c>
      <c r="AT27" s="409"/>
      <c r="AU27" s="409"/>
      <c r="AV27" s="409"/>
      <c r="AW27" s="409"/>
      <c r="AX27" s="468"/>
      <c r="AY27" s="492" t="s">
        <v>184</v>
      </c>
      <c r="AZ27" s="493"/>
      <c r="BA27" s="493"/>
      <c r="BB27" s="493"/>
      <c r="BC27" s="493"/>
      <c r="BD27" s="493"/>
      <c r="BE27" s="493"/>
      <c r="BF27" s="493"/>
      <c r="BG27" s="493"/>
      <c r="BH27" s="493"/>
      <c r="BI27" s="493"/>
      <c r="BJ27" s="493"/>
      <c r="BK27" s="493"/>
      <c r="BL27" s="493"/>
      <c r="BM27" s="494"/>
      <c r="BN27" s="489" t="s">
        <v>140</v>
      </c>
      <c r="BO27" s="490"/>
      <c r="BP27" s="490"/>
      <c r="BQ27" s="490"/>
      <c r="BR27" s="490"/>
      <c r="BS27" s="490"/>
      <c r="BT27" s="490"/>
      <c r="BU27" s="491"/>
      <c r="BV27" s="489" t="s">
        <v>132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185</v>
      </c>
      <c r="F28" s="412"/>
      <c r="G28" s="412"/>
      <c r="H28" s="412"/>
      <c r="I28" s="412"/>
      <c r="J28" s="412"/>
      <c r="K28" s="413"/>
      <c r="L28" s="408">
        <v>1</v>
      </c>
      <c r="M28" s="409"/>
      <c r="N28" s="409"/>
      <c r="O28" s="409"/>
      <c r="P28" s="410"/>
      <c r="Q28" s="408">
        <v>2643</v>
      </c>
      <c r="R28" s="409"/>
      <c r="S28" s="409"/>
      <c r="T28" s="409"/>
      <c r="U28" s="409"/>
      <c r="V28" s="410"/>
      <c r="W28" s="498"/>
      <c r="X28" s="435"/>
      <c r="Y28" s="436"/>
      <c r="Z28" s="411" t="s">
        <v>186</v>
      </c>
      <c r="AA28" s="412"/>
      <c r="AB28" s="412"/>
      <c r="AC28" s="412"/>
      <c r="AD28" s="412"/>
      <c r="AE28" s="412"/>
      <c r="AF28" s="412"/>
      <c r="AG28" s="413"/>
      <c r="AH28" s="408" t="s">
        <v>140</v>
      </c>
      <c r="AI28" s="409"/>
      <c r="AJ28" s="409"/>
      <c r="AK28" s="409"/>
      <c r="AL28" s="410"/>
      <c r="AM28" s="408" t="s">
        <v>140</v>
      </c>
      <c r="AN28" s="409"/>
      <c r="AO28" s="409"/>
      <c r="AP28" s="409"/>
      <c r="AQ28" s="409"/>
      <c r="AR28" s="410"/>
      <c r="AS28" s="408" t="s">
        <v>132</v>
      </c>
      <c r="AT28" s="409"/>
      <c r="AU28" s="409"/>
      <c r="AV28" s="409"/>
      <c r="AW28" s="409"/>
      <c r="AX28" s="468"/>
      <c r="AY28" s="472" t="s">
        <v>187</v>
      </c>
      <c r="AZ28" s="473"/>
      <c r="BA28" s="473"/>
      <c r="BB28" s="474"/>
      <c r="BC28" s="481" t="s">
        <v>50</v>
      </c>
      <c r="BD28" s="482"/>
      <c r="BE28" s="482"/>
      <c r="BF28" s="482"/>
      <c r="BG28" s="482"/>
      <c r="BH28" s="482"/>
      <c r="BI28" s="482"/>
      <c r="BJ28" s="482"/>
      <c r="BK28" s="482"/>
      <c r="BL28" s="482"/>
      <c r="BM28" s="483"/>
      <c r="BN28" s="484">
        <v>1533402</v>
      </c>
      <c r="BO28" s="485"/>
      <c r="BP28" s="485"/>
      <c r="BQ28" s="485"/>
      <c r="BR28" s="485"/>
      <c r="BS28" s="485"/>
      <c r="BT28" s="485"/>
      <c r="BU28" s="486"/>
      <c r="BV28" s="484">
        <v>1526839</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188</v>
      </c>
      <c r="F29" s="412"/>
      <c r="G29" s="412"/>
      <c r="H29" s="412"/>
      <c r="I29" s="412"/>
      <c r="J29" s="412"/>
      <c r="K29" s="413"/>
      <c r="L29" s="408">
        <v>14</v>
      </c>
      <c r="M29" s="409"/>
      <c r="N29" s="409"/>
      <c r="O29" s="409"/>
      <c r="P29" s="410"/>
      <c r="Q29" s="408">
        <v>2450</v>
      </c>
      <c r="R29" s="409"/>
      <c r="S29" s="409"/>
      <c r="T29" s="409"/>
      <c r="U29" s="409"/>
      <c r="V29" s="410"/>
      <c r="W29" s="499"/>
      <c r="X29" s="500"/>
      <c r="Y29" s="501"/>
      <c r="Z29" s="411" t="s">
        <v>189</v>
      </c>
      <c r="AA29" s="412"/>
      <c r="AB29" s="412"/>
      <c r="AC29" s="412"/>
      <c r="AD29" s="412"/>
      <c r="AE29" s="412"/>
      <c r="AF29" s="412"/>
      <c r="AG29" s="413"/>
      <c r="AH29" s="408">
        <v>202</v>
      </c>
      <c r="AI29" s="409"/>
      <c r="AJ29" s="409"/>
      <c r="AK29" s="409"/>
      <c r="AL29" s="410"/>
      <c r="AM29" s="408">
        <v>596316</v>
      </c>
      <c r="AN29" s="409"/>
      <c r="AO29" s="409"/>
      <c r="AP29" s="409"/>
      <c r="AQ29" s="409"/>
      <c r="AR29" s="410"/>
      <c r="AS29" s="408">
        <v>2952</v>
      </c>
      <c r="AT29" s="409"/>
      <c r="AU29" s="409"/>
      <c r="AV29" s="409"/>
      <c r="AW29" s="409"/>
      <c r="AX29" s="468"/>
      <c r="AY29" s="475"/>
      <c r="AZ29" s="476"/>
      <c r="BA29" s="476"/>
      <c r="BB29" s="477"/>
      <c r="BC29" s="469" t="s">
        <v>190</v>
      </c>
      <c r="BD29" s="470"/>
      <c r="BE29" s="470"/>
      <c r="BF29" s="470"/>
      <c r="BG29" s="470"/>
      <c r="BH29" s="470"/>
      <c r="BI29" s="470"/>
      <c r="BJ29" s="470"/>
      <c r="BK29" s="470"/>
      <c r="BL29" s="470"/>
      <c r="BM29" s="471"/>
      <c r="BN29" s="455">
        <v>420772</v>
      </c>
      <c r="BO29" s="456"/>
      <c r="BP29" s="456"/>
      <c r="BQ29" s="456"/>
      <c r="BR29" s="456"/>
      <c r="BS29" s="456"/>
      <c r="BT29" s="456"/>
      <c r="BU29" s="457"/>
      <c r="BV29" s="455">
        <v>400367</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191</v>
      </c>
      <c r="X30" s="423"/>
      <c r="Y30" s="423"/>
      <c r="Z30" s="423"/>
      <c r="AA30" s="423"/>
      <c r="AB30" s="423"/>
      <c r="AC30" s="423"/>
      <c r="AD30" s="423"/>
      <c r="AE30" s="423"/>
      <c r="AF30" s="423"/>
      <c r="AG30" s="424"/>
      <c r="AH30" s="425">
        <v>94.3</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1985461</v>
      </c>
      <c r="BO30" s="490"/>
      <c r="BP30" s="490"/>
      <c r="BQ30" s="490"/>
      <c r="BR30" s="490"/>
      <c r="BS30" s="490"/>
      <c r="BT30" s="490"/>
      <c r="BU30" s="491"/>
      <c r="BV30" s="489">
        <v>1864051</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192</v>
      </c>
      <c r="D32" s="414"/>
      <c r="E32" s="414"/>
      <c r="F32" s="414"/>
      <c r="G32" s="414"/>
      <c r="H32" s="414"/>
      <c r="I32" s="414"/>
      <c r="J32" s="414"/>
      <c r="K32" s="414"/>
      <c r="L32" s="414"/>
      <c r="M32" s="414"/>
      <c r="N32" s="414"/>
      <c r="O32" s="414"/>
      <c r="P32" s="414"/>
      <c r="Q32" s="414"/>
      <c r="R32" s="414"/>
      <c r="S32" s="414"/>
      <c r="U32" s="415" t="s">
        <v>193</v>
      </c>
      <c r="V32" s="415"/>
      <c r="W32" s="415"/>
      <c r="X32" s="415"/>
      <c r="Y32" s="415"/>
      <c r="Z32" s="415"/>
      <c r="AA32" s="415"/>
      <c r="AB32" s="415"/>
      <c r="AC32" s="415"/>
      <c r="AD32" s="415"/>
      <c r="AE32" s="415"/>
      <c r="AF32" s="415"/>
      <c r="AG32" s="415"/>
      <c r="AH32" s="415"/>
      <c r="AI32" s="415"/>
      <c r="AJ32" s="415"/>
      <c r="AK32" s="415"/>
      <c r="AM32" s="415" t="s">
        <v>194</v>
      </c>
      <c r="AN32" s="415"/>
      <c r="AO32" s="415"/>
      <c r="AP32" s="415"/>
      <c r="AQ32" s="415"/>
      <c r="AR32" s="415"/>
      <c r="AS32" s="415"/>
      <c r="AT32" s="415"/>
      <c r="AU32" s="415"/>
      <c r="AV32" s="415"/>
      <c r="AW32" s="415"/>
      <c r="AX32" s="415"/>
      <c r="AY32" s="415"/>
      <c r="AZ32" s="415"/>
      <c r="BA32" s="415"/>
      <c r="BB32" s="415"/>
      <c r="BC32" s="415"/>
      <c r="BE32" s="415" t="s">
        <v>195</v>
      </c>
      <c r="BF32" s="415"/>
      <c r="BG32" s="415"/>
      <c r="BH32" s="415"/>
      <c r="BI32" s="415"/>
      <c r="BJ32" s="415"/>
      <c r="BK32" s="415"/>
      <c r="BL32" s="415"/>
      <c r="BM32" s="415"/>
      <c r="BN32" s="415"/>
      <c r="BO32" s="415"/>
      <c r="BP32" s="415"/>
      <c r="BQ32" s="415"/>
      <c r="BR32" s="415"/>
      <c r="BS32" s="415"/>
      <c r="BT32" s="415"/>
      <c r="BU32" s="415"/>
      <c r="BW32" s="415" t="s">
        <v>196</v>
      </c>
      <c r="BX32" s="415"/>
      <c r="BY32" s="415"/>
      <c r="BZ32" s="415"/>
      <c r="CA32" s="415"/>
      <c r="CB32" s="415"/>
      <c r="CC32" s="415"/>
      <c r="CD32" s="415"/>
      <c r="CE32" s="415"/>
      <c r="CF32" s="415"/>
      <c r="CG32" s="415"/>
      <c r="CH32" s="415"/>
      <c r="CI32" s="415"/>
      <c r="CJ32" s="415"/>
      <c r="CK32" s="415"/>
      <c r="CL32" s="415"/>
      <c r="CM32" s="415"/>
      <c r="CO32" s="415" t="s">
        <v>197</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198</v>
      </c>
      <c r="D33" s="407"/>
      <c r="E33" s="406" t="s">
        <v>199</v>
      </c>
      <c r="F33" s="406"/>
      <c r="G33" s="406"/>
      <c r="H33" s="406"/>
      <c r="I33" s="406"/>
      <c r="J33" s="406"/>
      <c r="K33" s="406"/>
      <c r="L33" s="406"/>
      <c r="M33" s="406"/>
      <c r="N33" s="406"/>
      <c r="O33" s="406"/>
      <c r="P33" s="406"/>
      <c r="Q33" s="406"/>
      <c r="R33" s="406"/>
      <c r="S33" s="406"/>
      <c r="T33" s="206"/>
      <c r="U33" s="407" t="s">
        <v>198</v>
      </c>
      <c r="V33" s="407"/>
      <c r="W33" s="406" t="s">
        <v>199</v>
      </c>
      <c r="X33" s="406"/>
      <c r="Y33" s="406"/>
      <c r="Z33" s="406"/>
      <c r="AA33" s="406"/>
      <c r="AB33" s="406"/>
      <c r="AC33" s="406"/>
      <c r="AD33" s="406"/>
      <c r="AE33" s="406"/>
      <c r="AF33" s="406"/>
      <c r="AG33" s="406"/>
      <c r="AH33" s="406"/>
      <c r="AI33" s="406"/>
      <c r="AJ33" s="406"/>
      <c r="AK33" s="406"/>
      <c r="AL33" s="206"/>
      <c r="AM33" s="407" t="s">
        <v>200</v>
      </c>
      <c r="AN33" s="407"/>
      <c r="AO33" s="406" t="s">
        <v>201</v>
      </c>
      <c r="AP33" s="406"/>
      <c r="AQ33" s="406"/>
      <c r="AR33" s="406"/>
      <c r="AS33" s="406"/>
      <c r="AT33" s="406"/>
      <c r="AU33" s="406"/>
      <c r="AV33" s="406"/>
      <c r="AW33" s="406"/>
      <c r="AX33" s="406"/>
      <c r="AY33" s="406"/>
      <c r="AZ33" s="406"/>
      <c r="BA33" s="406"/>
      <c r="BB33" s="406"/>
      <c r="BC33" s="406"/>
      <c r="BD33" s="207"/>
      <c r="BE33" s="406" t="s">
        <v>202</v>
      </c>
      <c r="BF33" s="406"/>
      <c r="BG33" s="406" t="s">
        <v>203</v>
      </c>
      <c r="BH33" s="406"/>
      <c r="BI33" s="406"/>
      <c r="BJ33" s="406"/>
      <c r="BK33" s="406"/>
      <c r="BL33" s="406"/>
      <c r="BM33" s="406"/>
      <c r="BN33" s="406"/>
      <c r="BO33" s="406"/>
      <c r="BP33" s="406"/>
      <c r="BQ33" s="406"/>
      <c r="BR33" s="406"/>
      <c r="BS33" s="406"/>
      <c r="BT33" s="406"/>
      <c r="BU33" s="406"/>
      <c r="BV33" s="207"/>
      <c r="BW33" s="407" t="s">
        <v>202</v>
      </c>
      <c r="BX33" s="407"/>
      <c r="BY33" s="406" t="s">
        <v>204</v>
      </c>
      <c r="BZ33" s="406"/>
      <c r="CA33" s="406"/>
      <c r="CB33" s="406"/>
      <c r="CC33" s="406"/>
      <c r="CD33" s="406"/>
      <c r="CE33" s="406"/>
      <c r="CF33" s="406"/>
      <c r="CG33" s="406"/>
      <c r="CH33" s="406"/>
      <c r="CI33" s="406"/>
      <c r="CJ33" s="406"/>
      <c r="CK33" s="406"/>
      <c r="CL33" s="406"/>
      <c r="CM33" s="406"/>
      <c r="CN33" s="206"/>
      <c r="CO33" s="407" t="s">
        <v>198</v>
      </c>
      <c r="CP33" s="407"/>
      <c r="CQ33" s="406" t="s">
        <v>205</v>
      </c>
      <c r="CR33" s="406"/>
      <c r="CS33" s="406"/>
      <c r="CT33" s="406"/>
      <c r="CU33" s="406"/>
      <c r="CV33" s="406"/>
      <c r="CW33" s="406"/>
      <c r="CX33" s="406"/>
      <c r="CY33" s="406"/>
      <c r="CZ33" s="406"/>
      <c r="DA33" s="406"/>
      <c r="DB33" s="406"/>
      <c r="DC33" s="406"/>
      <c r="DD33" s="406"/>
      <c r="DE33" s="406"/>
      <c r="DF33" s="206"/>
      <c r="DG33" s="405" t="s">
        <v>206</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国民健康保険事業勘定特別会計</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5</v>
      </c>
      <c r="BX34" s="403"/>
      <c r="BY34" s="404" t="str">
        <f>IF('各会計、関係団体の財政状況及び健全化判断比率'!B68="","",'各会計、関係団体の財政状況及び健全化判断比率'!B68)</f>
        <v>福岡県市町村消防団員等公務災害補償組合</v>
      </c>
      <c r="BZ34" s="404"/>
      <c r="CA34" s="404"/>
      <c r="CB34" s="404"/>
      <c r="CC34" s="404"/>
      <c r="CD34" s="404"/>
      <c r="CE34" s="404"/>
      <c r="CF34" s="404"/>
      <c r="CG34" s="404"/>
      <c r="CH34" s="404"/>
      <c r="CI34" s="404"/>
      <c r="CJ34" s="404"/>
      <c r="CK34" s="404"/>
      <c r="CL34" s="404"/>
      <c r="CM34" s="404"/>
      <c r="CN34" s="181"/>
      <c r="CO34" s="403">
        <f>IF(CQ34="","",MAX(C34:D43,U34:V43,AM34:AN43,BE34:BF43,BW34:BX43)+1)</f>
        <v>15</v>
      </c>
      <c r="CP34" s="403"/>
      <c r="CQ34" s="404" t="str">
        <f>IF('各会計、関係団体の財政状況及び健全化判断比率'!BS7="","",'各会計、関係団体の財政状況及び健全化判断比率'!BS7)</f>
        <v>川崎町立病院</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〇</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学校給食センター特別会計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後期高齢者医療特別会計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6</v>
      </c>
      <c r="BX35" s="403"/>
      <c r="BY35" s="404" t="str">
        <f>IF('各会計、関係団体の財政状況及び健全化判断比率'!B69="","",'各会計、関係団体の財政状況及び健全化判断比率'!B69)</f>
        <v>福岡県市町村職員退職手当組合（一般会計）</v>
      </c>
      <c r="BZ35" s="404"/>
      <c r="CA35" s="404"/>
      <c r="CB35" s="404"/>
      <c r="CC35" s="404"/>
      <c r="CD35" s="404"/>
      <c r="CE35" s="404"/>
      <c r="CF35" s="404"/>
      <c r="CG35" s="404"/>
      <c r="CH35" s="404"/>
      <c r="CI35" s="404"/>
      <c r="CJ35" s="404"/>
      <c r="CK35" s="404"/>
      <c r="CL35" s="404"/>
      <c r="CM35" s="404"/>
      <c r="CN35" s="181"/>
      <c r="CO35" s="403">
        <f t="shared" ref="CO35:CO43" si="3">IF(CQ35="","",CO34+1)</f>
        <v>16</v>
      </c>
      <c r="CP35" s="403"/>
      <c r="CQ35" s="404" t="str">
        <f>IF('各会計、関係団体の財政状況及び健全化判断比率'!BS8="","",'各会計、関係団体の財政状況及び健全化判断比率'!BS8)</f>
        <v>川崎アグリ</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〇</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t="str">
        <f t="shared" ref="U36:U43" si="4">IF(W36="","",U35+1)</f>
        <v/>
      </c>
      <c r="V36" s="403"/>
      <c r="W36" s="404"/>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7</v>
      </c>
      <c r="BX36" s="403"/>
      <c r="BY36" s="404" t="str">
        <f>IF('各会計、関係団体の財政状況及び健全化判断比率'!B70="","",'各会計、関係団体の財政状況及び健全化判断比率'!B70)</f>
        <v>福岡県市町村職員退職手当組合（基金特別会計）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8</v>
      </c>
      <c r="BX37" s="403"/>
      <c r="BY37" s="404" t="str">
        <f>IF('各会計、関係団体の財政状況及び健全化判断比率'!B71="","",'各会計、関係団体の財政状況及び健全化判断比率'!B71)</f>
        <v>福岡県自治会館管理組合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9</v>
      </c>
      <c r="BX38" s="403"/>
      <c r="BY38" s="404" t="str">
        <f>IF('各会計、関係団体の財政状況及び健全化判断比率'!B72="","",'各会計、関係団体の財政状況及び健全化判断比率'!B72)</f>
        <v>福岡県田川地区消防組合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10</v>
      </c>
      <c r="BX39" s="403"/>
      <c r="BY39" s="404" t="str">
        <f>IF('各会計、関係団体の財政状況及び健全化判断比率'!B73="","",'各会計、関係団体の財政状況及び健全化判断比率'!B73)</f>
        <v>田川郡東部環境衛生施設組合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11</v>
      </c>
      <c r="BX40" s="403"/>
      <c r="BY40" s="404" t="str">
        <f>IF('各会計、関係団体の財政状況及び健全化判断比率'!B74="","",'各会計、関係団体の財政状況及び健全化判断比率'!B74)</f>
        <v>田川地区斎場組合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12</v>
      </c>
      <c r="BX41" s="403"/>
      <c r="BY41" s="404" t="str">
        <f>IF('各会計、関係団体の財政状況及び健全化判断比率'!B75="","",'各会計、関係団体の財政状況及び健全化判断比率'!B75)</f>
        <v>福岡県自治振興組合（一般会計）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13</v>
      </c>
      <c r="BX42" s="403"/>
      <c r="BY42" s="404" t="str">
        <f>IF('各会計、関係団体の財政状況及び健全化判断比率'!B76="","",'各会計、関係団体の財政状況及び健全化判断比率'!B76)</f>
        <v>福岡県自治振興組合（公文書館事業特別会計）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14</v>
      </c>
      <c r="BX43" s="403"/>
      <c r="BY43" s="404" t="str">
        <f>IF('各会計、関係団体の財政状況及び健全化判断比率'!B77="","",'各会計、関係団体の財政状況及び健全化判断比率'!B77)</f>
        <v>田川広域水道企業団</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207</v>
      </c>
      <c r="E46" s="400" t="s">
        <v>208</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209</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210</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211</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212</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213</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214</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215</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V2h8HMMgtvVvV4gnx6+kAJ/BWO85UwXokOIiNWrL9WiBlFQp3MbP5a2Ff8ozXQ8+BxEqtV/H7kY44Bzb1bFL1A==" saltValue="qBdgDFUobjbb4Emlg86CC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191" t="s">
        <v>565</v>
      </c>
      <c r="D34" s="1191"/>
      <c r="E34" s="1192"/>
      <c r="F34" s="32" t="s">
        <v>566</v>
      </c>
      <c r="G34" s="33" t="s">
        <v>567</v>
      </c>
      <c r="H34" s="33" t="s">
        <v>568</v>
      </c>
      <c r="I34" s="33" t="s">
        <v>569</v>
      </c>
      <c r="J34" s="34" t="s">
        <v>569</v>
      </c>
      <c r="K34" s="22"/>
      <c r="L34" s="22"/>
      <c r="M34" s="22"/>
      <c r="N34" s="22"/>
      <c r="O34" s="22"/>
      <c r="P34" s="22"/>
    </row>
    <row r="35" spans="1:16" ht="39" customHeight="1" x14ac:dyDescent="0.15">
      <c r="A35" s="22"/>
      <c r="B35" s="35"/>
      <c r="C35" s="1185" t="s">
        <v>570</v>
      </c>
      <c r="D35" s="1186"/>
      <c r="E35" s="1187"/>
      <c r="F35" s="36">
        <v>18.37</v>
      </c>
      <c r="G35" s="37">
        <v>11.71</v>
      </c>
      <c r="H35" s="37">
        <v>11.42</v>
      </c>
      <c r="I35" s="37">
        <v>3.15</v>
      </c>
      <c r="J35" s="38">
        <v>2.1800000000000002</v>
      </c>
      <c r="K35" s="22"/>
      <c r="L35" s="22"/>
      <c r="M35" s="22"/>
      <c r="N35" s="22"/>
      <c r="O35" s="22"/>
      <c r="P35" s="22"/>
    </row>
    <row r="36" spans="1:16" ht="39" customHeight="1" x14ac:dyDescent="0.15">
      <c r="A36" s="22"/>
      <c r="B36" s="35"/>
      <c r="C36" s="1185" t="s">
        <v>571</v>
      </c>
      <c r="D36" s="1186"/>
      <c r="E36" s="1187"/>
      <c r="F36" s="36" t="s">
        <v>572</v>
      </c>
      <c r="G36" s="37">
        <v>1.32</v>
      </c>
      <c r="H36" s="37">
        <v>0.31</v>
      </c>
      <c r="I36" s="37">
        <v>1.1499999999999999</v>
      </c>
      <c r="J36" s="38">
        <v>0.17</v>
      </c>
      <c r="K36" s="22"/>
      <c r="L36" s="22"/>
      <c r="M36" s="22"/>
      <c r="N36" s="22"/>
      <c r="O36" s="22"/>
      <c r="P36" s="22"/>
    </row>
    <row r="37" spans="1:16" ht="39" customHeight="1" x14ac:dyDescent="0.15">
      <c r="A37" s="22"/>
      <c r="B37" s="35"/>
      <c r="C37" s="1185" t="s">
        <v>573</v>
      </c>
      <c r="D37" s="1186"/>
      <c r="E37" s="1187"/>
      <c r="F37" s="36">
        <v>7.0000000000000007E-2</v>
      </c>
      <c r="G37" s="37">
        <v>7.0000000000000007E-2</v>
      </c>
      <c r="H37" s="37">
        <v>0.05</v>
      </c>
      <c r="I37" s="37">
        <v>0.05</v>
      </c>
      <c r="J37" s="38">
        <v>0.08</v>
      </c>
      <c r="K37" s="22"/>
      <c r="L37" s="22"/>
      <c r="M37" s="22"/>
      <c r="N37" s="22"/>
      <c r="O37" s="22"/>
      <c r="P37" s="22"/>
    </row>
    <row r="38" spans="1:16" ht="39" customHeight="1" x14ac:dyDescent="0.15">
      <c r="A38" s="22"/>
      <c r="B38" s="35"/>
      <c r="C38" s="1185"/>
      <c r="D38" s="1186"/>
      <c r="E38" s="1187"/>
      <c r="F38" s="36"/>
      <c r="G38" s="37"/>
      <c r="H38" s="37"/>
      <c r="I38" s="37"/>
      <c r="J38" s="38"/>
      <c r="K38" s="22"/>
      <c r="L38" s="22"/>
      <c r="M38" s="22"/>
      <c r="N38" s="22"/>
      <c r="O38" s="22"/>
      <c r="P38" s="22"/>
    </row>
    <row r="39" spans="1:16" ht="39" customHeight="1" x14ac:dyDescent="0.15">
      <c r="A39" s="22"/>
      <c r="B39" s="35"/>
      <c r="C39" s="1185"/>
      <c r="D39" s="1186"/>
      <c r="E39" s="1187"/>
      <c r="F39" s="36"/>
      <c r="G39" s="37"/>
      <c r="H39" s="37"/>
      <c r="I39" s="37"/>
      <c r="J39" s="38"/>
      <c r="K39" s="22"/>
      <c r="L39" s="22"/>
      <c r="M39" s="22"/>
      <c r="N39" s="22"/>
      <c r="O39" s="22"/>
      <c r="P39" s="22"/>
    </row>
    <row r="40" spans="1:16" ht="39" customHeight="1" x14ac:dyDescent="0.15">
      <c r="A40" s="22"/>
      <c r="B40" s="35"/>
      <c r="C40" s="1185"/>
      <c r="D40" s="1186"/>
      <c r="E40" s="1187"/>
      <c r="F40" s="36"/>
      <c r="G40" s="37"/>
      <c r="H40" s="37"/>
      <c r="I40" s="37"/>
      <c r="J40" s="38"/>
      <c r="K40" s="22"/>
      <c r="L40" s="22"/>
      <c r="M40" s="22"/>
      <c r="N40" s="22"/>
      <c r="O40" s="22"/>
      <c r="P40" s="22"/>
    </row>
    <row r="41" spans="1:16" ht="39" customHeight="1" x14ac:dyDescent="0.15">
      <c r="A41" s="22"/>
      <c r="B41" s="35"/>
      <c r="C41" s="1185"/>
      <c r="D41" s="1186"/>
      <c r="E41" s="1187"/>
      <c r="F41" s="36"/>
      <c r="G41" s="37"/>
      <c r="H41" s="37"/>
      <c r="I41" s="37"/>
      <c r="J41" s="38"/>
      <c r="K41" s="22"/>
      <c r="L41" s="22"/>
      <c r="M41" s="22"/>
      <c r="N41" s="22"/>
      <c r="O41" s="22"/>
      <c r="P41" s="22"/>
    </row>
    <row r="42" spans="1:16" ht="39" customHeight="1" x14ac:dyDescent="0.15">
      <c r="A42" s="22"/>
      <c r="B42" s="39"/>
      <c r="C42" s="1185" t="s">
        <v>574</v>
      </c>
      <c r="D42" s="1186"/>
      <c r="E42" s="1187"/>
      <c r="F42" s="36" t="s">
        <v>575</v>
      </c>
      <c r="G42" s="37" t="s">
        <v>576</v>
      </c>
      <c r="H42" s="37" t="s">
        <v>577</v>
      </c>
      <c r="I42" s="37" t="s">
        <v>517</v>
      </c>
      <c r="J42" s="38" t="s">
        <v>517</v>
      </c>
      <c r="K42" s="22"/>
      <c r="L42" s="22"/>
      <c r="M42" s="22"/>
      <c r="N42" s="22"/>
      <c r="O42" s="22"/>
      <c r="P42" s="22"/>
    </row>
    <row r="43" spans="1:16" ht="39" customHeight="1" thickBot="1" x14ac:dyDescent="0.2">
      <c r="A43" s="22"/>
      <c r="B43" s="40"/>
      <c r="C43" s="1188" t="s">
        <v>578</v>
      </c>
      <c r="D43" s="1189"/>
      <c r="E43" s="1190"/>
      <c r="F43" s="41">
        <v>3.87</v>
      </c>
      <c r="G43" s="42" t="s">
        <v>517</v>
      </c>
      <c r="H43" s="42" t="s">
        <v>517</v>
      </c>
      <c r="I43" s="42">
        <v>0</v>
      </c>
      <c r="J43" s="43" t="s">
        <v>517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ykGwXk4zxb0fA0Y5ckC/S4/fd6MXhnORemn3ZQIf9nLdoaUCZUoSHFlNPP3q2rEHWfB3EOH1l2yrxOgv7eCCA==" saltValue="2Ucr5ZViDeggqzhplNKWN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16" t="s">
        <v>11</v>
      </c>
      <c r="C45" s="1217"/>
      <c r="D45" s="58"/>
      <c r="E45" s="1222" t="s">
        <v>12</v>
      </c>
      <c r="F45" s="1222"/>
      <c r="G45" s="1222"/>
      <c r="H45" s="1222"/>
      <c r="I45" s="1222"/>
      <c r="J45" s="1223"/>
      <c r="K45" s="59">
        <v>1359</v>
      </c>
      <c r="L45" s="60">
        <v>1461</v>
      </c>
      <c r="M45" s="60">
        <v>1408</v>
      </c>
      <c r="N45" s="60">
        <v>1399</v>
      </c>
      <c r="O45" s="61">
        <v>1413</v>
      </c>
      <c r="P45" s="48"/>
      <c r="Q45" s="48"/>
      <c r="R45" s="48"/>
      <c r="S45" s="48"/>
      <c r="T45" s="48"/>
      <c r="U45" s="48"/>
    </row>
    <row r="46" spans="1:21" ht="30.75" customHeight="1" x14ac:dyDescent="0.15">
      <c r="A46" s="48"/>
      <c r="B46" s="1218"/>
      <c r="C46" s="1219"/>
      <c r="D46" s="62"/>
      <c r="E46" s="1195" t="s">
        <v>13</v>
      </c>
      <c r="F46" s="1195"/>
      <c r="G46" s="1195"/>
      <c r="H46" s="1195"/>
      <c r="I46" s="1195"/>
      <c r="J46" s="1196"/>
      <c r="K46" s="63" t="s">
        <v>517</v>
      </c>
      <c r="L46" s="64" t="s">
        <v>517</v>
      </c>
      <c r="M46" s="64" t="s">
        <v>517</v>
      </c>
      <c r="N46" s="64" t="s">
        <v>517</v>
      </c>
      <c r="O46" s="65" t="s">
        <v>517</v>
      </c>
      <c r="P46" s="48"/>
      <c r="Q46" s="48"/>
      <c r="R46" s="48"/>
      <c r="S46" s="48"/>
      <c r="T46" s="48"/>
      <c r="U46" s="48"/>
    </row>
    <row r="47" spans="1:21" ht="30.75" customHeight="1" x14ac:dyDescent="0.15">
      <c r="A47" s="48"/>
      <c r="B47" s="1218"/>
      <c r="C47" s="1219"/>
      <c r="D47" s="62"/>
      <c r="E47" s="1195" t="s">
        <v>14</v>
      </c>
      <c r="F47" s="1195"/>
      <c r="G47" s="1195"/>
      <c r="H47" s="1195"/>
      <c r="I47" s="1195"/>
      <c r="J47" s="1196"/>
      <c r="K47" s="63" t="s">
        <v>517</v>
      </c>
      <c r="L47" s="64" t="s">
        <v>517</v>
      </c>
      <c r="M47" s="64" t="s">
        <v>517</v>
      </c>
      <c r="N47" s="64" t="s">
        <v>517</v>
      </c>
      <c r="O47" s="65" t="s">
        <v>517</v>
      </c>
      <c r="P47" s="48"/>
      <c r="Q47" s="48"/>
      <c r="R47" s="48"/>
      <c r="S47" s="48"/>
      <c r="T47" s="48"/>
      <c r="U47" s="48"/>
    </row>
    <row r="48" spans="1:21" ht="30.75" customHeight="1" x14ac:dyDescent="0.15">
      <c r="A48" s="48"/>
      <c r="B48" s="1218"/>
      <c r="C48" s="1219"/>
      <c r="D48" s="62"/>
      <c r="E48" s="1195" t="s">
        <v>15</v>
      </c>
      <c r="F48" s="1195"/>
      <c r="G48" s="1195"/>
      <c r="H48" s="1195"/>
      <c r="I48" s="1195"/>
      <c r="J48" s="1196"/>
      <c r="K48" s="63">
        <v>27</v>
      </c>
      <c r="L48" s="64" t="s">
        <v>517</v>
      </c>
      <c r="M48" s="64" t="s">
        <v>517</v>
      </c>
      <c r="N48" s="64" t="s">
        <v>517</v>
      </c>
      <c r="O48" s="65" t="s">
        <v>517</v>
      </c>
      <c r="P48" s="48"/>
      <c r="Q48" s="48"/>
      <c r="R48" s="48"/>
      <c r="S48" s="48"/>
      <c r="T48" s="48"/>
      <c r="U48" s="48"/>
    </row>
    <row r="49" spans="1:21" ht="30.75" customHeight="1" x14ac:dyDescent="0.15">
      <c r="A49" s="48"/>
      <c r="B49" s="1218"/>
      <c r="C49" s="1219"/>
      <c r="D49" s="62"/>
      <c r="E49" s="1195" t="s">
        <v>16</v>
      </c>
      <c r="F49" s="1195"/>
      <c r="G49" s="1195"/>
      <c r="H49" s="1195"/>
      <c r="I49" s="1195"/>
      <c r="J49" s="1196"/>
      <c r="K49" s="63">
        <v>62</v>
      </c>
      <c r="L49" s="64">
        <v>63</v>
      </c>
      <c r="M49" s="64">
        <v>67</v>
      </c>
      <c r="N49" s="64">
        <v>62</v>
      </c>
      <c r="O49" s="65">
        <v>67</v>
      </c>
      <c r="P49" s="48"/>
      <c r="Q49" s="48"/>
      <c r="R49" s="48"/>
      <c r="S49" s="48"/>
      <c r="T49" s="48"/>
      <c r="U49" s="48"/>
    </row>
    <row r="50" spans="1:21" ht="30.75" customHeight="1" x14ac:dyDescent="0.15">
      <c r="A50" s="48"/>
      <c r="B50" s="1218"/>
      <c r="C50" s="1219"/>
      <c r="D50" s="62"/>
      <c r="E50" s="1195" t="s">
        <v>17</v>
      </c>
      <c r="F50" s="1195"/>
      <c r="G50" s="1195"/>
      <c r="H50" s="1195"/>
      <c r="I50" s="1195"/>
      <c r="J50" s="1196"/>
      <c r="K50" s="63" t="s">
        <v>517</v>
      </c>
      <c r="L50" s="64" t="s">
        <v>517</v>
      </c>
      <c r="M50" s="64" t="s">
        <v>517</v>
      </c>
      <c r="N50" s="64" t="s">
        <v>517</v>
      </c>
      <c r="O50" s="65" t="s">
        <v>517</v>
      </c>
      <c r="P50" s="48"/>
      <c r="Q50" s="48"/>
      <c r="R50" s="48"/>
      <c r="S50" s="48"/>
      <c r="T50" s="48"/>
      <c r="U50" s="48"/>
    </row>
    <row r="51" spans="1:21" ht="30.75" customHeight="1" x14ac:dyDescent="0.15">
      <c r="A51" s="48"/>
      <c r="B51" s="1220"/>
      <c r="C51" s="1221"/>
      <c r="D51" s="66"/>
      <c r="E51" s="1195" t="s">
        <v>18</v>
      </c>
      <c r="F51" s="1195"/>
      <c r="G51" s="1195"/>
      <c r="H51" s="1195"/>
      <c r="I51" s="1195"/>
      <c r="J51" s="1196"/>
      <c r="K51" s="63">
        <v>1</v>
      </c>
      <c r="L51" s="64">
        <v>0</v>
      </c>
      <c r="M51" s="64">
        <v>0</v>
      </c>
      <c r="N51" s="64" t="s">
        <v>517</v>
      </c>
      <c r="O51" s="65" t="s">
        <v>517</v>
      </c>
      <c r="P51" s="48"/>
      <c r="Q51" s="48"/>
      <c r="R51" s="48"/>
      <c r="S51" s="48"/>
      <c r="T51" s="48"/>
      <c r="U51" s="48"/>
    </row>
    <row r="52" spans="1:21" ht="30.75" customHeight="1" x14ac:dyDescent="0.15">
      <c r="A52" s="48"/>
      <c r="B52" s="1193" t="s">
        <v>19</v>
      </c>
      <c r="C52" s="1194"/>
      <c r="D52" s="66"/>
      <c r="E52" s="1195" t="s">
        <v>20</v>
      </c>
      <c r="F52" s="1195"/>
      <c r="G52" s="1195"/>
      <c r="H52" s="1195"/>
      <c r="I52" s="1195"/>
      <c r="J52" s="1196"/>
      <c r="K52" s="63">
        <v>1110</v>
      </c>
      <c r="L52" s="64">
        <v>1174</v>
      </c>
      <c r="M52" s="64">
        <v>1118</v>
      </c>
      <c r="N52" s="64">
        <v>1090</v>
      </c>
      <c r="O52" s="65">
        <v>1086</v>
      </c>
      <c r="P52" s="48"/>
      <c r="Q52" s="48"/>
      <c r="R52" s="48"/>
      <c r="S52" s="48"/>
      <c r="T52" s="48"/>
      <c r="U52" s="48"/>
    </row>
    <row r="53" spans="1:21" ht="30.75" customHeight="1" thickBot="1" x14ac:dyDescent="0.2">
      <c r="A53" s="48"/>
      <c r="B53" s="1197" t="s">
        <v>21</v>
      </c>
      <c r="C53" s="1198"/>
      <c r="D53" s="67"/>
      <c r="E53" s="1199" t="s">
        <v>22</v>
      </c>
      <c r="F53" s="1199"/>
      <c r="G53" s="1199"/>
      <c r="H53" s="1199"/>
      <c r="I53" s="1199"/>
      <c r="J53" s="1200"/>
      <c r="K53" s="68">
        <v>339</v>
      </c>
      <c r="L53" s="69">
        <v>350</v>
      </c>
      <c r="M53" s="69">
        <v>357</v>
      </c>
      <c r="N53" s="69">
        <v>371</v>
      </c>
      <c r="O53" s="70">
        <v>394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579</v>
      </c>
      <c r="P56" s="48"/>
      <c r="Q56" s="48"/>
      <c r="R56" s="48"/>
      <c r="S56" s="48"/>
      <c r="T56" s="48"/>
      <c r="U56" s="48"/>
    </row>
    <row r="57" spans="1:21" ht="31.5" customHeight="1" thickBot="1" x14ac:dyDescent="0.2">
      <c r="A57" s="48"/>
      <c r="B57" s="76"/>
      <c r="C57" s="77"/>
      <c r="D57" s="77"/>
      <c r="E57" s="78"/>
      <c r="F57" s="78"/>
      <c r="G57" s="78"/>
      <c r="H57" s="78"/>
      <c r="I57" s="78"/>
      <c r="J57" s="79" t="s">
        <v>2</v>
      </c>
      <c r="K57" s="80" t="s">
        <v>580</v>
      </c>
      <c r="L57" s="81" t="s">
        <v>581</v>
      </c>
      <c r="M57" s="81" t="s">
        <v>582</v>
      </c>
      <c r="N57" s="81" t="s">
        <v>583</v>
      </c>
      <c r="O57" s="82" t="s">
        <v>584</v>
      </c>
      <c r="P57" s="48"/>
      <c r="Q57" s="48"/>
      <c r="R57" s="48"/>
      <c r="S57" s="48"/>
      <c r="T57" s="48"/>
      <c r="U57" s="48"/>
    </row>
    <row r="58" spans="1:21" ht="31.5" customHeight="1" x14ac:dyDescent="0.15">
      <c r="B58" s="1201" t="s">
        <v>26</v>
      </c>
      <c r="C58" s="1202"/>
      <c r="D58" s="1207" t="s">
        <v>27</v>
      </c>
      <c r="E58" s="1208"/>
      <c r="F58" s="1208"/>
      <c r="G58" s="1208"/>
      <c r="H58" s="1208"/>
      <c r="I58" s="1208"/>
      <c r="J58" s="1209"/>
      <c r="K58" s="83"/>
      <c r="L58" s="84"/>
      <c r="M58" s="84"/>
      <c r="N58" s="84"/>
      <c r="O58" s="85"/>
    </row>
    <row r="59" spans="1:21" ht="31.5" customHeight="1" x14ac:dyDescent="0.15">
      <c r="B59" s="1203"/>
      <c r="C59" s="1204"/>
      <c r="D59" s="1210" t="s">
        <v>28</v>
      </c>
      <c r="E59" s="1211"/>
      <c r="F59" s="1211"/>
      <c r="G59" s="1211"/>
      <c r="H59" s="1211"/>
      <c r="I59" s="1211"/>
      <c r="J59" s="1212"/>
      <c r="K59" s="86"/>
      <c r="L59" s="87"/>
      <c r="M59" s="87"/>
      <c r="N59" s="87"/>
      <c r="O59" s="88"/>
    </row>
    <row r="60" spans="1:21" ht="31.5" customHeight="1" thickBot="1" x14ac:dyDescent="0.2">
      <c r="B60" s="1205"/>
      <c r="C60" s="1206"/>
      <c r="D60" s="1213" t="s">
        <v>29</v>
      </c>
      <c r="E60" s="1214"/>
      <c r="F60" s="1214"/>
      <c r="G60" s="1214"/>
      <c r="H60" s="1214"/>
      <c r="I60" s="1214"/>
      <c r="J60" s="1215"/>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BCWrFo9iQjyagqXxKEQEg7MPqWL/gznARMaQF+zEkOPEUMcaW4Q0ITmthjaxNQahfKo91x9H8i4Ef+pkapfCA==" saltValue="Bq3uM5lJLONuAI8Uufodd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558</v>
      </c>
      <c r="J40" s="103" t="s">
        <v>559</v>
      </c>
      <c r="K40" s="103" t="s">
        <v>560</v>
      </c>
      <c r="L40" s="103" t="s">
        <v>561</v>
      </c>
      <c r="M40" s="104" t="s">
        <v>562</v>
      </c>
    </row>
    <row r="41" spans="2:13" ht="27.75" customHeight="1" x14ac:dyDescent="0.15">
      <c r="B41" s="1236" t="s">
        <v>32</v>
      </c>
      <c r="C41" s="1237"/>
      <c r="D41" s="105"/>
      <c r="E41" s="1238" t="s">
        <v>33</v>
      </c>
      <c r="F41" s="1238"/>
      <c r="G41" s="1238"/>
      <c r="H41" s="1239"/>
      <c r="I41" s="355">
        <v>13605</v>
      </c>
      <c r="J41" s="356">
        <v>14473</v>
      </c>
      <c r="K41" s="356">
        <v>14125</v>
      </c>
      <c r="L41" s="356">
        <v>13856</v>
      </c>
      <c r="M41" s="357">
        <v>13631</v>
      </c>
    </row>
    <row r="42" spans="2:13" ht="27.75" customHeight="1" x14ac:dyDescent="0.15">
      <c r="B42" s="1226"/>
      <c r="C42" s="1227"/>
      <c r="D42" s="106"/>
      <c r="E42" s="1230" t="s">
        <v>34</v>
      </c>
      <c r="F42" s="1230"/>
      <c r="G42" s="1230"/>
      <c r="H42" s="1231"/>
      <c r="I42" s="358" t="s">
        <v>517</v>
      </c>
      <c r="J42" s="359" t="s">
        <v>517</v>
      </c>
      <c r="K42" s="359" t="s">
        <v>517</v>
      </c>
      <c r="L42" s="359" t="s">
        <v>517</v>
      </c>
      <c r="M42" s="360" t="s">
        <v>517</v>
      </c>
    </row>
    <row r="43" spans="2:13" ht="27.75" customHeight="1" x14ac:dyDescent="0.15">
      <c r="B43" s="1226"/>
      <c r="C43" s="1227"/>
      <c r="D43" s="106"/>
      <c r="E43" s="1230" t="s">
        <v>35</v>
      </c>
      <c r="F43" s="1230"/>
      <c r="G43" s="1230"/>
      <c r="H43" s="1231"/>
      <c r="I43" s="358">
        <v>57</v>
      </c>
      <c r="J43" s="359" t="s">
        <v>517</v>
      </c>
      <c r="K43" s="359" t="s">
        <v>517</v>
      </c>
      <c r="L43" s="359" t="s">
        <v>517</v>
      </c>
      <c r="M43" s="360" t="s">
        <v>517</v>
      </c>
    </row>
    <row r="44" spans="2:13" ht="27.75" customHeight="1" x14ac:dyDescent="0.15">
      <c r="B44" s="1226"/>
      <c r="C44" s="1227"/>
      <c r="D44" s="106"/>
      <c r="E44" s="1230" t="s">
        <v>36</v>
      </c>
      <c r="F44" s="1230"/>
      <c r="G44" s="1230"/>
      <c r="H44" s="1231"/>
      <c r="I44" s="358">
        <v>286</v>
      </c>
      <c r="J44" s="359">
        <v>282</v>
      </c>
      <c r="K44" s="359">
        <v>285</v>
      </c>
      <c r="L44" s="359">
        <v>216</v>
      </c>
      <c r="M44" s="360">
        <v>147</v>
      </c>
    </row>
    <row r="45" spans="2:13" ht="27.75" customHeight="1" x14ac:dyDescent="0.15">
      <c r="B45" s="1226"/>
      <c r="C45" s="1227"/>
      <c r="D45" s="106"/>
      <c r="E45" s="1230" t="s">
        <v>37</v>
      </c>
      <c r="F45" s="1230"/>
      <c r="G45" s="1230"/>
      <c r="H45" s="1231"/>
      <c r="I45" s="358">
        <v>2204</v>
      </c>
      <c r="J45" s="359">
        <v>2329</v>
      </c>
      <c r="K45" s="359">
        <v>2355</v>
      </c>
      <c r="L45" s="359">
        <v>2341</v>
      </c>
      <c r="M45" s="360">
        <v>2354</v>
      </c>
    </row>
    <row r="46" spans="2:13" ht="27.75" customHeight="1" x14ac:dyDescent="0.15">
      <c r="B46" s="1226"/>
      <c r="C46" s="1227"/>
      <c r="D46" s="107"/>
      <c r="E46" s="1230" t="s">
        <v>38</v>
      </c>
      <c r="F46" s="1230"/>
      <c r="G46" s="1230"/>
      <c r="H46" s="1231"/>
      <c r="I46" s="358" t="s">
        <v>517</v>
      </c>
      <c r="J46" s="359" t="s">
        <v>517</v>
      </c>
      <c r="K46" s="359" t="s">
        <v>517</v>
      </c>
      <c r="L46" s="359">
        <v>86</v>
      </c>
      <c r="M46" s="360">
        <v>85</v>
      </c>
    </row>
    <row r="47" spans="2:13" ht="27.75" customHeight="1" x14ac:dyDescent="0.15">
      <c r="B47" s="1226"/>
      <c r="C47" s="1227"/>
      <c r="D47" s="108"/>
      <c r="E47" s="1240" t="s">
        <v>39</v>
      </c>
      <c r="F47" s="1241"/>
      <c r="G47" s="1241"/>
      <c r="H47" s="1242"/>
      <c r="I47" s="358" t="s">
        <v>517</v>
      </c>
      <c r="J47" s="359" t="s">
        <v>517</v>
      </c>
      <c r="K47" s="359" t="s">
        <v>517</v>
      </c>
      <c r="L47" s="359" t="s">
        <v>517</v>
      </c>
      <c r="M47" s="360" t="s">
        <v>517</v>
      </c>
    </row>
    <row r="48" spans="2:13" ht="27.75" customHeight="1" x14ac:dyDescent="0.15">
      <c r="B48" s="1226"/>
      <c r="C48" s="1227"/>
      <c r="D48" s="106"/>
      <c r="E48" s="1230" t="s">
        <v>40</v>
      </c>
      <c r="F48" s="1230"/>
      <c r="G48" s="1230"/>
      <c r="H48" s="1231"/>
      <c r="I48" s="358" t="s">
        <v>517</v>
      </c>
      <c r="J48" s="359" t="s">
        <v>517</v>
      </c>
      <c r="K48" s="359" t="s">
        <v>517</v>
      </c>
      <c r="L48" s="359" t="s">
        <v>517</v>
      </c>
      <c r="M48" s="360" t="s">
        <v>517</v>
      </c>
    </row>
    <row r="49" spans="2:13" ht="27.75" customHeight="1" x14ac:dyDescent="0.15">
      <c r="B49" s="1228"/>
      <c r="C49" s="1229"/>
      <c r="D49" s="106"/>
      <c r="E49" s="1230" t="s">
        <v>41</v>
      </c>
      <c r="F49" s="1230"/>
      <c r="G49" s="1230"/>
      <c r="H49" s="1231"/>
      <c r="I49" s="358" t="s">
        <v>517</v>
      </c>
      <c r="J49" s="359" t="s">
        <v>517</v>
      </c>
      <c r="K49" s="359" t="s">
        <v>517</v>
      </c>
      <c r="L49" s="359" t="s">
        <v>517</v>
      </c>
      <c r="M49" s="360" t="s">
        <v>517</v>
      </c>
    </row>
    <row r="50" spans="2:13" ht="27.75" customHeight="1" x14ac:dyDescent="0.15">
      <c r="B50" s="1224" t="s">
        <v>42</v>
      </c>
      <c r="C50" s="1225"/>
      <c r="D50" s="109"/>
      <c r="E50" s="1230" t="s">
        <v>43</v>
      </c>
      <c r="F50" s="1230"/>
      <c r="G50" s="1230"/>
      <c r="H50" s="1231"/>
      <c r="I50" s="358">
        <v>2858</v>
      </c>
      <c r="J50" s="359">
        <v>2763</v>
      </c>
      <c r="K50" s="359">
        <v>3103</v>
      </c>
      <c r="L50" s="359">
        <v>3786</v>
      </c>
      <c r="M50" s="360">
        <v>3930</v>
      </c>
    </row>
    <row r="51" spans="2:13" ht="27.75" customHeight="1" x14ac:dyDescent="0.15">
      <c r="B51" s="1226"/>
      <c r="C51" s="1227"/>
      <c r="D51" s="106"/>
      <c r="E51" s="1230" t="s">
        <v>44</v>
      </c>
      <c r="F51" s="1230"/>
      <c r="G51" s="1230"/>
      <c r="H51" s="1231"/>
      <c r="I51" s="358">
        <v>1568</v>
      </c>
      <c r="J51" s="359">
        <v>1498</v>
      </c>
      <c r="K51" s="359">
        <v>1378</v>
      </c>
      <c r="L51" s="359">
        <v>1307</v>
      </c>
      <c r="M51" s="360">
        <v>1440</v>
      </c>
    </row>
    <row r="52" spans="2:13" ht="27.75" customHeight="1" x14ac:dyDescent="0.15">
      <c r="B52" s="1228"/>
      <c r="C52" s="1229"/>
      <c r="D52" s="106"/>
      <c r="E52" s="1230" t="s">
        <v>45</v>
      </c>
      <c r="F52" s="1230"/>
      <c r="G52" s="1230"/>
      <c r="H52" s="1231"/>
      <c r="I52" s="358">
        <v>9169</v>
      </c>
      <c r="J52" s="359">
        <v>9914</v>
      </c>
      <c r="K52" s="359">
        <v>9749</v>
      </c>
      <c r="L52" s="359">
        <v>9525</v>
      </c>
      <c r="M52" s="360">
        <v>9173</v>
      </c>
    </row>
    <row r="53" spans="2:13" ht="27.75" customHeight="1" thickBot="1" x14ac:dyDescent="0.2">
      <c r="B53" s="1232" t="s">
        <v>46</v>
      </c>
      <c r="C53" s="1233"/>
      <c r="D53" s="110"/>
      <c r="E53" s="1234" t="s">
        <v>47</v>
      </c>
      <c r="F53" s="1234"/>
      <c r="G53" s="1234"/>
      <c r="H53" s="1235"/>
      <c r="I53" s="361">
        <v>2556</v>
      </c>
      <c r="J53" s="362">
        <v>2909</v>
      </c>
      <c r="K53" s="362">
        <v>2535</v>
      </c>
      <c r="L53" s="362">
        <v>1881</v>
      </c>
      <c r="M53" s="363">
        <v>1673</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tVE0A3nfTXhqWGy1sehQJddW7ahjTFh8oiPRDd+3dWMYs3Zx6OhTJXGG1XJz8WlAEuhqya2NwHwqOae1955AXg==" saltValue="XJNvkzL3/QwcRo46JiVbD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560</v>
      </c>
      <c r="G54" s="119" t="s">
        <v>561</v>
      </c>
      <c r="H54" s="120" t="s">
        <v>562</v>
      </c>
    </row>
    <row r="55" spans="2:8" ht="52.5" customHeight="1" x14ac:dyDescent="0.15">
      <c r="B55" s="121"/>
      <c r="C55" s="1251" t="s">
        <v>50</v>
      </c>
      <c r="D55" s="1251"/>
      <c r="E55" s="1252"/>
      <c r="F55" s="122">
        <v>1277</v>
      </c>
      <c r="G55" s="122">
        <v>1527</v>
      </c>
      <c r="H55" s="123">
        <v>1533</v>
      </c>
    </row>
    <row r="56" spans="2:8" ht="52.5" customHeight="1" x14ac:dyDescent="0.15">
      <c r="B56" s="124"/>
      <c r="C56" s="1253" t="s">
        <v>51</v>
      </c>
      <c r="D56" s="1253"/>
      <c r="E56" s="1254"/>
      <c r="F56" s="125">
        <v>299</v>
      </c>
      <c r="G56" s="125">
        <v>400</v>
      </c>
      <c r="H56" s="126">
        <v>421</v>
      </c>
    </row>
    <row r="57" spans="2:8" ht="53.25" customHeight="1" x14ac:dyDescent="0.15">
      <c r="B57" s="124"/>
      <c r="C57" s="1255" t="s">
        <v>52</v>
      </c>
      <c r="D57" s="1255"/>
      <c r="E57" s="1256"/>
      <c r="F57" s="127">
        <v>1529</v>
      </c>
      <c r="G57" s="127">
        <v>1864</v>
      </c>
      <c r="H57" s="128">
        <v>1985</v>
      </c>
    </row>
    <row r="58" spans="2:8" ht="45.75" customHeight="1" x14ac:dyDescent="0.15">
      <c r="B58" s="129"/>
      <c r="C58" s="1243" t="s">
        <v>585</v>
      </c>
      <c r="D58" s="1244"/>
      <c r="E58" s="1245"/>
      <c r="F58" s="130" t="s">
        <v>517</v>
      </c>
      <c r="G58" s="130">
        <v>508</v>
      </c>
      <c r="H58" s="131">
        <v>644</v>
      </c>
    </row>
    <row r="59" spans="2:8" ht="45.75" customHeight="1" x14ac:dyDescent="0.15">
      <c r="B59" s="129"/>
      <c r="C59" s="1243" t="s">
        <v>586</v>
      </c>
      <c r="D59" s="1244"/>
      <c r="E59" s="1245"/>
      <c r="F59" s="130">
        <v>427</v>
      </c>
      <c r="G59" s="130">
        <v>485</v>
      </c>
      <c r="H59" s="131">
        <v>472</v>
      </c>
    </row>
    <row r="60" spans="2:8" ht="45.75" customHeight="1" x14ac:dyDescent="0.15">
      <c r="B60" s="129"/>
      <c r="C60" s="1243" t="s">
        <v>587</v>
      </c>
      <c r="D60" s="1244"/>
      <c r="E60" s="1245"/>
      <c r="F60" s="130">
        <v>456</v>
      </c>
      <c r="G60" s="130">
        <v>454</v>
      </c>
      <c r="H60" s="131">
        <v>453</v>
      </c>
    </row>
    <row r="61" spans="2:8" ht="45.75" customHeight="1" x14ac:dyDescent="0.15">
      <c r="B61" s="129"/>
      <c r="C61" s="1243" t="s">
        <v>588</v>
      </c>
      <c r="D61" s="1244"/>
      <c r="E61" s="1245"/>
      <c r="F61" s="130">
        <v>299</v>
      </c>
      <c r="G61" s="130">
        <v>339</v>
      </c>
      <c r="H61" s="131">
        <v>334</v>
      </c>
    </row>
    <row r="62" spans="2:8" ht="45.75" customHeight="1" thickBot="1" x14ac:dyDescent="0.2">
      <c r="B62" s="132"/>
      <c r="C62" s="1246" t="s">
        <v>589</v>
      </c>
      <c r="D62" s="1247"/>
      <c r="E62" s="1248"/>
      <c r="F62" s="133" t="s">
        <v>517</v>
      </c>
      <c r="G62" s="133">
        <v>68</v>
      </c>
      <c r="H62" s="134">
        <v>69</v>
      </c>
    </row>
    <row r="63" spans="2:8" ht="52.5" customHeight="1" thickBot="1" x14ac:dyDescent="0.2">
      <c r="B63" s="135"/>
      <c r="C63" s="1249" t="s">
        <v>53</v>
      </c>
      <c r="D63" s="1249"/>
      <c r="E63" s="1250"/>
      <c r="F63" s="136">
        <v>3105</v>
      </c>
      <c r="G63" s="136">
        <v>3791</v>
      </c>
      <c r="H63" s="137">
        <v>3940</v>
      </c>
    </row>
    <row r="64" spans="2:8" x14ac:dyDescent="0.15"/>
  </sheetData>
  <sheetProtection algorithmName="SHA-512" hashValue="N85tv4XT0fvOwz60ioRxVPBWnz4qyLjqAAWQwsVkMW2d+HKpeYHO2EC3YttP8K+Nr/nhQgcjFxaX+BiRaXPk4g==" saltValue="W0i1fVomH2Hlq1NPxFPB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617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618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619</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5" customHeight="1" x14ac:dyDescent="0.15">
      <c r="B44" s="372"/>
      <c r="AN44" s="1268"/>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70"/>
    </row>
    <row r="45" spans="2:109" ht="13.5" customHeight="1" x14ac:dyDescent="0.15">
      <c r="B45" s="372"/>
      <c r="AN45" s="1268"/>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70"/>
    </row>
    <row r="46" spans="2:109" ht="13.5" customHeight="1" x14ac:dyDescent="0.15">
      <c r="B46" s="372"/>
      <c r="AN46" s="1268"/>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70"/>
    </row>
    <row r="47" spans="2:109" ht="13.5" customHeight="1"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620</v>
      </c>
    </row>
    <row r="50" spans="1:109" x14ac:dyDescent="0.15">
      <c r="B50" s="372"/>
      <c r="G50" s="1257"/>
      <c r="H50" s="1257"/>
      <c r="I50" s="1257"/>
      <c r="J50" s="1257"/>
      <c r="K50" s="382"/>
      <c r="L50" s="382"/>
      <c r="M50" s="383"/>
      <c r="N50" s="383"/>
      <c r="AN50" s="1276"/>
      <c r="AO50" s="1277"/>
      <c r="AP50" s="1277"/>
      <c r="AQ50" s="1277"/>
      <c r="AR50" s="1277"/>
      <c r="AS50" s="1277"/>
      <c r="AT50" s="1277"/>
      <c r="AU50" s="1277"/>
      <c r="AV50" s="1277"/>
      <c r="AW50" s="1277"/>
      <c r="AX50" s="1277"/>
      <c r="AY50" s="1277"/>
      <c r="AZ50" s="1277"/>
      <c r="BA50" s="1277"/>
      <c r="BB50" s="1277"/>
      <c r="BC50" s="1277"/>
      <c r="BD50" s="1277"/>
      <c r="BE50" s="1277"/>
      <c r="BF50" s="1277"/>
      <c r="BG50" s="1277"/>
      <c r="BH50" s="1277"/>
      <c r="BI50" s="1277"/>
      <c r="BJ50" s="1277"/>
      <c r="BK50" s="1277"/>
      <c r="BL50" s="1277"/>
      <c r="BM50" s="1277"/>
      <c r="BN50" s="1277"/>
      <c r="BO50" s="1278"/>
      <c r="BP50" s="1263" t="s">
        <v>558</v>
      </c>
      <c r="BQ50" s="1263"/>
      <c r="BR50" s="1263"/>
      <c r="BS50" s="1263"/>
      <c r="BT50" s="1263"/>
      <c r="BU50" s="1263"/>
      <c r="BV50" s="1263"/>
      <c r="BW50" s="1263"/>
      <c r="BX50" s="1263" t="s">
        <v>559</v>
      </c>
      <c r="BY50" s="1263"/>
      <c r="BZ50" s="1263"/>
      <c r="CA50" s="1263"/>
      <c r="CB50" s="1263"/>
      <c r="CC50" s="1263"/>
      <c r="CD50" s="1263"/>
      <c r="CE50" s="1263"/>
      <c r="CF50" s="1263" t="s">
        <v>560</v>
      </c>
      <c r="CG50" s="1263"/>
      <c r="CH50" s="1263"/>
      <c r="CI50" s="1263"/>
      <c r="CJ50" s="1263"/>
      <c r="CK50" s="1263"/>
      <c r="CL50" s="1263"/>
      <c r="CM50" s="1263"/>
      <c r="CN50" s="1263" t="s">
        <v>561</v>
      </c>
      <c r="CO50" s="1263"/>
      <c r="CP50" s="1263"/>
      <c r="CQ50" s="1263"/>
      <c r="CR50" s="1263"/>
      <c r="CS50" s="1263"/>
      <c r="CT50" s="1263"/>
      <c r="CU50" s="1263"/>
      <c r="CV50" s="1263" t="s">
        <v>562</v>
      </c>
      <c r="CW50" s="1263"/>
      <c r="CX50" s="1263"/>
      <c r="CY50" s="1263"/>
      <c r="CZ50" s="1263"/>
      <c r="DA50" s="1263"/>
      <c r="DB50" s="1263"/>
      <c r="DC50" s="1263"/>
    </row>
    <row r="51" spans="1:109" ht="13.5" customHeight="1" x14ac:dyDescent="0.15">
      <c r="B51" s="372"/>
      <c r="G51" s="1275"/>
      <c r="H51" s="1275"/>
      <c r="I51" s="1279"/>
      <c r="J51" s="1279"/>
      <c r="K51" s="1264"/>
      <c r="L51" s="1264"/>
      <c r="M51" s="1264"/>
      <c r="N51" s="1264"/>
      <c r="AM51" s="381"/>
      <c r="AN51" s="1262" t="s">
        <v>621</v>
      </c>
      <c r="AO51" s="1262"/>
      <c r="AP51" s="1262"/>
      <c r="AQ51" s="1262"/>
      <c r="AR51" s="1262"/>
      <c r="AS51" s="1262"/>
      <c r="AT51" s="1262"/>
      <c r="AU51" s="1262"/>
      <c r="AV51" s="1262"/>
      <c r="AW51" s="1262"/>
      <c r="AX51" s="1262"/>
      <c r="AY51" s="1262"/>
      <c r="AZ51" s="1262"/>
      <c r="BA51" s="1262"/>
      <c r="BB51" s="1262" t="s">
        <v>622</v>
      </c>
      <c r="BC51" s="1262"/>
      <c r="BD51" s="1262"/>
      <c r="BE51" s="1262"/>
      <c r="BF51" s="1262"/>
      <c r="BG51" s="1262"/>
      <c r="BH51" s="1262"/>
      <c r="BI51" s="1262"/>
      <c r="BJ51" s="1262"/>
      <c r="BK51" s="1262"/>
      <c r="BL51" s="1262"/>
      <c r="BM51" s="1262"/>
      <c r="BN51" s="1262"/>
      <c r="BO51" s="1262"/>
      <c r="BP51" s="1259">
        <v>65</v>
      </c>
      <c r="BQ51" s="1259"/>
      <c r="BR51" s="1259"/>
      <c r="BS51" s="1259"/>
      <c r="BT51" s="1259"/>
      <c r="BU51" s="1259"/>
      <c r="BV51" s="1259"/>
      <c r="BW51" s="1259"/>
      <c r="BX51" s="1274"/>
      <c r="BY51" s="1259"/>
      <c r="BZ51" s="1259"/>
      <c r="CA51" s="1259"/>
      <c r="CB51" s="1259"/>
      <c r="CC51" s="1259"/>
      <c r="CD51" s="1259"/>
      <c r="CE51" s="1259"/>
      <c r="CF51" s="1259">
        <v>62.2</v>
      </c>
      <c r="CG51" s="1259"/>
      <c r="CH51" s="1259"/>
      <c r="CI51" s="1259"/>
      <c r="CJ51" s="1259"/>
      <c r="CK51" s="1259"/>
      <c r="CL51" s="1259"/>
      <c r="CM51" s="1259"/>
      <c r="CN51" s="1259">
        <v>42.8</v>
      </c>
      <c r="CO51" s="1259"/>
      <c r="CP51" s="1259"/>
      <c r="CQ51" s="1259"/>
      <c r="CR51" s="1259"/>
      <c r="CS51" s="1259"/>
      <c r="CT51" s="1259"/>
      <c r="CU51" s="1259"/>
      <c r="CV51" s="1259">
        <v>38.799999999999997</v>
      </c>
      <c r="CW51" s="1259"/>
      <c r="CX51" s="1259"/>
      <c r="CY51" s="1259"/>
      <c r="CZ51" s="1259"/>
      <c r="DA51" s="1259"/>
      <c r="DB51" s="1259"/>
      <c r="DC51" s="1259"/>
    </row>
    <row r="52" spans="1:109" x14ac:dyDescent="0.15">
      <c r="B52" s="372"/>
      <c r="G52" s="1275"/>
      <c r="H52" s="1275"/>
      <c r="I52" s="1279"/>
      <c r="J52" s="1279"/>
      <c r="K52" s="1264"/>
      <c r="L52" s="1264"/>
      <c r="M52" s="1264"/>
      <c r="N52" s="1264"/>
      <c r="AM52" s="381"/>
      <c r="AN52" s="1262"/>
      <c r="AO52" s="1262"/>
      <c r="AP52" s="1262"/>
      <c r="AQ52" s="1262"/>
      <c r="AR52" s="1262"/>
      <c r="AS52" s="1262"/>
      <c r="AT52" s="1262"/>
      <c r="AU52" s="1262"/>
      <c r="AV52" s="1262"/>
      <c r="AW52" s="1262"/>
      <c r="AX52" s="1262"/>
      <c r="AY52" s="1262"/>
      <c r="AZ52" s="1262"/>
      <c r="BA52" s="1262"/>
      <c r="BB52" s="1262"/>
      <c r="BC52" s="1262"/>
      <c r="BD52" s="1262"/>
      <c r="BE52" s="1262"/>
      <c r="BF52" s="1262"/>
      <c r="BG52" s="1262"/>
      <c r="BH52" s="1262"/>
      <c r="BI52" s="1262"/>
      <c r="BJ52" s="1262"/>
      <c r="BK52" s="1262"/>
      <c r="BL52" s="1262"/>
      <c r="BM52" s="1262"/>
      <c r="BN52" s="1262"/>
      <c r="BO52" s="1262"/>
      <c r="BP52" s="1259"/>
      <c r="BQ52" s="1259"/>
      <c r="BR52" s="1259"/>
      <c r="BS52" s="1259"/>
      <c r="BT52" s="1259"/>
      <c r="BU52" s="1259"/>
      <c r="BV52" s="1259"/>
      <c r="BW52" s="1259"/>
      <c r="BX52" s="1259"/>
      <c r="BY52" s="1259"/>
      <c r="BZ52" s="1259"/>
      <c r="CA52" s="1259"/>
      <c r="CB52" s="1259"/>
      <c r="CC52" s="1259"/>
      <c r="CD52" s="1259"/>
      <c r="CE52" s="1259"/>
      <c r="CF52" s="1259"/>
      <c r="CG52" s="1259"/>
      <c r="CH52" s="1259"/>
      <c r="CI52" s="1259"/>
      <c r="CJ52" s="1259"/>
      <c r="CK52" s="1259"/>
      <c r="CL52" s="1259"/>
      <c r="CM52" s="1259"/>
      <c r="CN52" s="1259"/>
      <c r="CO52" s="1259"/>
      <c r="CP52" s="1259"/>
      <c r="CQ52" s="1259"/>
      <c r="CR52" s="1259"/>
      <c r="CS52" s="1259"/>
      <c r="CT52" s="1259"/>
      <c r="CU52" s="1259"/>
      <c r="CV52" s="1259"/>
      <c r="CW52" s="1259"/>
      <c r="CX52" s="1259"/>
      <c r="CY52" s="1259"/>
      <c r="CZ52" s="1259"/>
      <c r="DA52" s="1259"/>
      <c r="DB52" s="1259"/>
      <c r="DC52" s="1259"/>
    </row>
    <row r="53" spans="1:109" x14ac:dyDescent="0.15">
      <c r="A53" s="380"/>
      <c r="B53" s="372"/>
      <c r="G53" s="1275"/>
      <c r="H53" s="1275"/>
      <c r="I53" s="1257"/>
      <c r="J53" s="1257"/>
      <c r="K53" s="1264"/>
      <c r="L53" s="1264"/>
      <c r="M53" s="1264"/>
      <c r="N53" s="1264"/>
      <c r="AM53" s="381"/>
      <c r="AN53" s="1262"/>
      <c r="AO53" s="1262"/>
      <c r="AP53" s="1262"/>
      <c r="AQ53" s="1262"/>
      <c r="AR53" s="1262"/>
      <c r="AS53" s="1262"/>
      <c r="AT53" s="1262"/>
      <c r="AU53" s="1262"/>
      <c r="AV53" s="1262"/>
      <c r="AW53" s="1262"/>
      <c r="AX53" s="1262"/>
      <c r="AY53" s="1262"/>
      <c r="AZ53" s="1262"/>
      <c r="BA53" s="1262"/>
      <c r="BB53" s="1262" t="s">
        <v>623</v>
      </c>
      <c r="BC53" s="1262"/>
      <c r="BD53" s="1262"/>
      <c r="BE53" s="1262"/>
      <c r="BF53" s="1262"/>
      <c r="BG53" s="1262"/>
      <c r="BH53" s="1262"/>
      <c r="BI53" s="1262"/>
      <c r="BJ53" s="1262"/>
      <c r="BK53" s="1262"/>
      <c r="BL53" s="1262"/>
      <c r="BM53" s="1262"/>
      <c r="BN53" s="1262"/>
      <c r="BO53" s="1262"/>
      <c r="BP53" s="1259">
        <v>60.5</v>
      </c>
      <c r="BQ53" s="1259"/>
      <c r="BR53" s="1259"/>
      <c r="BS53" s="1259"/>
      <c r="BT53" s="1259"/>
      <c r="BU53" s="1259"/>
      <c r="BV53" s="1259"/>
      <c r="BW53" s="1259"/>
      <c r="BX53" s="1274"/>
      <c r="BY53" s="1259"/>
      <c r="BZ53" s="1259"/>
      <c r="CA53" s="1259"/>
      <c r="CB53" s="1259"/>
      <c r="CC53" s="1259"/>
      <c r="CD53" s="1259"/>
      <c r="CE53" s="1259"/>
      <c r="CF53" s="1259">
        <v>60.6</v>
      </c>
      <c r="CG53" s="1259"/>
      <c r="CH53" s="1259"/>
      <c r="CI53" s="1259"/>
      <c r="CJ53" s="1259"/>
      <c r="CK53" s="1259"/>
      <c r="CL53" s="1259"/>
      <c r="CM53" s="1259"/>
      <c r="CN53" s="1259">
        <v>60.8</v>
      </c>
      <c r="CO53" s="1259"/>
      <c r="CP53" s="1259"/>
      <c r="CQ53" s="1259"/>
      <c r="CR53" s="1259"/>
      <c r="CS53" s="1259"/>
      <c r="CT53" s="1259"/>
      <c r="CU53" s="1259"/>
      <c r="CV53" s="1259">
        <v>60.4</v>
      </c>
      <c r="CW53" s="1259"/>
      <c r="CX53" s="1259"/>
      <c r="CY53" s="1259"/>
      <c r="CZ53" s="1259"/>
      <c r="DA53" s="1259"/>
      <c r="DB53" s="1259"/>
      <c r="DC53" s="1259"/>
    </row>
    <row r="54" spans="1:109" x14ac:dyDescent="0.15">
      <c r="A54" s="380"/>
      <c r="B54" s="372"/>
      <c r="G54" s="1275"/>
      <c r="H54" s="1275"/>
      <c r="I54" s="1257"/>
      <c r="J54" s="1257"/>
      <c r="K54" s="1264"/>
      <c r="L54" s="1264"/>
      <c r="M54" s="1264"/>
      <c r="N54" s="1264"/>
      <c r="AM54" s="381"/>
      <c r="AN54" s="1262"/>
      <c r="AO54" s="1262"/>
      <c r="AP54" s="1262"/>
      <c r="AQ54" s="1262"/>
      <c r="AR54" s="1262"/>
      <c r="AS54" s="1262"/>
      <c r="AT54" s="1262"/>
      <c r="AU54" s="1262"/>
      <c r="AV54" s="1262"/>
      <c r="AW54" s="1262"/>
      <c r="AX54" s="1262"/>
      <c r="AY54" s="1262"/>
      <c r="AZ54" s="1262"/>
      <c r="BA54" s="1262"/>
      <c r="BB54" s="1262"/>
      <c r="BC54" s="1262"/>
      <c r="BD54" s="1262"/>
      <c r="BE54" s="1262"/>
      <c r="BF54" s="1262"/>
      <c r="BG54" s="1262"/>
      <c r="BH54" s="1262"/>
      <c r="BI54" s="1262"/>
      <c r="BJ54" s="1262"/>
      <c r="BK54" s="1262"/>
      <c r="BL54" s="1262"/>
      <c r="BM54" s="1262"/>
      <c r="BN54" s="1262"/>
      <c r="BO54" s="1262"/>
      <c r="BP54" s="1259"/>
      <c r="BQ54" s="1259"/>
      <c r="BR54" s="1259"/>
      <c r="BS54" s="1259"/>
      <c r="BT54" s="1259"/>
      <c r="BU54" s="1259"/>
      <c r="BV54" s="1259"/>
      <c r="BW54" s="1259"/>
      <c r="BX54" s="1259"/>
      <c r="BY54" s="1259"/>
      <c r="BZ54" s="1259"/>
      <c r="CA54" s="1259"/>
      <c r="CB54" s="1259"/>
      <c r="CC54" s="1259"/>
      <c r="CD54" s="1259"/>
      <c r="CE54" s="1259"/>
      <c r="CF54" s="1259"/>
      <c r="CG54" s="1259"/>
      <c r="CH54" s="1259"/>
      <c r="CI54" s="1259"/>
      <c r="CJ54" s="1259"/>
      <c r="CK54" s="1259"/>
      <c r="CL54" s="1259"/>
      <c r="CM54" s="1259"/>
      <c r="CN54" s="1259"/>
      <c r="CO54" s="1259"/>
      <c r="CP54" s="1259"/>
      <c r="CQ54" s="1259"/>
      <c r="CR54" s="1259"/>
      <c r="CS54" s="1259"/>
      <c r="CT54" s="1259"/>
      <c r="CU54" s="1259"/>
      <c r="CV54" s="1259"/>
      <c r="CW54" s="1259"/>
      <c r="CX54" s="1259"/>
      <c r="CY54" s="1259"/>
      <c r="CZ54" s="1259"/>
      <c r="DA54" s="1259"/>
      <c r="DB54" s="1259"/>
      <c r="DC54" s="1259"/>
    </row>
    <row r="55" spans="1:109" x14ac:dyDescent="0.15">
      <c r="A55" s="380"/>
      <c r="B55" s="372"/>
      <c r="G55" s="1257"/>
      <c r="H55" s="1257"/>
      <c r="I55" s="1257"/>
      <c r="J55" s="1257"/>
      <c r="K55" s="1264"/>
      <c r="L55" s="1264"/>
      <c r="M55" s="1264"/>
      <c r="N55" s="1264"/>
      <c r="AN55" s="1263" t="s">
        <v>624</v>
      </c>
      <c r="AO55" s="1263"/>
      <c r="AP55" s="1263"/>
      <c r="AQ55" s="1263"/>
      <c r="AR55" s="1263"/>
      <c r="AS55" s="1263"/>
      <c r="AT55" s="1263"/>
      <c r="AU55" s="1263"/>
      <c r="AV55" s="1263"/>
      <c r="AW55" s="1263"/>
      <c r="AX55" s="1263"/>
      <c r="AY55" s="1263"/>
      <c r="AZ55" s="1263"/>
      <c r="BA55" s="1263"/>
      <c r="BB55" s="1262" t="s">
        <v>622</v>
      </c>
      <c r="BC55" s="1262"/>
      <c r="BD55" s="1262"/>
      <c r="BE55" s="1262"/>
      <c r="BF55" s="1262"/>
      <c r="BG55" s="1262"/>
      <c r="BH55" s="1262"/>
      <c r="BI55" s="1262"/>
      <c r="BJ55" s="1262"/>
      <c r="BK55" s="1262"/>
      <c r="BL55" s="1262"/>
      <c r="BM55" s="1262"/>
      <c r="BN55" s="1262"/>
      <c r="BO55" s="1262"/>
      <c r="BP55" s="1259">
        <v>20.5</v>
      </c>
      <c r="BQ55" s="1259"/>
      <c r="BR55" s="1259"/>
      <c r="BS55" s="1259"/>
      <c r="BT55" s="1259"/>
      <c r="BU55" s="1259"/>
      <c r="BV55" s="1259"/>
      <c r="BW55" s="1259"/>
      <c r="BX55" s="1274"/>
      <c r="BY55" s="1259"/>
      <c r="BZ55" s="1259"/>
      <c r="CA55" s="1259"/>
      <c r="CB55" s="1259"/>
      <c r="CC55" s="1259"/>
      <c r="CD55" s="1259"/>
      <c r="CE55" s="1259"/>
      <c r="CF55" s="1259">
        <v>12.8</v>
      </c>
      <c r="CG55" s="1259"/>
      <c r="CH55" s="1259"/>
      <c r="CI55" s="1259"/>
      <c r="CJ55" s="1259"/>
      <c r="CK55" s="1259"/>
      <c r="CL55" s="1259"/>
      <c r="CM55" s="1259"/>
      <c r="CN55" s="1259">
        <v>0</v>
      </c>
      <c r="CO55" s="1259"/>
      <c r="CP55" s="1259"/>
      <c r="CQ55" s="1259"/>
      <c r="CR55" s="1259"/>
      <c r="CS55" s="1259"/>
      <c r="CT55" s="1259"/>
      <c r="CU55" s="1259"/>
      <c r="CV55" s="1259">
        <v>0</v>
      </c>
      <c r="CW55" s="1259"/>
      <c r="CX55" s="1259"/>
      <c r="CY55" s="1259"/>
      <c r="CZ55" s="1259"/>
      <c r="DA55" s="1259"/>
      <c r="DB55" s="1259"/>
      <c r="DC55" s="1259"/>
    </row>
    <row r="56" spans="1:109" x14ac:dyDescent="0.15">
      <c r="A56" s="380"/>
      <c r="B56" s="372"/>
      <c r="G56" s="1257"/>
      <c r="H56" s="1257"/>
      <c r="I56" s="1257"/>
      <c r="J56" s="1257"/>
      <c r="K56" s="1264"/>
      <c r="L56" s="1264"/>
      <c r="M56" s="1264"/>
      <c r="N56" s="1264"/>
      <c r="AN56" s="1263"/>
      <c r="AO56" s="1263"/>
      <c r="AP56" s="1263"/>
      <c r="AQ56" s="1263"/>
      <c r="AR56" s="1263"/>
      <c r="AS56" s="1263"/>
      <c r="AT56" s="1263"/>
      <c r="AU56" s="1263"/>
      <c r="AV56" s="1263"/>
      <c r="AW56" s="1263"/>
      <c r="AX56" s="1263"/>
      <c r="AY56" s="1263"/>
      <c r="AZ56" s="1263"/>
      <c r="BA56" s="1263"/>
      <c r="BB56" s="1262"/>
      <c r="BC56" s="1262"/>
      <c r="BD56" s="1262"/>
      <c r="BE56" s="1262"/>
      <c r="BF56" s="1262"/>
      <c r="BG56" s="1262"/>
      <c r="BH56" s="1262"/>
      <c r="BI56" s="1262"/>
      <c r="BJ56" s="1262"/>
      <c r="BK56" s="1262"/>
      <c r="BL56" s="1262"/>
      <c r="BM56" s="1262"/>
      <c r="BN56" s="1262"/>
      <c r="BO56" s="1262"/>
      <c r="BP56" s="1259"/>
      <c r="BQ56" s="1259"/>
      <c r="BR56" s="1259"/>
      <c r="BS56" s="1259"/>
      <c r="BT56" s="1259"/>
      <c r="BU56" s="1259"/>
      <c r="BV56" s="1259"/>
      <c r="BW56" s="1259"/>
      <c r="BX56" s="1259"/>
      <c r="BY56" s="1259"/>
      <c r="BZ56" s="1259"/>
      <c r="CA56" s="1259"/>
      <c r="CB56" s="1259"/>
      <c r="CC56" s="1259"/>
      <c r="CD56" s="1259"/>
      <c r="CE56" s="1259"/>
      <c r="CF56" s="1259"/>
      <c r="CG56" s="1259"/>
      <c r="CH56" s="1259"/>
      <c r="CI56" s="1259"/>
      <c r="CJ56" s="1259"/>
      <c r="CK56" s="1259"/>
      <c r="CL56" s="1259"/>
      <c r="CM56" s="1259"/>
      <c r="CN56" s="1259"/>
      <c r="CO56" s="1259"/>
      <c r="CP56" s="1259"/>
      <c r="CQ56" s="1259"/>
      <c r="CR56" s="1259"/>
      <c r="CS56" s="1259"/>
      <c r="CT56" s="1259"/>
      <c r="CU56" s="1259"/>
      <c r="CV56" s="1259"/>
      <c r="CW56" s="1259"/>
      <c r="CX56" s="1259"/>
      <c r="CY56" s="1259"/>
      <c r="CZ56" s="1259"/>
      <c r="DA56" s="1259"/>
      <c r="DB56" s="1259"/>
      <c r="DC56" s="1259"/>
    </row>
    <row r="57" spans="1:109" s="380" customFormat="1" x14ac:dyDescent="0.15">
      <c r="B57" s="384"/>
      <c r="G57" s="1257"/>
      <c r="H57" s="1257"/>
      <c r="I57" s="1260"/>
      <c r="J57" s="1260"/>
      <c r="K57" s="1264"/>
      <c r="L57" s="1264"/>
      <c r="M57" s="1264"/>
      <c r="N57" s="1264"/>
      <c r="AM57" s="366"/>
      <c r="AN57" s="1263"/>
      <c r="AO57" s="1263"/>
      <c r="AP57" s="1263"/>
      <c r="AQ57" s="1263"/>
      <c r="AR57" s="1263"/>
      <c r="AS57" s="1263"/>
      <c r="AT57" s="1263"/>
      <c r="AU57" s="1263"/>
      <c r="AV57" s="1263"/>
      <c r="AW57" s="1263"/>
      <c r="AX57" s="1263"/>
      <c r="AY57" s="1263"/>
      <c r="AZ57" s="1263"/>
      <c r="BA57" s="1263"/>
      <c r="BB57" s="1262" t="s">
        <v>623</v>
      </c>
      <c r="BC57" s="1262"/>
      <c r="BD57" s="1262"/>
      <c r="BE57" s="1262"/>
      <c r="BF57" s="1262"/>
      <c r="BG57" s="1262"/>
      <c r="BH57" s="1262"/>
      <c r="BI57" s="1262"/>
      <c r="BJ57" s="1262"/>
      <c r="BK57" s="1262"/>
      <c r="BL57" s="1262"/>
      <c r="BM57" s="1262"/>
      <c r="BN57" s="1262"/>
      <c r="BO57" s="1262"/>
      <c r="BP57" s="1259">
        <v>60.3</v>
      </c>
      <c r="BQ57" s="1259"/>
      <c r="BR57" s="1259"/>
      <c r="BS57" s="1259"/>
      <c r="BT57" s="1259"/>
      <c r="BU57" s="1259"/>
      <c r="BV57" s="1259"/>
      <c r="BW57" s="1259"/>
      <c r="BX57" s="1274"/>
      <c r="BY57" s="1259"/>
      <c r="BZ57" s="1259"/>
      <c r="CA57" s="1259"/>
      <c r="CB57" s="1259"/>
      <c r="CC57" s="1259"/>
      <c r="CD57" s="1259"/>
      <c r="CE57" s="1259"/>
      <c r="CF57" s="1259">
        <v>61.2</v>
      </c>
      <c r="CG57" s="1259"/>
      <c r="CH57" s="1259"/>
      <c r="CI57" s="1259"/>
      <c r="CJ57" s="1259"/>
      <c r="CK57" s="1259"/>
      <c r="CL57" s="1259"/>
      <c r="CM57" s="1259"/>
      <c r="CN57" s="1259">
        <v>63.1</v>
      </c>
      <c r="CO57" s="1259"/>
      <c r="CP57" s="1259"/>
      <c r="CQ57" s="1259"/>
      <c r="CR57" s="1259"/>
      <c r="CS57" s="1259"/>
      <c r="CT57" s="1259"/>
      <c r="CU57" s="1259"/>
      <c r="CV57" s="1259">
        <v>63.5</v>
      </c>
      <c r="CW57" s="1259"/>
      <c r="CX57" s="1259"/>
      <c r="CY57" s="1259"/>
      <c r="CZ57" s="1259"/>
      <c r="DA57" s="1259"/>
      <c r="DB57" s="1259"/>
      <c r="DC57" s="1259"/>
      <c r="DD57" s="385"/>
      <c r="DE57" s="384"/>
    </row>
    <row r="58" spans="1:109" s="380" customFormat="1" x14ac:dyDescent="0.15">
      <c r="A58" s="366"/>
      <c r="B58" s="384"/>
      <c r="G58" s="1257"/>
      <c r="H58" s="1257"/>
      <c r="I58" s="1260"/>
      <c r="J58" s="1260"/>
      <c r="K58" s="1264"/>
      <c r="L58" s="1264"/>
      <c r="M58" s="1264"/>
      <c r="N58" s="1264"/>
      <c r="AM58" s="366"/>
      <c r="AN58" s="1263"/>
      <c r="AO58" s="1263"/>
      <c r="AP58" s="1263"/>
      <c r="AQ58" s="1263"/>
      <c r="AR58" s="1263"/>
      <c r="AS58" s="1263"/>
      <c r="AT58" s="1263"/>
      <c r="AU58" s="1263"/>
      <c r="AV58" s="1263"/>
      <c r="AW58" s="1263"/>
      <c r="AX58" s="1263"/>
      <c r="AY58" s="1263"/>
      <c r="AZ58" s="1263"/>
      <c r="BA58" s="1263"/>
      <c r="BB58" s="1262"/>
      <c r="BC58" s="1262"/>
      <c r="BD58" s="1262"/>
      <c r="BE58" s="1262"/>
      <c r="BF58" s="1262"/>
      <c r="BG58" s="1262"/>
      <c r="BH58" s="1262"/>
      <c r="BI58" s="1262"/>
      <c r="BJ58" s="1262"/>
      <c r="BK58" s="1262"/>
      <c r="BL58" s="1262"/>
      <c r="BM58" s="1262"/>
      <c r="BN58" s="1262"/>
      <c r="BO58" s="1262"/>
      <c r="BP58" s="1259"/>
      <c r="BQ58" s="1259"/>
      <c r="BR58" s="1259"/>
      <c r="BS58" s="1259"/>
      <c r="BT58" s="1259"/>
      <c r="BU58" s="1259"/>
      <c r="BV58" s="1259"/>
      <c r="BW58" s="1259"/>
      <c r="BX58" s="1259"/>
      <c r="BY58" s="1259"/>
      <c r="BZ58" s="1259"/>
      <c r="CA58" s="1259"/>
      <c r="CB58" s="1259"/>
      <c r="CC58" s="1259"/>
      <c r="CD58" s="1259"/>
      <c r="CE58" s="1259"/>
      <c r="CF58" s="1259"/>
      <c r="CG58" s="1259"/>
      <c r="CH58" s="1259"/>
      <c r="CI58" s="1259"/>
      <c r="CJ58" s="1259"/>
      <c r="CK58" s="1259"/>
      <c r="CL58" s="1259"/>
      <c r="CM58" s="1259"/>
      <c r="CN58" s="1259"/>
      <c r="CO58" s="1259"/>
      <c r="CP58" s="1259"/>
      <c r="CQ58" s="1259"/>
      <c r="CR58" s="1259"/>
      <c r="CS58" s="1259"/>
      <c r="CT58" s="1259"/>
      <c r="CU58" s="1259"/>
      <c r="CV58" s="1259"/>
      <c r="CW58" s="1259"/>
      <c r="CX58" s="1259"/>
      <c r="CY58" s="1259"/>
      <c r="CZ58" s="1259"/>
      <c r="DA58" s="1259"/>
      <c r="DB58" s="1259"/>
      <c r="DC58" s="1259"/>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625</v>
      </c>
    </row>
    <row r="64" spans="1:109" x14ac:dyDescent="0.15">
      <c r="B64" s="372"/>
      <c r="G64" s="379"/>
      <c r="I64" s="392"/>
      <c r="J64" s="392"/>
      <c r="K64" s="392"/>
      <c r="L64" s="392"/>
      <c r="M64" s="392"/>
      <c r="N64" s="393"/>
      <c r="AM64" s="379"/>
      <c r="AN64" s="379" t="s">
        <v>618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626</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620</v>
      </c>
    </row>
    <row r="72" spans="2:107" x14ac:dyDescent="0.15">
      <c r="B72" s="372"/>
      <c r="G72" s="1257"/>
      <c r="H72" s="1257"/>
      <c r="I72" s="1257"/>
      <c r="J72" s="1257"/>
      <c r="K72" s="382"/>
      <c r="L72" s="382"/>
      <c r="M72" s="383"/>
      <c r="N72" s="383"/>
      <c r="AN72" s="1276"/>
      <c r="AO72" s="1277"/>
      <c r="AP72" s="1277"/>
      <c r="AQ72" s="1277"/>
      <c r="AR72" s="1277"/>
      <c r="AS72" s="1277"/>
      <c r="AT72" s="1277"/>
      <c r="AU72" s="1277"/>
      <c r="AV72" s="1277"/>
      <c r="AW72" s="1277"/>
      <c r="AX72" s="1277"/>
      <c r="AY72" s="1277"/>
      <c r="AZ72" s="1277"/>
      <c r="BA72" s="1277"/>
      <c r="BB72" s="1277"/>
      <c r="BC72" s="1277"/>
      <c r="BD72" s="1277"/>
      <c r="BE72" s="1277"/>
      <c r="BF72" s="1277"/>
      <c r="BG72" s="1277"/>
      <c r="BH72" s="1277"/>
      <c r="BI72" s="1277"/>
      <c r="BJ72" s="1277"/>
      <c r="BK72" s="1277"/>
      <c r="BL72" s="1277"/>
      <c r="BM72" s="1277"/>
      <c r="BN72" s="1277"/>
      <c r="BO72" s="1278"/>
      <c r="BP72" s="1263" t="s">
        <v>558</v>
      </c>
      <c r="BQ72" s="1263"/>
      <c r="BR72" s="1263"/>
      <c r="BS72" s="1263"/>
      <c r="BT72" s="1263"/>
      <c r="BU72" s="1263"/>
      <c r="BV72" s="1263"/>
      <c r="BW72" s="1263"/>
      <c r="BX72" s="1263" t="s">
        <v>559</v>
      </c>
      <c r="BY72" s="1263"/>
      <c r="BZ72" s="1263"/>
      <c r="CA72" s="1263"/>
      <c r="CB72" s="1263"/>
      <c r="CC72" s="1263"/>
      <c r="CD72" s="1263"/>
      <c r="CE72" s="1263"/>
      <c r="CF72" s="1263" t="s">
        <v>560</v>
      </c>
      <c r="CG72" s="1263"/>
      <c r="CH72" s="1263"/>
      <c r="CI72" s="1263"/>
      <c r="CJ72" s="1263"/>
      <c r="CK72" s="1263"/>
      <c r="CL72" s="1263"/>
      <c r="CM72" s="1263"/>
      <c r="CN72" s="1263" t="s">
        <v>561</v>
      </c>
      <c r="CO72" s="1263"/>
      <c r="CP72" s="1263"/>
      <c r="CQ72" s="1263"/>
      <c r="CR72" s="1263"/>
      <c r="CS72" s="1263"/>
      <c r="CT72" s="1263"/>
      <c r="CU72" s="1263"/>
      <c r="CV72" s="1263" t="s">
        <v>562</v>
      </c>
      <c r="CW72" s="1263"/>
      <c r="CX72" s="1263"/>
      <c r="CY72" s="1263"/>
      <c r="CZ72" s="1263"/>
      <c r="DA72" s="1263"/>
      <c r="DB72" s="1263"/>
      <c r="DC72" s="1263"/>
    </row>
    <row r="73" spans="2:107" x14ac:dyDescent="0.15">
      <c r="B73" s="372"/>
      <c r="G73" s="1275"/>
      <c r="H73" s="1275"/>
      <c r="I73" s="1275"/>
      <c r="J73" s="1275"/>
      <c r="K73" s="1258"/>
      <c r="L73" s="1258"/>
      <c r="M73" s="1258"/>
      <c r="N73" s="1258"/>
      <c r="AM73" s="381"/>
      <c r="AN73" s="1262" t="s">
        <v>621</v>
      </c>
      <c r="AO73" s="1262"/>
      <c r="AP73" s="1262"/>
      <c r="AQ73" s="1262"/>
      <c r="AR73" s="1262"/>
      <c r="AS73" s="1262"/>
      <c r="AT73" s="1262"/>
      <c r="AU73" s="1262"/>
      <c r="AV73" s="1262"/>
      <c r="AW73" s="1262"/>
      <c r="AX73" s="1262"/>
      <c r="AY73" s="1262"/>
      <c r="AZ73" s="1262"/>
      <c r="BA73" s="1262"/>
      <c r="BB73" s="1262" t="s">
        <v>622</v>
      </c>
      <c r="BC73" s="1262"/>
      <c r="BD73" s="1262"/>
      <c r="BE73" s="1262"/>
      <c r="BF73" s="1262"/>
      <c r="BG73" s="1262"/>
      <c r="BH73" s="1262"/>
      <c r="BI73" s="1262"/>
      <c r="BJ73" s="1262"/>
      <c r="BK73" s="1262"/>
      <c r="BL73" s="1262"/>
      <c r="BM73" s="1262"/>
      <c r="BN73" s="1262"/>
      <c r="BO73" s="1262"/>
      <c r="BP73" s="1259">
        <v>65</v>
      </c>
      <c r="BQ73" s="1259"/>
      <c r="BR73" s="1259"/>
      <c r="BS73" s="1259"/>
      <c r="BT73" s="1259"/>
      <c r="BU73" s="1259"/>
      <c r="BV73" s="1259"/>
      <c r="BW73" s="1259"/>
      <c r="BX73" s="1259">
        <v>74.3</v>
      </c>
      <c r="BY73" s="1259"/>
      <c r="BZ73" s="1259"/>
      <c r="CA73" s="1259"/>
      <c r="CB73" s="1259"/>
      <c r="CC73" s="1259"/>
      <c r="CD73" s="1259"/>
      <c r="CE73" s="1259"/>
      <c r="CF73" s="1259">
        <v>62.2</v>
      </c>
      <c r="CG73" s="1259"/>
      <c r="CH73" s="1259"/>
      <c r="CI73" s="1259"/>
      <c r="CJ73" s="1259"/>
      <c r="CK73" s="1259"/>
      <c r="CL73" s="1259"/>
      <c r="CM73" s="1259"/>
      <c r="CN73" s="1259">
        <v>42.8</v>
      </c>
      <c r="CO73" s="1259"/>
      <c r="CP73" s="1259"/>
      <c r="CQ73" s="1259"/>
      <c r="CR73" s="1259"/>
      <c r="CS73" s="1259"/>
      <c r="CT73" s="1259"/>
      <c r="CU73" s="1259"/>
      <c r="CV73" s="1259">
        <v>38.799999999999997</v>
      </c>
      <c r="CW73" s="1259"/>
      <c r="CX73" s="1259"/>
      <c r="CY73" s="1259"/>
      <c r="CZ73" s="1259"/>
      <c r="DA73" s="1259"/>
      <c r="DB73" s="1259"/>
      <c r="DC73" s="1259"/>
    </row>
    <row r="74" spans="2:107" x14ac:dyDescent="0.15">
      <c r="B74" s="372"/>
      <c r="G74" s="1275"/>
      <c r="H74" s="1275"/>
      <c r="I74" s="1275"/>
      <c r="J74" s="1275"/>
      <c r="K74" s="1258"/>
      <c r="L74" s="1258"/>
      <c r="M74" s="1258"/>
      <c r="N74" s="1258"/>
      <c r="AM74" s="381"/>
      <c r="AN74" s="1262"/>
      <c r="AO74" s="1262"/>
      <c r="AP74" s="1262"/>
      <c r="AQ74" s="1262"/>
      <c r="AR74" s="1262"/>
      <c r="AS74" s="1262"/>
      <c r="AT74" s="1262"/>
      <c r="AU74" s="1262"/>
      <c r="AV74" s="1262"/>
      <c r="AW74" s="1262"/>
      <c r="AX74" s="1262"/>
      <c r="AY74" s="1262"/>
      <c r="AZ74" s="1262"/>
      <c r="BA74" s="1262"/>
      <c r="BB74" s="1262"/>
      <c r="BC74" s="1262"/>
      <c r="BD74" s="1262"/>
      <c r="BE74" s="1262"/>
      <c r="BF74" s="1262"/>
      <c r="BG74" s="1262"/>
      <c r="BH74" s="1262"/>
      <c r="BI74" s="1262"/>
      <c r="BJ74" s="1262"/>
      <c r="BK74" s="1262"/>
      <c r="BL74" s="1262"/>
      <c r="BM74" s="1262"/>
      <c r="BN74" s="1262"/>
      <c r="BO74" s="1262"/>
      <c r="BP74" s="1259"/>
      <c r="BQ74" s="1259"/>
      <c r="BR74" s="1259"/>
      <c r="BS74" s="1259"/>
      <c r="BT74" s="1259"/>
      <c r="BU74" s="1259"/>
      <c r="BV74" s="1259"/>
      <c r="BW74" s="1259"/>
      <c r="BX74" s="1259"/>
      <c r="BY74" s="1259"/>
      <c r="BZ74" s="1259"/>
      <c r="CA74" s="1259"/>
      <c r="CB74" s="1259"/>
      <c r="CC74" s="1259"/>
      <c r="CD74" s="1259"/>
      <c r="CE74" s="1259"/>
      <c r="CF74" s="1259"/>
      <c r="CG74" s="1259"/>
      <c r="CH74" s="1259"/>
      <c r="CI74" s="1259"/>
      <c r="CJ74" s="1259"/>
      <c r="CK74" s="1259"/>
      <c r="CL74" s="1259"/>
      <c r="CM74" s="1259"/>
      <c r="CN74" s="1259"/>
      <c r="CO74" s="1259"/>
      <c r="CP74" s="1259"/>
      <c r="CQ74" s="1259"/>
      <c r="CR74" s="1259"/>
      <c r="CS74" s="1259"/>
      <c r="CT74" s="1259"/>
      <c r="CU74" s="1259"/>
      <c r="CV74" s="1259"/>
      <c r="CW74" s="1259"/>
      <c r="CX74" s="1259"/>
      <c r="CY74" s="1259"/>
      <c r="CZ74" s="1259"/>
      <c r="DA74" s="1259"/>
      <c r="DB74" s="1259"/>
      <c r="DC74" s="1259"/>
    </row>
    <row r="75" spans="2:107" x14ac:dyDescent="0.15">
      <c r="B75" s="372"/>
      <c r="G75" s="1275"/>
      <c r="H75" s="1275"/>
      <c r="I75" s="1257"/>
      <c r="J75" s="1257"/>
      <c r="K75" s="1264"/>
      <c r="L75" s="1264"/>
      <c r="M75" s="1264"/>
      <c r="N75" s="1264"/>
      <c r="AM75" s="381"/>
      <c r="AN75" s="1262"/>
      <c r="AO75" s="1262"/>
      <c r="AP75" s="1262"/>
      <c r="AQ75" s="1262"/>
      <c r="AR75" s="1262"/>
      <c r="AS75" s="1262"/>
      <c r="AT75" s="1262"/>
      <c r="AU75" s="1262"/>
      <c r="AV75" s="1262"/>
      <c r="AW75" s="1262"/>
      <c r="AX75" s="1262"/>
      <c r="AY75" s="1262"/>
      <c r="AZ75" s="1262"/>
      <c r="BA75" s="1262"/>
      <c r="BB75" s="1262" t="s">
        <v>627</v>
      </c>
      <c r="BC75" s="1262"/>
      <c r="BD75" s="1262"/>
      <c r="BE75" s="1262"/>
      <c r="BF75" s="1262"/>
      <c r="BG75" s="1262"/>
      <c r="BH75" s="1262"/>
      <c r="BI75" s="1262"/>
      <c r="BJ75" s="1262"/>
      <c r="BK75" s="1262"/>
      <c r="BL75" s="1262"/>
      <c r="BM75" s="1262"/>
      <c r="BN75" s="1262"/>
      <c r="BO75" s="1262"/>
      <c r="BP75" s="1259">
        <v>8.4</v>
      </c>
      <c r="BQ75" s="1259"/>
      <c r="BR75" s="1259"/>
      <c r="BS75" s="1259"/>
      <c r="BT75" s="1259"/>
      <c r="BU75" s="1259"/>
      <c r="BV75" s="1259"/>
      <c r="BW75" s="1259"/>
      <c r="BX75" s="1259">
        <v>8.6</v>
      </c>
      <c r="BY75" s="1259"/>
      <c r="BZ75" s="1259"/>
      <c r="CA75" s="1259"/>
      <c r="CB75" s="1259"/>
      <c r="CC75" s="1259"/>
      <c r="CD75" s="1259"/>
      <c r="CE75" s="1259"/>
      <c r="CF75" s="1259">
        <v>8.6999999999999993</v>
      </c>
      <c r="CG75" s="1259"/>
      <c r="CH75" s="1259"/>
      <c r="CI75" s="1259"/>
      <c r="CJ75" s="1259"/>
      <c r="CK75" s="1259"/>
      <c r="CL75" s="1259"/>
      <c r="CM75" s="1259"/>
      <c r="CN75" s="1259">
        <v>8.6999999999999993</v>
      </c>
      <c r="CO75" s="1259"/>
      <c r="CP75" s="1259"/>
      <c r="CQ75" s="1259"/>
      <c r="CR75" s="1259"/>
      <c r="CS75" s="1259"/>
      <c r="CT75" s="1259"/>
      <c r="CU75" s="1259"/>
      <c r="CV75" s="1259">
        <v>8.6999999999999993</v>
      </c>
      <c r="CW75" s="1259"/>
      <c r="CX75" s="1259"/>
      <c r="CY75" s="1259"/>
      <c r="CZ75" s="1259"/>
      <c r="DA75" s="1259"/>
      <c r="DB75" s="1259"/>
      <c r="DC75" s="1259"/>
    </row>
    <row r="76" spans="2:107" x14ac:dyDescent="0.15">
      <c r="B76" s="372"/>
      <c r="G76" s="1275"/>
      <c r="H76" s="1275"/>
      <c r="I76" s="1257"/>
      <c r="J76" s="1257"/>
      <c r="K76" s="1264"/>
      <c r="L76" s="1264"/>
      <c r="M76" s="1264"/>
      <c r="N76" s="1264"/>
      <c r="AM76" s="381"/>
      <c r="AN76" s="1262"/>
      <c r="AO76" s="1262"/>
      <c r="AP76" s="1262"/>
      <c r="AQ76" s="1262"/>
      <c r="AR76" s="1262"/>
      <c r="AS76" s="1262"/>
      <c r="AT76" s="1262"/>
      <c r="AU76" s="1262"/>
      <c r="AV76" s="1262"/>
      <c r="AW76" s="1262"/>
      <c r="AX76" s="1262"/>
      <c r="AY76" s="1262"/>
      <c r="AZ76" s="1262"/>
      <c r="BA76" s="1262"/>
      <c r="BB76" s="1262"/>
      <c r="BC76" s="1262"/>
      <c r="BD76" s="1262"/>
      <c r="BE76" s="1262"/>
      <c r="BF76" s="1262"/>
      <c r="BG76" s="1262"/>
      <c r="BH76" s="1262"/>
      <c r="BI76" s="1262"/>
      <c r="BJ76" s="1262"/>
      <c r="BK76" s="1262"/>
      <c r="BL76" s="1262"/>
      <c r="BM76" s="1262"/>
      <c r="BN76" s="1262"/>
      <c r="BO76" s="1262"/>
      <c r="BP76" s="1259"/>
      <c r="BQ76" s="1259"/>
      <c r="BR76" s="1259"/>
      <c r="BS76" s="1259"/>
      <c r="BT76" s="1259"/>
      <c r="BU76" s="1259"/>
      <c r="BV76" s="1259"/>
      <c r="BW76" s="1259"/>
      <c r="BX76" s="1259"/>
      <c r="BY76" s="1259"/>
      <c r="BZ76" s="1259"/>
      <c r="CA76" s="1259"/>
      <c r="CB76" s="1259"/>
      <c r="CC76" s="1259"/>
      <c r="CD76" s="1259"/>
      <c r="CE76" s="1259"/>
      <c r="CF76" s="1259"/>
      <c r="CG76" s="1259"/>
      <c r="CH76" s="1259"/>
      <c r="CI76" s="1259"/>
      <c r="CJ76" s="1259"/>
      <c r="CK76" s="1259"/>
      <c r="CL76" s="1259"/>
      <c r="CM76" s="1259"/>
      <c r="CN76" s="1259"/>
      <c r="CO76" s="1259"/>
      <c r="CP76" s="1259"/>
      <c r="CQ76" s="1259"/>
      <c r="CR76" s="1259"/>
      <c r="CS76" s="1259"/>
      <c r="CT76" s="1259"/>
      <c r="CU76" s="1259"/>
      <c r="CV76" s="1259"/>
      <c r="CW76" s="1259"/>
      <c r="CX76" s="1259"/>
      <c r="CY76" s="1259"/>
      <c r="CZ76" s="1259"/>
      <c r="DA76" s="1259"/>
      <c r="DB76" s="1259"/>
      <c r="DC76" s="1259"/>
    </row>
    <row r="77" spans="2:107" x14ac:dyDescent="0.15">
      <c r="B77" s="372"/>
      <c r="G77" s="1257"/>
      <c r="H77" s="1257"/>
      <c r="I77" s="1257"/>
      <c r="J77" s="1257"/>
      <c r="K77" s="1258"/>
      <c r="L77" s="1258"/>
      <c r="M77" s="1258"/>
      <c r="N77" s="1258"/>
      <c r="AN77" s="1263" t="s">
        <v>624</v>
      </c>
      <c r="AO77" s="1263"/>
      <c r="AP77" s="1263"/>
      <c r="AQ77" s="1263"/>
      <c r="AR77" s="1263"/>
      <c r="AS77" s="1263"/>
      <c r="AT77" s="1263"/>
      <c r="AU77" s="1263"/>
      <c r="AV77" s="1263"/>
      <c r="AW77" s="1263"/>
      <c r="AX77" s="1263"/>
      <c r="AY77" s="1263"/>
      <c r="AZ77" s="1263"/>
      <c r="BA77" s="1263"/>
      <c r="BB77" s="1262" t="s">
        <v>622</v>
      </c>
      <c r="BC77" s="1262"/>
      <c r="BD77" s="1262"/>
      <c r="BE77" s="1262"/>
      <c r="BF77" s="1262"/>
      <c r="BG77" s="1262"/>
      <c r="BH77" s="1262"/>
      <c r="BI77" s="1262"/>
      <c r="BJ77" s="1262"/>
      <c r="BK77" s="1262"/>
      <c r="BL77" s="1262"/>
      <c r="BM77" s="1262"/>
      <c r="BN77" s="1262"/>
      <c r="BO77" s="1262"/>
      <c r="BP77" s="1259">
        <v>20.5</v>
      </c>
      <c r="BQ77" s="1259"/>
      <c r="BR77" s="1259"/>
      <c r="BS77" s="1259"/>
      <c r="BT77" s="1259"/>
      <c r="BU77" s="1259"/>
      <c r="BV77" s="1259"/>
      <c r="BW77" s="1259"/>
      <c r="BX77" s="1259">
        <v>21.4</v>
      </c>
      <c r="BY77" s="1259"/>
      <c r="BZ77" s="1259"/>
      <c r="CA77" s="1259"/>
      <c r="CB77" s="1259"/>
      <c r="CC77" s="1259"/>
      <c r="CD77" s="1259"/>
      <c r="CE77" s="1259"/>
      <c r="CF77" s="1259">
        <v>12.8</v>
      </c>
      <c r="CG77" s="1259"/>
      <c r="CH77" s="1259"/>
      <c r="CI77" s="1259"/>
      <c r="CJ77" s="1259"/>
      <c r="CK77" s="1259"/>
      <c r="CL77" s="1259"/>
      <c r="CM77" s="1259"/>
      <c r="CN77" s="1259">
        <v>0</v>
      </c>
      <c r="CO77" s="1259"/>
      <c r="CP77" s="1259"/>
      <c r="CQ77" s="1259"/>
      <c r="CR77" s="1259"/>
      <c r="CS77" s="1259"/>
      <c r="CT77" s="1259"/>
      <c r="CU77" s="1259"/>
      <c r="CV77" s="1259">
        <v>0</v>
      </c>
      <c r="CW77" s="1259"/>
      <c r="CX77" s="1259"/>
      <c r="CY77" s="1259"/>
      <c r="CZ77" s="1259"/>
      <c r="DA77" s="1259"/>
      <c r="DB77" s="1259"/>
      <c r="DC77" s="1259"/>
    </row>
    <row r="78" spans="2:107" x14ac:dyDescent="0.15">
      <c r="B78" s="372"/>
      <c r="G78" s="1257"/>
      <c r="H78" s="1257"/>
      <c r="I78" s="1257"/>
      <c r="J78" s="1257"/>
      <c r="K78" s="1258"/>
      <c r="L78" s="1258"/>
      <c r="M78" s="1258"/>
      <c r="N78" s="1258"/>
      <c r="AN78" s="1263"/>
      <c r="AO78" s="1263"/>
      <c r="AP78" s="1263"/>
      <c r="AQ78" s="1263"/>
      <c r="AR78" s="1263"/>
      <c r="AS78" s="1263"/>
      <c r="AT78" s="1263"/>
      <c r="AU78" s="1263"/>
      <c r="AV78" s="1263"/>
      <c r="AW78" s="1263"/>
      <c r="AX78" s="1263"/>
      <c r="AY78" s="1263"/>
      <c r="AZ78" s="1263"/>
      <c r="BA78" s="1263"/>
      <c r="BB78" s="1262"/>
      <c r="BC78" s="1262"/>
      <c r="BD78" s="1262"/>
      <c r="BE78" s="1262"/>
      <c r="BF78" s="1262"/>
      <c r="BG78" s="1262"/>
      <c r="BH78" s="1262"/>
      <c r="BI78" s="1262"/>
      <c r="BJ78" s="1262"/>
      <c r="BK78" s="1262"/>
      <c r="BL78" s="1262"/>
      <c r="BM78" s="1262"/>
      <c r="BN78" s="1262"/>
      <c r="BO78" s="1262"/>
      <c r="BP78" s="1259"/>
      <c r="BQ78" s="1259"/>
      <c r="BR78" s="1259"/>
      <c r="BS78" s="1259"/>
      <c r="BT78" s="1259"/>
      <c r="BU78" s="1259"/>
      <c r="BV78" s="1259"/>
      <c r="BW78" s="1259"/>
      <c r="BX78" s="1259"/>
      <c r="BY78" s="1259"/>
      <c r="BZ78" s="1259"/>
      <c r="CA78" s="1259"/>
      <c r="CB78" s="1259"/>
      <c r="CC78" s="1259"/>
      <c r="CD78" s="1259"/>
      <c r="CE78" s="1259"/>
      <c r="CF78" s="1259"/>
      <c r="CG78" s="1259"/>
      <c r="CH78" s="1259"/>
      <c r="CI78" s="1259"/>
      <c r="CJ78" s="1259"/>
      <c r="CK78" s="1259"/>
      <c r="CL78" s="1259"/>
      <c r="CM78" s="1259"/>
      <c r="CN78" s="1259"/>
      <c r="CO78" s="1259"/>
      <c r="CP78" s="1259"/>
      <c r="CQ78" s="1259"/>
      <c r="CR78" s="1259"/>
      <c r="CS78" s="1259"/>
      <c r="CT78" s="1259"/>
      <c r="CU78" s="1259"/>
      <c r="CV78" s="1259"/>
      <c r="CW78" s="1259"/>
      <c r="CX78" s="1259"/>
      <c r="CY78" s="1259"/>
      <c r="CZ78" s="1259"/>
      <c r="DA78" s="1259"/>
      <c r="DB78" s="1259"/>
      <c r="DC78" s="1259"/>
    </row>
    <row r="79" spans="2:107" x14ac:dyDescent="0.15">
      <c r="B79" s="372"/>
      <c r="G79" s="1257"/>
      <c r="H79" s="1257"/>
      <c r="I79" s="1260"/>
      <c r="J79" s="1260"/>
      <c r="K79" s="1261"/>
      <c r="L79" s="1261"/>
      <c r="M79" s="1261"/>
      <c r="N79" s="1261"/>
      <c r="AN79" s="1263"/>
      <c r="AO79" s="1263"/>
      <c r="AP79" s="1263"/>
      <c r="AQ79" s="1263"/>
      <c r="AR79" s="1263"/>
      <c r="AS79" s="1263"/>
      <c r="AT79" s="1263"/>
      <c r="AU79" s="1263"/>
      <c r="AV79" s="1263"/>
      <c r="AW79" s="1263"/>
      <c r="AX79" s="1263"/>
      <c r="AY79" s="1263"/>
      <c r="AZ79" s="1263"/>
      <c r="BA79" s="1263"/>
      <c r="BB79" s="1262" t="s">
        <v>627</v>
      </c>
      <c r="BC79" s="1262"/>
      <c r="BD79" s="1262"/>
      <c r="BE79" s="1262"/>
      <c r="BF79" s="1262"/>
      <c r="BG79" s="1262"/>
      <c r="BH79" s="1262"/>
      <c r="BI79" s="1262"/>
      <c r="BJ79" s="1262"/>
      <c r="BK79" s="1262"/>
      <c r="BL79" s="1262"/>
      <c r="BM79" s="1262"/>
      <c r="BN79" s="1262"/>
      <c r="BO79" s="1262"/>
      <c r="BP79" s="1259">
        <v>7.9</v>
      </c>
      <c r="BQ79" s="1259"/>
      <c r="BR79" s="1259"/>
      <c r="BS79" s="1259"/>
      <c r="BT79" s="1259"/>
      <c r="BU79" s="1259"/>
      <c r="BV79" s="1259"/>
      <c r="BW79" s="1259"/>
      <c r="BX79" s="1259">
        <v>7.7</v>
      </c>
      <c r="BY79" s="1259"/>
      <c r="BZ79" s="1259"/>
      <c r="CA79" s="1259"/>
      <c r="CB79" s="1259"/>
      <c r="CC79" s="1259"/>
      <c r="CD79" s="1259"/>
      <c r="CE79" s="1259"/>
      <c r="CF79" s="1259">
        <v>7.3</v>
      </c>
      <c r="CG79" s="1259"/>
      <c r="CH79" s="1259"/>
      <c r="CI79" s="1259"/>
      <c r="CJ79" s="1259"/>
      <c r="CK79" s="1259"/>
      <c r="CL79" s="1259"/>
      <c r="CM79" s="1259"/>
      <c r="CN79" s="1259">
        <v>7.2</v>
      </c>
      <c r="CO79" s="1259"/>
      <c r="CP79" s="1259"/>
      <c r="CQ79" s="1259"/>
      <c r="CR79" s="1259"/>
      <c r="CS79" s="1259"/>
      <c r="CT79" s="1259"/>
      <c r="CU79" s="1259"/>
      <c r="CV79" s="1259">
        <v>7.2</v>
      </c>
      <c r="CW79" s="1259"/>
      <c r="CX79" s="1259"/>
      <c r="CY79" s="1259"/>
      <c r="CZ79" s="1259"/>
      <c r="DA79" s="1259"/>
      <c r="DB79" s="1259"/>
      <c r="DC79" s="1259"/>
    </row>
    <row r="80" spans="2:107" x14ac:dyDescent="0.15">
      <c r="B80" s="372"/>
      <c r="G80" s="1257"/>
      <c r="H80" s="1257"/>
      <c r="I80" s="1260"/>
      <c r="J80" s="1260"/>
      <c r="K80" s="1261"/>
      <c r="L80" s="1261"/>
      <c r="M80" s="1261"/>
      <c r="N80" s="1261"/>
      <c r="AN80" s="1263"/>
      <c r="AO80" s="1263"/>
      <c r="AP80" s="1263"/>
      <c r="AQ80" s="1263"/>
      <c r="AR80" s="1263"/>
      <c r="AS80" s="1263"/>
      <c r="AT80" s="1263"/>
      <c r="AU80" s="1263"/>
      <c r="AV80" s="1263"/>
      <c r="AW80" s="1263"/>
      <c r="AX80" s="1263"/>
      <c r="AY80" s="1263"/>
      <c r="AZ80" s="1263"/>
      <c r="BA80" s="1263"/>
      <c r="BB80" s="1262"/>
      <c r="BC80" s="1262"/>
      <c r="BD80" s="1262"/>
      <c r="BE80" s="1262"/>
      <c r="BF80" s="1262"/>
      <c r="BG80" s="1262"/>
      <c r="BH80" s="1262"/>
      <c r="BI80" s="1262"/>
      <c r="BJ80" s="1262"/>
      <c r="BK80" s="1262"/>
      <c r="BL80" s="1262"/>
      <c r="BM80" s="1262"/>
      <c r="BN80" s="1262"/>
      <c r="BO80" s="1262"/>
      <c r="BP80" s="1259"/>
      <c r="BQ80" s="1259"/>
      <c r="BR80" s="1259"/>
      <c r="BS80" s="1259"/>
      <c r="BT80" s="1259"/>
      <c r="BU80" s="1259"/>
      <c r="BV80" s="1259"/>
      <c r="BW80" s="1259"/>
      <c r="BX80" s="1259"/>
      <c r="BY80" s="1259"/>
      <c r="BZ80" s="1259"/>
      <c r="CA80" s="1259"/>
      <c r="CB80" s="1259"/>
      <c r="CC80" s="1259"/>
      <c r="CD80" s="1259"/>
      <c r="CE80" s="1259"/>
      <c r="CF80" s="1259"/>
      <c r="CG80" s="1259"/>
      <c r="CH80" s="1259"/>
      <c r="CI80" s="1259"/>
      <c r="CJ80" s="1259"/>
      <c r="CK80" s="1259"/>
      <c r="CL80" s="1259"/>
      <c r="CM80" s="1259"/>
      <c r="CN80" s="1259"/>
      <c r="CO80" s="1259"/>
      <c r="CP80" s="1259"/>
      <c r="CQ80" s="1259"/>
      <c r="CR80" s="1259"/>
      <c r="CS80" s="1259"/>
      <c r="CT80" s="1259"/>
      <c r="CU80" s="1259"/>
      <c r="CV80" s="1259"/>
      <c r="CW80" s="1259"/>
      <c r="CX80" s="1259"/>
      <c r="CY80" s="1259"/>
      <c r="CZ80" s="1259"/>
      <c r="DA80" s="1259"/>
      <c r="DB80" s="1259"/>
      <c r="DC80" s="1259"/>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TMo6FriS/nnRJN83wzjVYPpwMNgvPImV+uSKyen/ju2K37hFztk3x4vmd86pMFSUgSVOtdLPj4z3Dho7u9MGhg==" saltValue="3ut1XF4ELzCTn7T9YImXT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505</v>
      </c>
    </row>
  </sheetData>
  <sheetProtection algorithmName="SHA-512" hashValue="Eg83jnnLoNsthBOq0No6ZNdmUNBJS4JCr25X0gbWRzji1Wm16nr3w+PW2NHgLdXdGUqHiLkNK5MYFyf9DhJGcQ==" saltValue="02QN/GIr2LV3HHzNMNR8l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505</v>
      </c>
    </row>
  </sheetData>
  <sheetProtection algorithmName="SHA-512" hashValue="HwT9egIKgb47qmpEVWK66YnyI1QufDaLINQ6NZkcQLDqHCOaW47taoWSpn2IwGw/7eYbj1Mc4LqYyPYAYsV5RQ==" saltValue="IBeBhiHYpvkBP8EkBwJba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555</v>
      </c>
      <c r="G2" s="151"/>
      <c r="H2" s="152"/>
    </row>
    <row r="3" spans="1:8" x14ac:dyDescent="0.15">
      <c r="A3" s="148" t="s">
        <v>548</v>
      </c>
      <c r="B3" s="153"/>
      <c r="C3" s="154"/>
      <c r="D3" s="155">
        <v>69200</v>
      </c>
      <c r="E3" s="156"/>
      <c r="F3" s="157">
        <v>73475</v>
      </c>
      <c r="G3" s="158"/>
      <c r="H3" s="159"/>
    </row>
    <row r="4" spans="1:8" x14ac:dyDescent="0.15">
      <c r="A4" s="160"/>
      <c r="B4" s="161"/>
      <c r="C4" s="162"/>
      <c r="D4" s="163">
        <v>41894</v>
      </c>
      <c r="E4" s="164"/>
      <c r="F4" s="165">
        <v>43072</v>
      </c>
      <c r="G4" s="166"/>
      <c r="H4" s="167"/>
    </row>
    <row r="5" spans="1:8" x14ac:dyDescent="0.15">
      <c r="A5" s="148" t="s">
        <v>550</v>
      </c>
      <c r="B5" s="153"/>
      <c r="C5" s="154"/>
      <c r="D5" s="155">
        <v>181507</v>
      </c>
      <c r="E5" s="156"/>
      <c r="F5" s="157">
        <v>87464</v>
      </c>
      <c r="G5" s="158"/>
      <c r="H5" s="159"/>
    </row>
    <row r="6" spans="1:8" x14ac:dyDescent="0.15">
      <c r="A6" s="160"/>
      <c r="B6" s="161"/>
      <c r="C6" s="162"/>
      <c r="D6" s="163">
        <v>69407</v>
      </c>
      <c r="E6" s="164"/>
      <c r="F6" s="165">
        <v>47479</v>
      </c>
      <c r="G6" s="166"/>
      <c r="H6" s="167"/>
    </row>
    <row r="7" spans="1:8" x14ac:dyDescent="0.15">
      <c r="A7" s="148" t="s">
        <v>551</v>
      </c>
      <c r="B7" s="153"/>
      <c r="C7" s="154"/>
      <c r="D7" s="155">
        <v>52250</v>
      </c>
      <c r="E7" s="156"/>
      <c r="F7" s="157">
        <v>96248</v>
      </c>
      <c r="G7" s="158"/>
      <c r="H7" s="159"/>
    </row>
    <row r="8" spans="1:8" x14ac:dyDescent="0.15">
      <c r="A8" s="160"/>
      <c r="B8" s="161"/>
      <c r="C8" s="162"/>
      <c r="D8" s="163">
        <v>39736</v>
      </c>
      <c r="E8" s="164"/>
      <c r="F8" s="165">
        <v>55768</v>
      </c>
      <c r="G8" s="166"/>
      <c r="H8" s="167"/>
    </row>
    <row r="9" spans="1:8" x14ac:dyDescent="0.15">
      <c r="A9" s="148" t="s">
        <v>552</v>
      </c>
      <c r="B9" s="153"/>
      <c r="C9" s="154"/>
      <c r="D9" s="155">
        <v>61773</v>
      </c>
      <c r="E9" s="156"/>
      <c r="F9" s="157">
        <v>76413</v>
      </c>
      <c r="G9" s="158"/>
      <c r="H9" s="159"/>
    </row>
    <row r="10" spans="1:8" x14ac:dyDescent="0.15">
      <c r="A10" s="160"/>
      <c r="B10" s="161"/>
      <c r="C10" s="162"/>
      <c r="D10" s="163">
        <v>37339</v>
      </c>
      <c r="E10" s="164"/>
      <c r="F10" s="165">
        <v>39658</v>
      </c>
      <c r="G10" s="166"/>
      <c r="H10" s="167"/>
    </row>
    <row r="11" spans="1:8" x14ac:dyDescent="0.15">
      <c r="A11" s="148" t="s">
        <v>553</v>
      </c>
      <c r="B11" s="153"/>
      <c r="C11" s="154"/>
      <c r="D11" s="155">
        <v>135654</v>
      </c>
      <c r="E11" s="156"/>
      <c r="F11" s="157">
        <v>66481</v>
      </c>
      <c r="G11" s="158"/>
      <c r="H11" s="159"/>
    </row>
    <row r="12" spans="1:8" x14ac:dyDescent="0.15">
      <c r="A12" s="160"/>
      <c r="B12" s="161"/>
      <c r="C12" s="168"/>
      <c r="D12" s="163">
        <v>41088</v>
      </c>
      <c r="E12" s="164"/>
      <c r="F12" s="165">
        <v>36120</v>
      </c>
      <c r="G12" s="166"/>
      <c r="H12" s="167"/>
    </row>
    <row r="13" spans="1:8" x14ac:dyDescent="0.15">
      <c r="A13" s="148"/>
      <c r="B13" s="153"/>
      <c r="C13" s="169"/>
      <c r="D13" s="170">
        <v>100077</v>
      </c>
      <c r="E13" s="171"/>
      <c r="F13" s="172">
        <v>80016</v>
      </c>
      <c r="G13" s="173"/>
      <c r="H13" s="159"/>
    </row>
    <row r="14" spans="1:8" x14ac:dyDescent="0.15">
      <c r="A14" s="160"/>
      <c r="B14" s="161"/>
      <c r="C14" s="162"/>
      <c r="D14" s="163">
        <v>45893</v>
      </c>
      <c r="E14" s="164"/>
      <c r="F14" s="165">
        <v>44419</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7.2</v>
      </c>
      <c r="C19" s="174">
        <f>ROUND(VALUE(SUBSTITUTE(実質収支比率等に係る経年分析!G$48,"▲","-")),2)</f>
        <v>0.81</v>
      </c>
      <c r="D19" s="174">
        <f>ROUND(VALUE(SUBSTITUTE(実質収支比率等に係る経年分析!H$48,"▲","-")),2)</f>
        <v>1.03</v>
      </c>
      <c r="E19" s="174">
        <f>ROUND(VALUE(SUBSTITUTE(実質収支比率等に係る経年分析!I$48,"▲","-")),2)</f>
        <v>3.14</v>
      </c>
      <c r="F19" s="174">
        <f>ROUND(VALUE(SUBSTITUTE(実質収支比率等に係る経年分析!J$48,"▲","-")),2)</f>
        <v>2.17</v>
      </c>
    </row>
    <row r="20" spans="1:11" x14ac:dyDescent="0.15">
      <c r="A20" s="174" t="s">
        <v>57</v>
      </c>
      <c r="B20" s="174">
        <f>ROUND(VALUE(SUBSTITUTE(実質収支比率等に係る経年分析!F$47,"▲","-")),2)</f>
        <v>27.62</v>
      </c>
      <c r="C20" s="174">
        <f>ROUND(VALUE(SUBSTITUTE(実質収支比率等に係る経年分析!G$47,"▲","-")),2)</f>
        <v>21.64</v>
      </c>
      <c r="D20" s="174">
        <f>ROUND(VALUE(SUBSTITUTE(実質収支比率等に係る経年分析!H$47,"▲","-")),2)</f>
        <v>25.43</v>
      </c>
      <c r="E20" s="174">
        <f>ROUND(VALUE(SUBSTITUTE(実質収支比率等に係る経年分析!I$47,"▲","-")),2)</f>
        <v>28.63</v>
      </c>
      <c r="F20" s="174">
        <f>ROUND(VALUE(SUBSTITUTE(実質収支比率等に係る経年分析!J$47,"▲","-")),2)</f>
        <v>29.1</v>
      </c>
    </row>
    <row r="21" spans="1:11" x14ac:dyDescent="0.15">
      <c r="A21" s="174" t="s">
        <v>58</v>
      </c>
      <c r="B21" s="174">
        <f>IF(ISNUMBER(VALUE(SUBSTITUTE(実質収支比率等に係る経年分析!F$49,"▲","-"))),ROUND(VALUE(SUBSTITUTE(実質収支比率等に係る経年分析!F$49,"▲","-")),2),NA())</f>
        <v>-7.76</v>
      </c>
      <c r="C21" s="174">
        <f>IF(ISNUMBER(VALUE(SUBSTITUTE(実質収支比率等に係る経年分析!G$49,"▲","-"))),ROUND(VALUE(SUBSTITUTE(実質収支比率等に係る経年分析!G$49,"▲","-")),2),NA())</f>
        <v>-11.88</v>
      </c>
      <c r="D21" s="174">
        <f>IF(ISNUMBER(VALUE(SUBSTITUTE(実質収支比率等に係る経年分析!H$49,"▲","-"))),ROUND(VALUE(SUBSTITUTE(実質収支比率等に係る経年分析!H$49,"▲","-")),2),NA())</f>
        <v>4.68</v>
      </c>
      <c r="E21" s="174">
        <f>IF(ISNUMBER(VALUE(SUBSTITUTE(実質収支比率等に係る経年分析!I$49,"▲","-"))),ROUND(VALUE(SUBSTITUTE(実質収支比率等に係る経年分析!I$49,"▲","-")),2),NA())</f>
        <v>6.86</v>
      </c>
      <c r="F21" s="174">
        <f>IF(ISNUMBER(VALUE(SUBSTITUTE(実質収支比率等に係る経年分析!J$49,"▲","-"))),ROUND(VALUE(SUBSTITUTE(実質収支比率等に係る経年分析!J$49,"▲","-")),2),NA())</f>
        <v>6.43</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3.87</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f>IF(ROUND(VALUE(SUBSTITUTE(連結実質赤字比率に係る赤字・黒字の構成分析!F$42,"▲", "-")), 2) &lt; 0, ABS(ROUND(VALUE(SUBSTITUTE(連結実質赤字比率に係る赤字・黒字の構成分析!F$42,"▲", "-")), 2)), NA())</f>
        <v>11.13</v>
      </c>
      <c r="C28" s="175" t="e">
        <f>IF(ROUND(VALUE(SUBSTITUTE(連結実質赤字比率に係る赤字・黒字の構成分析!F$42,"▲", "-")), 2) &gt;= 0, ABS(ROUND(VALUE(SUBSTITUTE(連結実質赤字比率に係る赤字・黒字の構成分析!F$42,"▲", "-")), 2)), NA())</f>
        <v>#N/A</v>
      </c>
      <c r="D28" s="175">
        <f>IF(ROUND(VALUE(SUBSTITUTE(連結実質赤字比率に係る赤字・黒字の構成分析!G$42,"▲", "-")), 2) &lt; 0, ABS(ROUND(VALUE(SUBSTITUTE(連結実質赤字比率に係る赤字・黒字の構成分析!G$42,"▲", "-")), 2)), NA())</f>
        <v>10.86</v>
      </c>
      <c r="E28" s="175" t="e">
        <f>IF(ROUND(VALUE(SUBSTITUTE(連結実質赤字比率に係る赤字・黒字の構成分析!G$42,"▲", "-")), 2) &gt;= 0, ABS(ROUND(VALUE(SUBSTITUTE(連結実質赤字比率に係る赤字・黒字の構成分析!G$42,"▲", "-")), 2)), NA())</f>
        <v>#N/A</v>
      </c>
      <c r="F28" s="175">
        <f>IF(ROUND(VALUE(SUBSTITUTE(連結実質赤字比率に係る赤字・黒字の構成分析!H$42,"▲", "-")), 2) &lt; 0, ABS(ROUND(VALUE(SUBSTITUTE(連結実質赤字比率に係る赤字・黒字の構成分析!H$42,"▲", "-")), 2)), NA())</f>
        <v>10.36</v>
      </c>
      <c r="G28" s="175" t="e">
        <f>IF(ROUND(VALUE(SUBSTITUTE(連結実質赤字比率に係る赤字・黒字の構成分析!H$42,"▲", "-")), 2) &gt;= 0, ABS(ROUND(VALUE(SUBSTITUTE(連結実質赤字比率に係る赤字・黒字の構成分析!H$42,"▲", "-")), 2)), NA())</f>
        <v>#N/A</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e">
        <f>IF(連結実質赤字比率に係る赤字・黒字の構成分析!C$38="",NA(),連結実質赤字比率に係る赤字・黒字の構成分析!C$38)</f>
        <v>#N/A</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#VALUE!</v>
      </c>
      <c r="K32" s="175" t="e">
        <f>IF(ROUND(VALUE(SUBSTITUTE(連結実質赤字比率に係る赤字・黒字の構成分析!J$38,"▲", "-")), 2) &gt;= 0, ABS(ROUND(VALUE(SUBSTITUTE(連結実質赤字比率に係る赤字・黒字の構成分析!J$38,"▲", "-")), 2)), NA())</f>
        <v>#VALUE!</v>
      </c>
    </row>
    <row r="33" spans="1:16" x14ac:dyDescent="0.15">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7.0000000000000007E-2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7.0000000000000007E-2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0.08</v>
      </c>
    </row>
    <row r="34" spans="1:16" x14ac:dyDescent="0.15">
      <c r="A34" s="175" t="str">
        <f>IF(連結実質赤字比率に係る赤字・黒字の構成分析!C$36="",NA(),連結実質赤字比率に係る赤字・黒字の構成分析!C$36)</f>
        <v>国民健康保険事業勘定特別会計</v>
      </c>
      <c r="B34" s="175">
        <f>IF(ROUND(VALUE(SUBSTITUTE(連結実質赤字比率に係る赤字・黒字の構成分析!F$36,"▲", "-")), 2) &lt; 0, ABS(ROUND(VALUE(SUBSTITUTE(連結実質赤字比率に係る赤字・黒字の構成分析!F$36,"▲", "-")), 2)), NA())</f>
        <v>10.9</v>
      </c>
      <c r="C34" s="175" t="e">
        <f>IF(ROUND(VALUE(SUBSTITUTE(連結実質赤字比率に係る赤字・黒字の構成分析!F$36,"▲", "-")), 2) &gt;= 0, ABS(ROUND(VALUE(SUBSTITUTE(連結実質赤字比率に係る赤字・黒字の構成分析!F$36,"▲", "-")), 2)), NA())</f>
        <v>#N/A</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1.32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0.31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1.1499999999999999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0.17</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18.37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11.71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11.42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3.15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2.1800000000000002</v>
      </c>
    </row>
    <row r="36" spans="1:16" x14ac:dyDescent="0.15">
      <c r="A36" s="175" t="str">
        <f>IF(連結実質赤字比率に係る赤字・黒字の構成分析!C$34="",NA(),連結実質赤字比率に係る赤字・黒字の構成分析!C$34)</f>
        <v>学校給食センター特別会計</v>
      </c>
      <c r="B36" s="175">
        <f>IF(ROUND(VALUE(SUBSTITUTE(連結実質赤字比率に係る赤字・黒字の構成分析!F$34,"▲", "-")), 2) &lt; 0, ABS(ROUND(VALUE(SUBSTITUTE(連結実質赤字比率に係る赤字・黒字の構成分析!F$34,"▲", "-")), 2)), NA())</f>
        <v>0.04</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0.03</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0.02</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0.01</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0.01</v>
      </c>
      <c r="K36" s="175" t="e">
        <f>IF(ROUND(VALUE(SUBSTITUTE(連結実質赤字比率に係る赤字・黒字の構成分析!J$34,"▲", "-")), 2) &gt;= 0, ABS(ROUND(VALUE(SUBSTITUTE(連結実質赤字比率に係る赤字・黒字の構成分析!J$34,"▲", "-")), 2)), NA())</f>
        <v>#N/A</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1110</v>
      </c>
      <c r="E42" s="176"/>
      <c r="F42" s="176"/>
      <c r="G42" s="176">
        <f>'実質公債費比率（分子）の構造'!L$52</f>
        <v>1174</v>
      </c>
      <c r="H42" s="176"/>
      <c r="I42" s="176"/>
      <c r="J42" s="176">
        <f>'実質公債費比率（分子）の構造'!M$52</f>
        <v>1118</v>
      </c>
      <c r="K42" s="176"/>
      <c r="L42" s="176"/>
      <c r="M42" s="176">
        <f>'実質公債費比率（分子）の構造'!N$52</f>
        <v>1090</v>
      </c>
      <c r="N42" s="176"/>
      <c r="O42" s="176"/>
      <c r="P42" s="176">
        <f>'実質公債費比率（分子）の構造'!O$52</f>
        <v>1086</v>
      </c>
    </row>
    <row r="43" spans="1:16" x14ac:dyDescent="0.15">
      <c r="A43" s="176" t="s">
        <v>66</v>
      </c>
      <c r="B43" s="176">
        <f>'実質公債費比率（分子）の構造'!K$51</f>
        <v>1</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62</v>
      </c>
      <c r="C45" s="176"/>
      <c r="D45" s="176"/>
      <c r="E45" s="176">
        <f>'実質公債費比率（分子）の構造'!L$49</f>
        <v>63</v>
      </c>
      <c r="F45" s="176"/>
      <c r="G45" s="176"/>
      <c r="H45" s="176">
        <f>'実質公債費比率（分子）の構造'!M$49</f>
        <v>67</v>
      </c>
      <c r="I45" s="176"/>
      <c r="J45" s="176"/>
      <c r="K45" s="176">
        <f>'実質公債費比率（分子）の構造'!N$49</f>
        <v>62</v>
      </c>
      <c r="L45" s="176"/>
      <c r="M45" s="176"/>
      <c r="N45" s="176">
        <f>'実質公債費比率（分子）の構造'!O$49</f>
        <v>67</v>
      </c>
      <c r="O45" s="176"/>
      <c r="P45" s="176"/>
    </row>
    <row r="46" spans="1:16" x14ac:dyDescent="0.15">
      <c r="A46" s="176" t="s">
        <v>69</v>
      </c>
      <c r="B46" s="176">
        <f>'実質公債費比率（分子）の構造'!K$48</f>
        <v>27</v>
      </c>
      <c r="C46" s="176"/>
      <c r="D46" s="176"/>
      <c r="E46" s="176" t="str">
        <f>'実質公債費比率（分子）の構造'!L$48</f>
        <v>-</v>
      </c>
      <c r="F46" s="176"/>
      <c r="G46" s="176"/>
      <c r="H46" s="176" t="str">
        <f>'実質公債費比率（分子）の構造'!M$48</f>
        <v>-</v>
      </c>
      <c r="I46" s="176"/>
      <c r="J46" s="176"/>
      <c r="K46" s="176" t="str">
        <f>'実質公債費比率（分子）の構造'!N$48</f>
        <v>-</v>
      </c>
      <c r="L46" s="176"/>
      <c r="M46" s="176"/>
      <c r="N46" s="176" t="str">
        <f>'実質公債費比率（分子）の構造'!O$48</f>
        <v>-</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1359</v>
      </c>
      <c r="C49" s="176"/>
      <c r="D49" s="176"/>
      <c r="E49" s="176">
        <f>'実質公債費比率（分子）の構造'!L$45</f>
        <v>1461</v>
      </c>
      <c r="F49" s="176"/>
      <c r="G49" s="176"/>
      <c r="H49" s="176">
        <f>'実質公債費比率（分子）の構造'!M$45</f>
        <v>1408</v>
      </c>
      <c r="I49" s="176"/>
      <c r="J49" s="176"/>
      <c r="K49" s="176">
        <f>'実質公債費比率（分子）の構造'!N$45</f>
        <v>1399</v>
      </c>
      <c r="L49" s="176"/>
      <c r="M49" s="176"/>
      <c r="N49" s="176">
        <f>'実質公債費比率（分子）の構造'!O$45</f>
        <v>1413</v>
      </c>
      <c r="O49" s="176"/>
      <c r="P49" s="176"/>
    </row>
    <row r="50" spans="1:16" x14ac:dyDescent="0.15">
      <c r="A50" s="176" t="s">
        <v>73</v>
      </c>
      <c r="B50" s="176" t="e">
        <f>NA()</f>
        <v>#N/A</v>
      </c>
      <c r="C50" s="176">
        <f>IF(ISNUMBER('実質公債費比率（分子）の構造'!K$53),'実質公債費比率（分子）の構造'!K$53,NA())</f>
        <v>339</v>
      </c>
      <c r="D50" s="176" t="e">
        <f>NA()</f>
        <v>#N/A</v>
      </c>
      <c r="E50" s="176" t="e">
        <f>NA()</f>
        <v>#N/A</v>
      </c>
      <c r="F50" s="176">
        <f>IF(ISNUMBER('実質公債費比率（分子）の構造'!L$53),'実質公債費比率（分子）の構造'!L$53,NA())</f>
        <v>350</v>
      </c>
      <c r="G50" s="176" t="e">
        <f>NA()</f>
        <v>#N/A</v>
      </c>
      <c r="H50" s="176" t="e">
        <f>NA()</f>
        <v>#N/A</v>
      </c>
      <c r="I50" s="176">
        <f>IF(ISNUMBER('実質公債費比率（分子）の構造'!M$53),'実質公債費比率（分子）の構造'!M$53,NA())</f>
        <v>357</v>
      </c>
      <c r="J50" s="176" t="e">
        <f>NA()</f>
        <v>#N/A</v>
      </c>
      <c r="K50" s="176" t="e">
        <f>NA()</f>
        <v>#N/A</v>
      </c>
      <c r="L50" s="176">
        <f>IF(ISNUMBER('実質公債費比率（分子）の構造'!N$53),'実質公債費比率（分子）の構造'!N$53,NA())</f>
        <v>371</v>
      </c>
      <c r="M50" s="176" t="e">
        <f>NA()</f>
        <v>#N/A</v>
      </c>
      <c r="N50" s="176" t="e">
        <f>NA()</f>
        <v>#N/A</v>
      </c>
      <c r="O50" s="176">
        <f>IF(ISNUMBER('実質公債費比率（分子）の構造'!O$53),'実質公債費比率（分子）の構造'!O$53,NA())</f>
        <v>394</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9169</v>
      </c>
      <c r="E56" s="175"/>
      <c r="F56" s="175"/>
      <c r="G56" s="175">
        <f>'将来負担比率（分子）の構造'!J$52</f>
        <v>9914</v>
      </c>
      <c r="H56" s="175"/>
      <c r="I56" s="175"/>
      <c r="J56" s="175">
        <f>'将来負担比率（分子）の構造'!K$52</f>
        <v>9749</v>
      </c>
      <c r="K56" s="175"/>
      <c r="L56" s="175"/>
      <c r="M56" s="175">
        <f>'将来負担比率（分子）の構造'!L$52</f>
        <v>9525</v>
      </c>
      <c r="N56" s="175"/>
      <c r="O56" s="175"/>
      <c r="P56" s="175">
        <f>'将来負担比率（分子）の構造'!M$52</f>
        <v>9173</v>
      </c>
    </row>
    <row r="57" spans="1:16" x14ac:dyDescent="0.15">
      <c r="A57" s="175" t="s">
        <v>44</v>
      </c>
      <c r="B57" s="175"/>
      <c r="C57" s="175"/>
      <c r="D57" s="175">
        <f>'将来負担比率（分子）の構造'!I$51</f>
        <v>1568</v>
      </c>
      <c r="E57" s="175"/>
      <c r="F57" s="175"/>
      <c r="G57" s="175">
        <f>'将来負担比率（分子）の構造'!J$51</f>
        <v>1498</v>
      </c>
      <c r="H57" s="175"/>
      <c r="I57" s="175"/>
      <c r="J57" s="175">
        <f>'将来負担比率（分子）の構造'!K$51</f>
        <v>1378</v>
      </c>
      <c r="K57" s="175"/>
      <c r="L57" s="175"/>
      <c r="M57" s="175">
        <f>'将来負担比率（分子）の構造'!L$51</f>
        <v>1307</v>
      </c>
      <c r="N57" s="175"/>
      <c r="O57" s="175"/>
      <c r="P57" s="175">
        <f>'将来負担比率（分子）の構造'!M$51</f>
        <v>1440</v>
      </c>
    </row>
    <row r="58" spans="1:16" x14ac:dyDescent="0.15">
      <c r="A58" s="175" t="s">
        <v>43</v>
      </c>
      <c r="B58" s="175"/>
      <c r="C58" s="175"/>
      <c r="D58" s="175">
        <f>'将来負担比率（分子）の構造'!I$50</f>
        <v>2858</v>
      </c>
      <c r="E58" s="175"/>
      <c r="F58" s="175"/>
      <c r="G58" s="175">
        <f>'将来負担比率（分子）の構造'!J$50</f>
        <v>2763</v>
      </c>
      <c r="H58" s="175"/>
      <c r="I58" s="175"/>
      <c r="J58" s="175">
        <f>'将来負担比率（分子）の構造'!K$50</f>
        <v>3103</v>
      </c>
      <c r="K58" s="175"/>
      <c r="L58" s="175"/>
      <c r="M58" s="175">
        <f>'将来負担比率（分子）の構造'!L$50</f>
        <v>3786</v>
      </c>
      <c r="N58" s="175"/>
      <c r="O58" s="175"/>
      <c r="P58" s="175">
        <f>'将来負担比率（分子）の構造'!M$50</f>
        <v>3930</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f>'将来負担比率（分子）の構造'!L$46</f>
        <v>86</v>
      </c>
      <c r="L61" s="175"/>
      <c r="M61" s="175"/>
      <c r="N61" s="175">
        <f>'将来負担比率（分子）の構造'!M$46</f>
        <v>85</v>
      </c>
      <c r="O61" s="175"/>
      <c r="P61" s="175"/>
    </row>
    <row r="62" spans="1:16" x14ac:dyDescent="0.15">
      <c r="A62" s="175" t="s">
        <v>37</v>
      </c>
      <c r="B62" s="175">
        <f>'将来負担比率（分子）の構造'!I$45</f>
        <v>2204</v>
      </c>
      <c r="C62" s="175"/>
      <c r="D62" s="175"/>
      <c r="E62" s="175">
        <f>'将来負担比率（分子）の構造'!J$45</f>
        <v>2329</v>
      </c>
      <c r="F62" s="175"/>
      <c r="G62" s="175"/>
      <c r="H62" s="175">
        <f>'将来負担比率（分子）の構造'!K$45</f>
        <v>2355</v>
      </c>
      <c r="I62" s="175"/>
      <c r="J62" s="175"/>
      <c r="K62" s="175">
        <f>'将来負担比率（分子）の構造'!L$45</f>
        <v>2341</v>
      </c>
      <c r="L62" s="175"/>
      <c r="M62" s="175"/>
      <c r="N62" s="175">
        <f>'将来負担比率（分子）の構造'!M$45</f>
        <v>2354</v>
      </c>
      <c r="O62" s="175"/>
      <c r="P62" s="175"/>
    </row>
    <row r="63" spans="1:16" x14ac:dyDescent="0.15">
      <c r="A63" s="175" t="s">
        <v>36</v>
      </c>
      <c r="B63" s="175">
        <f>'将来負担比率（分子）の構造'!I$44</f>
        <v>286</v>
      </c>
      <c r="C63" s="175"/>
      <c r="D63" s="175"/>
      <c r="E63" s="175">
        <f>'将来負担比率（分子）の構造'!J$44</f>
        <v>282</v>
      </c>
      <c r="F63" s="175"/>
      <c r="G63" s="175"/>
      <c r="H63" s="175">
        <f>'将来負担比率（分子）の構造'!K$44</f>
        <v>285</v>
      </c>
      <c r="I63" s="175"/>
      <c r="J63" s="175"/>
      <c r="K63" s="175">
        <f>'将来負担比率（分子）の構造'!L$44</f>
        <v>216</v>
      </c>
      <c r="L63" s="175"/>
      <c r="M63" s="175"/>
      <c r="N63" s="175">
        <f>'将来負担比率（分子）の構造'!M$44</f>
        <v>147</v>
      </c>
      <c r="O63" s="175"/>
      <c r="P63" s="175"/>
    </row>
    <row r="64" spans="1:16" x14ac:dyDescent="0.15">
      <c r="A64" s="175" t="s">
        <v>35</v>
      </c>
      <c r="B64" s="175">
        <f>'将来負担比率（分子）の構造'!I$43</f>
        <v>57</v>
      </c>
      <c r="C64" s="175"/>
      <c r="D64" s="175"/>
      <c r="E64" s="175" t="str">
        <f>'将来負担比率（分子）の構造'!J$43</f>
        <v>-</v>
      </c>
      <c r="F64" s="175"/>
      <c r="G64" s="175"/>
      <c r="H64" s="175" t="str">
        <f>'将来負担比率（分子）の構造'!K$43</f>
        <v>-</v>
      </c>
      <c r="I64" s="175"/>
      <c r="J64" s="175"/>
      <c r="K64" s="175" t="str">
        <f>'将来負担比率（分子）の構造'!L$43</f>
        <v>-</v>
      </c>
      <c r="L64" s="175"/>
      <c r="M64" s="175"/>
      <c r="N64" s="175" t="str">
        <f>'将来負担比率（分子）の構造'!M$43</f>
        <v>-</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13605</v>
      </c>
      <c r="C66" s="175"/>
      <c r="D66" s="175"/>
      <c r="E66" s="175">
        <f>'将来負担比率（分子）の構造'!J$41</f>
        <v>14473</v>
      </c>
      <c r="F66" s="175"/>
      <c r="G66" s="175"/>
      <c r="H66" s="175">
        <f>'将来負担比率（分子）の構造'!K$41</f>
        <v>14125</v>
      </c>
      <c r="I66" s="175"/>
      <c r="J66" s="175"/>
      <c r="K66" s="175">
        <f>'将来負担比率（分子）の構造'!L$41</f>
        <v>13856</v>
      </c>
      <c r="L66" s="175"/>
      <c r="M66" s="175"/>
      <c r="N66" s="175">
        <f>'将来負担比率（分子）の構造'!M$41</f>
        <v>13631</v>
      </c>
      <c r="O66" s="175"/>
      <c r="P66" s="175"/>
    </row>
    <row r="67" spans="1:16" x14ac:dyDescent="0.15">
      <c r="A67" s="175" t="s">
        <v>77</v>
      </c>
      <c r="B67" s="175" t="e">
        <f>NA()</f>
        <v>#N/A</v>
      </c>
      <c r="C67" s="175">
        <f>IF(ISNUMBER('将来負担比率（分子）の構造'!I$53), IF('将来負担比率（分子）の構造'!I$53 &lt; 0, 0, '将来負担比率（分子）の構造'!I$53), NA())</f>
        <v>2556</v>
      </c>
      <c r="D67" s="175" t="e">
        <f>NA()</f>
        <v>#N/A</v>
      </c>
      <c r="E67" s="175" t="e">
        <f>NA()</f>
        <v>#N/A</v>
      </c>
      <c r="F67" s="175">
        <f>IF(ISNUMBER('将来負担比率（分子）の構造'!J$53), IF('将来負担比率（分子）の構造'!J$53 &lt; 0, 0, '将来負担比率（分子）の構造'!J$53), NA())</f>
        <v>2909</v>
      </c>
      <c r="G67" s="175" t="e">
        <f>NA()</f>
        <v>#N/A</v>
      </c>
      <c r="H67" s="175" t="e">
        <f>NA()</f>
        <v>#N/A</v>
      </c>
      <c r="I67" s="175">
        <f>IF(ISNUMBER('将来負担比率（分子）の構造'!K$53), IF('将来負担比率（分子）の構造'!K$53 &lt; 0, 0, '将来負担比率（分子）の構造'!K$53), NA())</f>
        <v>2535</v>
      </c>
      <c r="J67" s="175" t="e">
        <f>NA()</f>
        <v>#N/A</v>
      </c>
      <c r="K67" s="175" t="e">
        <f>NA()</f>
        <v>#N/A</v>
      </c>
      <c r="L67" s="175">
        <f>IF(ISNUMBER('将来負担比率（分子）の構造'!L$53), IF('将来負担比率（分子）の構造'!L$53 &lt; 0, 0, '将来負担比率（分子）の構造'!L$53), NA())</f>
        <v>1881</v>
      </c>
      <c r="M67" s="175" t="e">
        <f>NA()</f>
        <v>#N/A</v>
      </c>
      <c r="N67" s="175" t="e">
        <f>NA()</f>
        <v>#N/A</v>
      </c>
      <c r="O67" s="175">
        <f>IF(ISNUMBER('将来負担比率（分子）の構造'!M$53), IF('将来負担比率（分子）の構造'!M$53 &lt; 0, 0, '将来負担比率（分子）の構造'!M$53), NA())</f>
        <v>1673</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1277</v>
      </c>
      <c r="C72" s="179">
        <f>基金残高に係る経年分析!G55</f>
        <v>1527</v>
      </c>
      <c r="D72" s="179">
        <f>基金残高に係る経年分析!H55</f>
        <v>1533</v>
      </c>
    </row>
    <row r="73" spans="1:16" x14ac:dyDescent="0.15">
      <c r="A73" s="178" t="s">
        <v>80</v>
      </c>
      <c r="B73" s="179">
        <f>基金残高に係る経年分析!F56</f>
        <v>299</v>
      </c>
      <c r="C73" s="179">
        <f>基金残高に係る経年分析!G56</f>
        <v>400</v>
      </c>
      <c r="D73" s="179">
        <f>基金残高に係る経年分析!H56</f>
        <v>421</v>
      </c>
    </row>
    <row r="74" spans="1:16" x14ac:dyDescent="0.15">
      <c r="A74" s="178" t="s">
        <v>81</v>
      </c>
      <c r="B74" s="179">
        <f>基金残高に係る経年分析!F57</f>
        <v>1529</v>
      </c>
      <c r="C74" s="179">
        <f>基金残高に係る経年分析!G57</f>
        <v>1864</v>
      </c>
      <c r="D74" s="179">
        <f>基金残高に係る経年分析!H57</f>
        <v>1985</v>
      </c>
    </row>
  </sheetData>
  <sheetProtection algorithmName="SHA-512" hashValue="THun9bWLrnuufl3YlmwHmJYeaPr3CbRHmc6f9q7ty+6dRvQ9HTnwcmdDTjLnlnmIxt2xGe/CHvxRcMnsF6EkaA==" saltValue="5gjcGeYloF4IKvGo3hq3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216</v>
      </c>
      <c r="DI1" s="754"/>
      <c r="DJ1" s="754"/>
      <c r="DK1" s="754"/>
      <c r="DL1" s="754"/>
      <c r="DM1" s="754"/>
      <c r="DN1" s="755"/>
      <c r="DO1" s="214"/>
      <c r="DP1" s="753" t="s">
        <v>217</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219</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220</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221</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222</v>
      </c>
      <c r="S4" s="710"/>
      <c r="T4" s="710"/>
      <c r="U4" s="710"/>
      <c r="V4" s="710"/>
      <c r="W4" s="710"/>
      <c r="X4" s="710"/>
      <c r="Y4" s="711"/>
      <c r="Z4" s="709" t="s">
        <v>223</v>
      </c>
      <c r="AA4" s="710"/>
      <c r="AB4" s="710"/>
      <c r="AC4" s="711"/>
      <c r="AD4" s="709" t="s">
        <v>224</v>
      </c>
      <c r="AE4" s="710"/>
      <c r="AF4" s="710"/>
      <c r="AG4" s="710"/>
      <c r="AH4" s="710"/>
      <c r="AI4" s="710"/>
      <c r="AJ4" s="710"/>
      <c r="AK4" s="711"/>
      <c r="AL4" s="709" t="s">
        <v>223</v>
      </c>
      <c r="AM4" s="710"/>
      <c r="AN4" s="710"/>
      <c r="AO4" s="711"/>
      <c r="AP4" s="756" t="s">
        <v>225</v>
      </c>
      <c r="AQ4" s="756"/>
      <c r="AR4" s="756"/>
      <c r="AS4" s="756"/>
      <c r="AT4" s="756"/>
      <c r="AU4" s="756"/>
      <c r="AV4" s="756"/>
      <c r="AW4" s="756"/>
      <c r="AX4" s="756"/>
      <c r="AY4" s="756"/>
      <c r="AZ4" s="756"/>
      <c r="BA4" s="756"/>
      <c r="BB4" s="756"/>
      <c r="BC4" s="756"/>
      <c r="BD4" s="756"/>
      <c r="BE4" s="756"/>
      <c r="BF4" s="756"/>
      <c r="BG4" s="756" t="s">
        <v>226</v>
      </c>
      <c r="BH4" s="756"/>
      <c r="BI4" s="756"/>
      <c r="BJ4" s="756"/>
      <c r="BK4" s="756"/>
      <c r="BL4" s="756"/>
      <c r="BM4" s="756"/>
      <c r="BN4" s="756"/>
      <c r="BO4" s="756" t="s">
        <v>223</v>
      </c>
      <c r="BP4" s="756"/>
      <c r="BQ4" s="756"/>
      <c r="BR4" s="756"/>
      <c r="BS4" s="756" t="s">
        <v>227</v>
      </c>
      <c r="BT4" s="756"/>
      <c r="BU4" s="756"/>
      <c r="BV4" s="756"/>
      <c r="BW4" s="756"/>
      <c r="BX4" s="756"/>
      <c r="BY4" s="756"/>
      <c r="BZ4" s="756"/>
      <c r="CA4" s="756"/>
      <c r="CB4" s="756"/>
      <c r="CD4" s="709" t="s">
        <v>228</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229</v>
      </c>
      <c r="C5" s="716"/>
      <c r="D5" s="716"/>
      <c r="E5" s="716"/>
      <c r="F5" s="716"/>
      <c r="G5" s="716"/>
      <c r="H5" s="716"/>
      <c r="I5" s="716"/>
      <c r="J5" s="716"/>
      <c r="K5" s="716"/>
      <c r="L5" s="716"/>
      <c r="M5" s="716"/>
      <c r="N5" s="716"/>
      <c r="O5" s="716"/>
      <c r="P5" s="716"/>
      <c r="Q5" s="717"/>
      <c r="R5" s="712">
        <v>1333252</v>
      </c>
      <c r="S5" s="713"/>
      <c r="T5" s="713"/>
      <c r="U5" s="713"/>
      <c r="V5" s="713"/>
      <c r="W5" s="713"/>
      <c r="X5" s="713"/>
      <c r="Y5" s="738"/>
      <c r="Z5" s="751">
        <v>9.8000000000000007</v>
      </c>
      <c r="AA5" s="751"/>
      <c r="AB5" s="751"/>
      <c r="AC5" s="751"/>
      <c r="AD5" s="752">
        <v>1333252</v>
      </c>
      <c r="AE5" s="752"/>
      <c r="AF5" s="752"/>
      <c r="AG5" s="752"/>
      <c r="AH5" s="752"/>
      <c r="AI5" s="752"/>
      <c r="AJ5" s="752"/>
      <c r="AK5" s="752"/>
      <c r="AL5" s="739">
        <v>25.2</v>
      </c>
      <c r="AM5" s="721"/>
      <c r="AN5" s="721"/>
      <c r="AO5" s="740"/>
      <c r="AP5" s="715" t="s">
        <v>230</v>
      </c>
      <c r="AQ5" s="716"/>
      <c r="AR5" s="716"/>
      <c r="AS5" s="716"/>
      <c r="AT5" s="716"/>
      <c r="AU5" s="716"/>
      <c r="AV5" s="716"/>
      <c r="AW5" s="716"/>
      <c r="AX5" s="716"/>
      <c r="AY5" s="716"/>
      <c r="AZ5" s="716"/>
      <c r="BA5" s="716"/>
      <c r="BB5" s="716"/>
      <c r="BC5" s="716"/>
      <c r="BD5" s="716"/>
      <c r="BE5" s="716"/>
      <c r="BF5" s="717"/>
      <c r="BG5" s="657">
        <v>1333252</v>
      </c>
      <c r="BH5" s="658"/>
      <c r="BI5" s="658"/>
      <c r="BJ5" s="658"/>
      <c r="BK5" s="658"/>
      <c r="BL5" s="658"/>
      <c r="BM5" s="658"/>
      <c r="BN5" s="659"/>
      <c r="BO5" s="695">
        <v>100</v>
      </c>
      <c r="BP5" s="695"/>
      <c r="BQ5" s="695"/>
      <c r="BR5" s="695"/>
      <c r="BS5" s="696">
        <v>4452</v>
      </c>
      <c r="BT5" s="696"/>
      <c r="BU5" s="696"/>
      <c r="BV5" s="696"/>
      <c r="BW5" s="696"/>
      <c r="BX5" s="696"/>
      <c r="BY5" s="696"/>
      <c r="BZ5" s="696"/>
      <c r="CA5" s="696"/>
      <c r="CB5" s="736"/>
      <c r="CD5" s="709" t="s">
        <v>225</v>
      </c>
      <c r="CE5" s="710"/>
      <c r="CF5" s="710"/>
      <c r="CG5" s="710"/>
      <c r="CH5" s="710"/>
      <c r="CI5" s="710"/>
      <c r="CJ5" s="710"/>
      <c r="CK5" s="710"/>
      <c r="CL5" s="710"/>
      <c r="CM5" s="710"/>
      <c r="CN5" s="710"/>
      <c r="CO5" s="710"/>
      <c r="CP5" s="710"/>
      <c r="CQ5" s="711"/>
      <c r="CR5" s="709" t="s">
        <v>231</v>
      </c>
      <c r="CS5" s="710"/>
      <c r="CT5" s="710"/>
      <c r="CU5" s="710"/>
      <c r="CV5" s="710"/>
      <c r="CW5" s="710"/>
      <c r="CX5" s="710"/>
      <c r="CY5" s="711"/>
      <c r="CZ5" s="709" t="s">
        <v>223</v>
      </c>
      <c r="DA5" s="710"/>
      <c r="DB5" s="710"/>
      <c r="DC5" s="711"/>
      <c r="DD5" s="709" t="s">
        <v>232</v>
      </c>
      <c r="DE5" s="710"/>
      <c r="DF5" s="710"/>
      <c r="DG5" s="710"/>
      <c r="DH5" s="710"/>
      <c r="DI5" s="710"/>
      <c r="DJ5" s="710"/>
      <c r="DK5" s="710"/>
      <c r="DL5" s="710"/>
      <c r="DM5" s="710"/>
      <c r="DN5" s="710"/>
      <c r="DO5" s="710"/>
      <c r="DP5" s="711"/>
      <c r="DQ5" s="709" t="s">
        <v>233</v>
      </c>
      <c r="DR5" s="710"/>
      <c r="DS5" s="710"/>
      <c r="DT5" s="710"/>
      <c r="DU5" s="710"/>
      <c r="DV5" s="710"/>
      <c r="DW5" s="710"/>
      <c r="DX5" s="710"/>
      <c r="DY5" s="710"/>
      <c r="DZ5" s="710"/>
      <c r="EA5" s="710"/>
      <c r="EB5" s="710"/>
      <c r="EC5" s="711"/>
    </row>
    <row r="6" spans="2:143" ht="11.25" customHeight="1" x14ac:dyDescent="0.15">
      <c r="B6" s="654" t="s">
        <v>234</v>
      </c>
      <c r="C6" s="655"/>
      <c r="D6" s="655"/>
      <c r="E6" s="655"/>
      <c r="F6" s="655"/>
      <c r="G6" s="655"/>
      <c r="H6" s="655"/>
      <c r="I6" s="655"/>
      <c r="J6" s="655"/>
      <c r="K6" s="655"/>
      <c r="L6" s="655"/>
      <c r="M6" s="655"/>
      <c r="N6" s="655"/>
      <c r="O6" s="655"/>
      <c r="P6" s="655"/>
      <c r="Q6" s="656"/>
      <c r="R6" s="657">
        <v>74665</v>
      </c>
      <c r="S6" s="658"/>
      <c r="T6" s="658"/>
      <c r="U6" s="658"/>
      <c r="V6" s="658"/>
      <c r="W6" s="658"/>
      <c r="X6" s="658"/>
      <c r="Y6" s="659"/>
      <c r="Z6" s="695">
        <v>0.5</v>
      </c>
      <c r="AA6" s="695"/>
      <c r="AB6" s="695"/>
      <c r="AC6" s="695"/>
      <c r="AD6" s="696">
        <v>74665</v>
      </c>
      <c r="AE6" s="696"/>
      <c r="AF6" s="696"/>
      <c r="AG6" s="696"/>
      <c r="AH6" s="696"/>
      <c r="AI6" s="696"/>
      <c r="AJ6" s="696"/>
      <c r="AK6" s="696"/>
      <c r="AL6" s="660">
        <v>1.4</v>
      </c>
      <c r="AM6" s="661"/>
      <c r="AN6" s="661"/>
      <c r="AO6" s="697"/>
      <c r="AP6" s="654" t="s">
        <v>235</v>
      </c>
      <c r="AQ6" s="655"/>
      <c r="AR6" s="655"/>
      <c r="AS6" s="655"/>
      <c r="AT6" s="655"/>
      <c r="AU6" s="655"/>
      <c r="AV6" s="655"/>
      <c r="AW6" s="655"/>
      <c r="AX6" s="655"/>
      <c r="AY6" s="655"/>
      <c r="AZ6" s="655"/>
      <c r="BA6" s="655"/>
      <c r="BB6" s="655"/>
      <c r="BC6" s="655"/>
      <c r="BD6" s="655"/>
      <c r="BE6" s="655"/>
      <c r="BF6" s="656"/>
      <c r="BG6" s="657">
        <v>1333252</v>
      </c>
      <c r="BH6" s="658"/>
      <c r="BI6" s="658"/>
      <c r="BJ6" s="658"/>
      <c r="BK6" s="658"/>
      <c r="BL6" s="658"/>
      <c r="BM6" s="658"/>
      <c r="BN6" s="659"/>
      <c r="BO6" s="695">
        <v>100</v>
      </c>
      <c r="BP6" s="695"/>
      <c r="BQ6" s="695"/>
      <c r="BR6" s="695"/>
      <c r="BS6" s="696">
        <v>4452</v>
      </c>
      <c r="BT6" s="696"/>
      <c r="BU6" s="696"/>
      <c r="BV6" s="696"/>
      <c r="BW6" s="696"/>
      <c r="BX6" s="696"/>
      <c r="BY6" s="696"/>
      <c r="BZ6" s="696"/>
      <c r="CA6" s="696"/>
      <c r="CB6" s="736"/>
      <c r="CD6" s="715" t="s">
        <v>236</v>
      </c>
      <c r="CE6" s="716"/>
      <c r="CF6" s="716"/>
      <c r="CG6" s="716"/>
      <c r="CH6" s="716"/>
      <c r="CI6" s="716"/>
      <c r="CJ6" s="716"/>
      <c r="CK6" s="716"/>
      <c r="CL6" s="716"/>
      <c r="CM6" s="716"/>
      <c r="CN6" s="716"/>
      <c r="CO6" s="716"/>
      <c r="CP6" s="716"/>
      <c r="CQ6" s="717"/>
      <c r="CR6" s="657">
        <v>106741</v>
      </c>
      <c r="CS6" s="658"/>
      <c r="CT6" s="658"/>
      <c r="CU6" s="658"/>
      <c r="CV6" s="658"/>
      <c r="CW6" s="658"/>
      <c r="CX6" s="658"/>
      <c r="CY6" s="659"/>
      <c r="CZ6" s="739">
        <v>0.8</v>
      </c>
      <c r="DA6" s="721"/>
      <c r="DB6" s="721"/>
      <c r="DC6" s="741"/>
      <c r="DD6" s="663" t="s">
        <v>237</v>
      </c>
      <c r="DE6" s="658"/>
      <c r="DF6" s="658"/>
      <c r="DG6" s="658"/>
      <c r="DH6" s="658"/>
      <c r="DI6" s="658"/>
      <c r="DJ6" s="658"/>
      <c r="DK6" s="658"/>
      <c r="DL6" s="658"/>
      <c r="DM6" s="658"/>
      <c r="DN6" s="658"/>
      <c r="DO6" s="658"/>
      <c r="DP6" s="659"/>
      <c r="DQ6" s="663">
        <v>106741</v>
      </c>
      <c r="DR6" s="658"/>
      <c r="DS6" s="658"/>
      <c r="DT6" s="658"/>
      <c r="DU6" s="658"/>
      <c r="DV6" s="658"/>
      <c r="DW6" s="658"/>
      <c r="DX6" s="658"/>
      <c r="DY6" s="658"/>
      <c r="DZ6" s="658"/>
      <c r="EA6" s="658"/>
      <c r="EB6" s="658"/>
      <c r="EC6" s="694"/>
    </row>
    <row r="7" spans="2:143" ht="11.25" customHeight="1" x14ac:dyDescent="0.15">
      <c r="B7" s="654" t="s">
        <v>238</v>
      </c>
      <c r="C7" s="655"/>
      <c r="D7" s="655"/>
      <c r="E7" s="655"/>
      <c r="F7" s="655"/>
      <c r="G7" s="655"/>
      <c r="H7" s="655"/>
      <c r="I7" s="655"/>
      <c r="J7" s="655"/>
      <c r="K7" s="655"/>
      <c r="L7" s="655"/>
      <c r="M7" s="655"/>
      <c r="N7" s="655"/>
      <c r="O7" s="655"/>
      <c r="P7" s="655"/>
      <c r="Q7" s="656"/>
      <c r="R7" s="657">
        <v>296</v>
      </c>
      <c r="S7" s="658"/>
      <c r="T7" s="658"/>
      <c r="U7" s="658"/>
      <c r="V7" s="658"/>
      <c r="W7" s="658"/>
      <c r="X7" s="658"/>
      <c r="Y7" s="659"/>
      <c r="Z7" s="695">
        <v>0</v>
      </c>
      <c r="AA7" s="695"/>
      <c r="AB7" s="695"/>
      <c r="AC7" s="695"/>
      <c r="AD7" s="696">
        <v>296</v>
      </c>
      <c r="AE7" s="696"/>
      <c r="AF7" s="696"/>
      <c r="AG7" s="696"/>
      <c r="AH7" s="696"/>
      <c r="AI7" s="696"/>
      <c r="AJ7" s="696"/>
      <c r="AK7" s="696"/>
      <c r="AL7" s="660">
        <v>0</v>
      </c>
      <c r="AM7" s="661"/>
      <c r="AN7" s="661"/>
      <c r="AO7" s="697"/>
      <c r="AP7" s="654" t="s">
        <v>239</v>
      </c>
      <c r="AQ7" s="655"/>
      <c r="AR7" s="655"/>
      <c r="AS7" s="655"/>
      <c r="AT7" s="655"/>
      <c r="AU7" s="655"/>
      <c r="AV7" s="655"/>
      <c r="AW7" s="655"/>
      <c r="AX7" s="655"/>
      <c r="AY7" s="655"/>
      <c r="AZ7" s="655"/>
      <c r="BA7" s="655"/>
      <c r="BB7" s="655"/>
      <c r="BC7" s="655"/>
      <c r="BD7" s="655"/>
      <c r="BE7" s="655"/>
      <c r="BF7" s="656"/>
      <c r="BG7" s="657">
        <v>462741</v>
      </c>
      <c r="BH7" s="658"/>
      <c r="BI7" s="658"/>
      <c r="BJ7" s="658"/>
      <c r="BK7" s="658"/>
      <c r="BL7" s="658"/>
      <c r="BM7" s="658"/>
      <c r="BN7" s="659"/>
      <c r="BO7" s="695">
        <v>34.700000000000003</v>
      </c>
      <c r="BP7" s="695"/>
      <c r="BQ7" s="695"/>
      <c r="BR7" s="695"/>
      <c r="BS7" s="696">
        <v>4452</v>
      </c>
      <c r="BT7" s="696"/>
      <c r="BU7" s="696"/>
      <c r="BV7" s="696"/>
      <c r="BW7" s="696"/>
      <c r="BX7" s="696"/>
      <c r="BY7" s="696"/>
      <c r="BZ7" s="696"/>
      <c r="CA7" s="696"/>
      <c r="CB7" s="736"/>
      <c r="CD7" s="654" t="s">
        <v>240</v>
      </c>
      <c r="CE7" s="655"/>
      <c r="CF7" s="655"/>
      <c r="CG7" s="655"/>
      <c r="CH7" s="655"/>
      <c r="CI7" s="655"/>
      <c r="CJ7" s="655"/>
      <c r="CK7" s="655"/>
      <c r="CL7" s="655"/>
      <c r="CM7" s="655"/>
      <c r="CN7" s="655"/>
      <c r="CO7" s="655"/>
      <c r="CP7" s="655"/>
      <c r="CQ7" s="656"/>
      <c r="CR7" s="657">
        <v>3780744</v>
      </c>
      <c r="CS7" s="658"/>
      <c r="CT7" s="658"/>
      <c r="CU7" s="658"/>
      <c r="CV7" s="658"/>
      <c r="CW7" s="658"/>
      <c r="CX7" s="658"/>
      <c r="CY7" s="659"/>
      <c r="CZ7" s="695">
        <v>28.1</v>
      </c>
      <c r="DA7" s="695"/>
      <c r="DB7" s="695"/>
      <c r="DC7" s="695"/>
      <c r="DD7" s="663">
        <v>791735</v>
      </c>
      <c r="DE7" s="658"/>
      <c r="DF7" s="658"/>
      <c r="DG7" s="658"/>
      <c r="DH7" s="658"/>
      <c r="DI7" s="658"/>
      <c r="DJ7" s="658"/>
      <c r="DK7" s="658"/>
      <c r="DL7" s="658"/>
      <c r="DM7" s="658"/>
      <c r="DN7" s="658"/>
      <c r="DO7" s="658"/>
      <c r="DP7" s="659"/>
      <c r="DQ7" s="663">
        <v>1517341</v>
      </c>
      <c r="DR7" s="658"/>
      <c r="DS7" s="658"/>
      <c r="DT7" s="658"/>
      <c r="DU7" s="658"/>
      <c r="DV7" s="658"/>
      <c r="DW7" s="658"/>
      <c r="DX7" s="658"/>
      <c r="DY7" s="658"/>
      <c r="DZ7" s="658"/>
      <c r="EA7" s="658"/>
      <c r="EB7" s="658"/>
      <c r="EC7" s="694"/>
    </row>
    <row r="8" spans="2:143" ht="11.25" customHeight="1" x14ac:dyDescent="0.15">
      <c r="B8" s="654" t="s">
        <v>241</v>
      </c>
      <c r="C8" s="655"/>
      <c r="D8" s="655"/>
      <c r="E8" s="655"/>
      <c r="F8" s="655"/>
      <c r="G8" s="655"/>
      <c r="H8" s="655"/>
      <c r="I8" s="655"/>
      <c r="J8" s="655"/>
      <c r="K8" s="655"/>
      <c r="L8" s="655"/>
      <c r="M8" s="655"/>
      <c r="N8" s="655"/>
      <c r="O8" s="655"/>
      <c r="P8" s="655"/>
      <c r="Q8" s="656"/>
      <c r="R8" s="657">
        <v>4782</v>
      </c>
      <c r="S8" s="658"/>
      <c r="T8" s="658"/>
      <c r="U8" s="658"/>
      <c r="V8" s="658"/>
      <c r="W8" s="658"/>
      <c r="X8" s="658"/>
      <c r="Y8" s="659"/>
      <c r="Z8" s="695">
        <v>0</v>
      </c>
      <c r="AA8" s="695"/>
      <c r="AB8" s="695"/>
      <c r="AC8" s="695"/>
      <c r="AD8" s="696">
        <v>4782</v>
      </c>
      <c r="AE8" s="696"/>
      <c r="AF8" s="696"/>
      <c r="AG8" s="696"/>
      <c r="AH8" s="696"/>
      <c r="AI8" s="696"/>
      <c r="AJ8" s="696"/>
      <c r="AK8" s="696"/>
      <c r="AL8" s="660">
        <v>0.1</v>
      </c>
      <c r="AM8" s="661"/>
      <c r="AN8" s="661"/>
      <c r="AO8" s="697"/>
      <c r="AP8" s="654" t="s">
        <v>242</v>
      </c>
      <c r="AQ8" s="655"/>
      <c r="AR8" s="655"/>
      <c r="AS8" s="655"/>
      <c r="AT8" s="655"/>
      <c r="AU8" s="655"/>
      <c r="AV8" s="655"/>
      <c r="AW8" s="655"/>
      <c r="AX8" s="655"/>
      <c r="AY8" s="655"/>
      <c r="AZ8" s="655"/>
      <c r="BA8" s="655"/>
      <c r="BB8" s="655"/>
      <c r="BC8" s="655"/>
      <c r="BD8" s="655"/>
      <c r="BE8" s="655"/>
      <c r="BF8" s="656"/>
      <c r="BG8" s="657">
        <v>20080</v>
      </c>
      <c r="BH8" s="658"/>
      <c r="BI8" s="658"/>
      <c r="BJ8" s="658"/>
      <c r="BK8" s="658"/>
      <c r="BL8" s="658"/>
      <c r="BM8" s="658"/>
      <c r="BN8" s="659"/>
      <c r="BO8" s="695">
        <v>1.5</v>
      </c>
      <c r="BP8" s="695"/>
      <c r="BQ8" s="695"/>
      <c r="BR8" s="695"/>
      <c r="BS8" s="696" t="s">
        <v>237</v>
      </c>
      <c r="BT8" s="696"/>
      <c r="BU8" s="696"/>
      <c r="BV8" s="696"/>
      <c r="BW8" s="696"/>
      <c r="BX8" s="696"/>
      <c r="BY8" s="696"/>
      <c r="BZ8" s="696"/>
      <c r="CA8" s="696"/>
      <c r="CB8" s="736"/>
      <c r="CD8" s="654" t="s">
        <v>243</v>
      </c>
      <c r="CE8" s="655"/>
      <c r="CF8" s="655"/>
      <c r="CG8" s="655"/>
      <c r="CH8" s="655"/>
      <c r="CI8" s="655"/>
      <c r="CJ8" s="655"/>
      <c r="CK8" s="655"/>
      <c r="CL8" s="655"/>
      <c r="CM8" s="655"/>
      <c r="CN8" s="655"/>
      <c r="CO8" s="655"/>
      <c r="CP8" s="655"/>
      <c r="CQ8" s="656"/>
      <c r="CR8" s="657">
        <v>3889215</v>
      </c>
      <c r="CS8" s="658"/>
      <c r="CT8" s="658"/>
      <c r="CU8" s="658"/>
      <c r="CV8" s="658"/>
      <c r="CW8" s="658"/>
      <c r="CX8" s="658"/>
      <c r="CY8" s="659"/>
      <c r="CZ8" s="695">
        <v>28.9</v>
      </c>
      <c r="DA8" s="695"/>
      <c r="DB8" s="695"/>
      <c r="DC8" s="695"/>
      <c r="DD8" s="663">
        <v>52441</v>
      </c>
      <c r="DE8" s="658"/>
      <c r="DF8" s="658"/>
      <c r="DG8" s="658"/>
      <c r="DH8" s="658"/>
      <c r="DI8" s="658"/>
      <c r="DJ8" s="658"/>
      <c r="DK8" s="658"/>
      <c r="DL8" s="658"/>
      <c r="DM8" s="658"/>
      <c r="DN8" s="658"/>
      <c r="DO8" s="658"/>
      <c r="DP8" s="659"/>
      <c r="DQ8" s="663">
        <v>1740463</v>
      </c>
      <c r="DR8" s="658"/>
      <c r="DS8" s="658"/>
      <c r="DT8" s="658"/>
      <c r="DU8" s="658"/>
      <c r="DV8" s="658"/>
      <c r="DW8" s="658"/>
      <c r="DX8" s="658"/>
      <c r="DY8" s="658"/>
      <c r="DZ8" s="658"/>
      <c r="EA8" s="658"/>
      <c r="EB8" s="658"/>
      <c r="EC8" s="694"/>
    </row>
    <row r="9" spans="2:143" ht="11.25" customHeight="1" x14ac:dyDescent="0.15">
      <c r="B9" s="654" t="s">
        <v>244</v>
      </c>
      <c r="C9" s="655"/>
      <c r="D9" s="655"/>
      <c r="E9" s="655"/>
      <c r="F9" s="655"/>
      <c r="G9" s="655"/>
      <c r="H9" s="655"/>
      <c r="I9" s="655"/>
      <c r="J9" s="655"/>
      <c r="K9" s="655"/>
      <c r="L9" s="655"/>
      <c r="M9" s="655"/>
      <c r="N9" s="655"/>
      <c r="O9" s="655"/>
      <c r="P9" s="655"/>
      <c r="Q9" s="656"/>
      <c r="R9" s="657">
        <v>3962</v>
      </c>
      <c r="S9" s="658"/>
      <c r="T9" s="658"/>
      <c r="U9" s="658"/>
      <c r="V9" s="658"/>
      <c r="W9" s="658"/>
      <c r="X9" s="658"/>
      <c r="Y9" s="659"/>
      <c r="Z9" s="695">
        <v>0</v>
      </c>
      <c r="AA9" s="695"/>
      <c r="AB9" s="695"/>
      <c r="AC9" s="695"/>
      <c r="AD9" s="696">
        <v>3962</v>
      </c>
      <c r="AE9" s="696"/>
      <c r="AF9" s="696"/>
      <c r="AG9" s="696"/>
      <c r="AH9" s="696"/>
      <c r="AI9" s="696"/>
      <c r="AJ9" s="696"/>
      <c r="AK9" s="696"/>
      <c r="AL9" s="660">
        <v>0.1</v>
      </c>
      <c r="AM9" s="661"/>
      <c r="AN9" s="661"/>
      <c r="AO9" s="697"/>
      <c r="AP9" s="654" t="s">
        <v>245</v>
      </c>
      <c r="AQ9" s="655"/>
      <c r="AR9" s="655"/>
      <c r="AS9" s="655"/>
      <c r="AT9" s="655"/>
      <c r="AU9" s="655"/>
      <c r="AV9" s="655"/>
      <c r="AW9" s="655"/>
      <c r="AX9" s="655"/>
      <c r="AY9" s="655"/>
      <c r="AZ9" s="655"/>
      <c r="BA9" s="655"/>
      <c r="BB9" s="655"/>
      <c r="BC9" s="655"/>
      <c r="BD9" s="655"/>
      <c r="BE9" s="655"/>
      <c r="BF9" s="656"/>
      <c r="BG9" s="657">
        <v>395588</v>
      </c>
      <c r="BH9" s="658"/>
      <c r="BI9" s="658"/>
      <c r="BJ9" s="658"/>
      <c r="BK9" s="658"/>
      <c r="BL9" s="658"/>
      <c r="BM9" s="658"/>
      <c r="BN9" s="659"/>
      <c r="BO9" s="695">
        <v>29.7</v>
      </c>
      <c r="BP9" s="695"/>
      <c r="BQ9" s="695"/>
      <c r="BR9" s="695"/>
      <c r="BS9" s="696" t="s">
        <v>132</v>
      </c>
      <c r="BT9" s="696"/>
      <c r="BU9" s="696"/>
      <c r="BV9" s="696"/>
      <c r="BW9" s="696"/>
      <c r="BX9" s="696"/>
      <c r="BY9" s="696"/>
      <c r="BZ9" s="696"/>
      <c r="CA9" s="696"/>
      <c r="CB9" s="736"/>
      <c r="CD9" s="654" t="s">
        <v>246</v>
      </c>
      <c r="CE9" s="655"/>
      <c r="CF9" s="655"/>
      <c r="CG9" s="655"/>
      <c r="CH9" s="655"/>
      <c r="CI9" s="655"/>
      <c r="CJ9" s="655"/>
      <c r="CK9" s="655"/>
      <c r="CL9" s="655"/>
      <c r="CM9" s="655"/>
      <c r="CN9" s="655"/>
      <c r="CO9" s="655"/>
      <c r="CP9" s="655"/>
      <c r="CQ9" s="656"/>
      <c r="CR9" s="657">
        <v>1094914</v>
      </c>
      <c r="CS9" s="658"/>
      <c r="CT9" s="658"/>
      <c r="CU9" s="658"/>
      <c r="CV9" s="658"/>
      <c r="CW9" s="658"/>
      <c r="CX9" s="658"/>
      <c r="CY9" s="659"/>
      <c r="CZ9" s="695">
        <v>8.1</v>
      </c>
      <c r="DA9" s="695"/>
      <c r="DB9" s="695"/>
      <c r="DC9" s="695"/>
      <c r="DD9" s="663">
        <v>52436</v>
      </c>
      <c r="DE9" s="658"/>
      <c r="DF9" s="658"/>
      <c r="DG9" s="658"/>
      <c r="DH9" s="658"/>
      <c r="DI9" s="658"/>
      <c r="DJ9" s="658"/>
      <c r="DK9" s="658"/>
      <c r="DL9" s="658"/>
      <c r="DM9" s="658"/>
      <c r="DN9" s="658"/>
      <c r="DO9" s="658"/>
      <c r="DP9" s="659"/>
      <c r="DQ9" s="663">
        <v>616818</v>
      </c>
      <c r="DR9" s="658"/>
      <c r="DS9" s="658"/>
      <c r="DT9" s="658"/>
      <c r="DU9" s="658"/>
      <c r="DV9" s="658"/>
      <c r="DW9" s="658"/>
      <c r="DX9" s="658"/>
      <c r="DY9" s="658"/>
      <c r="DZ9" s="658"/>
      <c r="EA9" s="658"/>
      <c r="EB9" s="658"/>
      <c r="EC9" s="694"/>
    </row>
    <row r="10" spans="2:143" ht="11.25" customHeight="1" x14ac:dyDescent="0.15">
      <c r="B10" s="654" t="s">
        <v>247</v>
      </c>
      <c r="C10" s="655"/>
      <c r="D10" s="655"/>
      <c r="E10" s="655"/>
      <c r="F10" s="655"/>
      <c r="G10" s="655"/>
      <c r="H10" s="655"/>
      <c r="I10" s="655"/>
      <c r="J10" s="655"/>
      <c r="K10" s="655"/>
      <c r="L10" s="655"/>
      <c r="M10" s="655"/>
      <c r="N10" s="655"/>
      <c r="O10" s="655"/>
      <c r="P10" s="655"/>
      <c r="Q10" s="656"/>
      <c r="R10" s="657" t="s">
        <v>237</v>
      </c>
      <c r="S10" s="658"/>
      <c r="T10" s="658"/>
      <c r="U10" s="658"/>
      <c r="V10" s="658"/>
      <c r="W10" s="658"/>
      <c r="X10" s="658"/>
      <c r="Y10" s="659"/>
      <c r="Z10" s="695" t="s">
        <v>237</v>
      </c>
      <c r="AA10" s="695"/>
      <c r="AB10" s="695"/>
      <c r="AC10" s="695"/>
      <c r="AD10" s="696" t="s">
        <v>132</v>
      </c>
      <c r="AE10" s="696"/>
      <c r="AF10" s="696"/>
      <c r="AG10" s="696"/>
      <c r="AH10" s="696"/>
      <c r="AI10" s="696"/>
      <c r="AJ10" s="696"/>
      <c r="AK10" s="696"/>
      <c r="AL10" s="660" t="s">
        <v>140</v>
      </c>
      <c r="AM10" s="661"/>
      <c r="AN10" s="661"/>
      <c r="AO10" s="697"/>
      <c r="AP10" s="654" t="s">
        <v>248</v>
      </c>
      <c r="AQ10" s="655"/>
      <c r="AR10" s="655"/>
      <c r="AS10" s="655"/>
      <c r="AT10" s="655"/>
      <c r="AU10" s="655"/>
      <c r="AV10" s="655"/>
      <c r="AW10" s="655"/>
      <c r="AX10" s="655"/>
      <c r="AY10" s="655"/>
      <c r="AZ10" s="655"/>
      <c r="BA10" s="655"/>
      <c r="BB10" s="655"/>
      <c r="BC10" s="655"/>
      <c r="BD10" s="655"/>
      <c r="BE10" s="655"/>
      <c r="BF10" s="656"/>
      <c r="BG10" s="657">
        <v>31558</v>
      </c>
      <c r="BH10" s="658"/>
      <c r="BI10" s="658"/>
      <c r="BJ10" s="658"/>
      <c r="BK10" s="658"/>
      <c r="BL10" s="658"/>
      <c r="BM10" s="658"/>
      <c r="BN10" s="659"/>
      <c r="BO10" s="695">
        <v>2.4</v>
      </c>
      <c r="BP10" s="695"/>
      <c r="BQ10" s="695"/>
      <c r="BR10" s="695"/>
      <c r="BS10" s="696" t="s">
        <v>140</v>
      </c>
      <c r="BT10" s="696"/>
      <c r="BU10" s="696"/>
      <c r="BV10" s="696"/>
      <c r="BW10" s="696"/>
      <c r="BX10" s="696"/>
      <c r="BY10" s="696"/>
      <c r="BZ10" s="696"/>
      <c r="CA10" s="696"/>
      <c r="CB10" s="736"/>
      <c r="CD10" s="654" t="s">
        <v>249</v>
      </c>
      <c r="CE10" s="655"/>
      <c r="CF10" s="655"/>
      <c r="CG10" s="655"/>
      <c r="CH10" s="655"/>
      <c r="CI10" s="655"/>
      <c r="CJ10" s="655"/>
      <c r="CK10" s="655"/>
      <c r="CL10" s="655"/>
      <c r="CM10" s="655"/>
      <c r="CN10" s="655"/>
      <c r="CO10" s="655"/>
      <c r="CP10" s="655"/>
      <c r="CQ10" s="656"/>
      <c r="CR10" s="657" t="s">
        <v>140</v>
      </c>
      <c r="CS10" s="658"/>
      <c r="CT10" s="658"/>
      <c r="CU10" s="658"/>
      <c r="CV10" s="658"/>
      <c r="CW10" s="658"/>
      <c r="CX10" s="658"/>
      <c r="CY10" s="659"/>
      <c r="CZ10" s="695" t="s">
        <v>132</v>
      </c>
      <c r="DA10" s="695"/>
      <c r="DB10" s="695"/>
      <c r="DC10" s="695"/>
      <c r="DD10" s="663" t="s">
        <v>237</v>
      </c>
      <c r="DE10" s="658"/>
      <c r="DF10" s="658"/>
      <c r="DG10" s="658"/>
      <c r="DH10" s="658"/>
      <c r="DI10" s="658"/>
      <c r="DJ10" s="658"/>
      <c r="DK10" s="658"/>
      <c r="DL10" s="658"/>
      <c r="DM10" s="658"/>
      <c r="DN10" s="658"/>
      <c r="DO10" s="658"/>
      <c r="DP10" s="659"/>
      <c r="DQ10" s="663" t="s">
        <v>237</v>
      </c>
      <c r="DR10" s="658"/>
      <c r="DS10" s="658"/>
      <c r="DT10" s="658"/>
      <c r="DU10" s="658"/>
      <c r="DV10" s="658"/>
      <c r="DW10" s="658"/>
      <c r="DX10" s="658"/>
      <c r="DY10" s="658"/>
      <c r="DZ10" s="658"/>
      <c r="EA10" s="658"/>
      <c r="EB10" s="658"/>
      <c r="EC10" s="694"/>
    </row>
    <row r="11" spans="2:143" ht="11.25" customHeight="1" x14ac:dyDescent="0.15">
      <c r="B11" s="654" t="s">
        <v>250</v>
      </c>
      <c r="C11" s="655"/>
      <c r="D11" s="655"/>
      <c r="E11" s="655"/>
      <c r="F11" s="655"/>
      <c r="G11" s="655"/>
      <c r="H11" s="655"/>
      <c r="I11" s="655"/>
      <c r="J11" s="655"/>
      <c r="K11" s="655"/>
      <c r="L11" s="655"/>
      <c r="M11" s="655"/>
      <c r="N11" s="655"/>
      <c r="O11" s="655"/>
      <c r="P11" s="655"/>
      <c r="Q11" s="656"/>
      <c r="R11" s="657">
        <v>352266</v>
      </c>
      <c r="S11" s="658"/>
      <c r="T11" s="658"/>
      <c r="U11" s="658"/>
      <c r="V11" s="658"/>
      <c r="W11" s="658"/>
      <c r="X11" s="658"/>
      <c r="Y11" s="659"/>
      <c r="Z11" s="660">
        <v>2.6</v>
      </c>
      <c r="AA11" s="661"/>
      <c r="AB11" s="661"/>
      <c r="AC11" s="662"/>
      <c r="AD11" s="663">
        <v>352266</v>
      </c>
      <c r="AE11" s="658"/>
      <c r="AF11" s="658"/>
      <c r="AG11" s="658"/>
      <c r="AH11" s="658"/>
      <c r="AI11" s="658"/>
      <c r="AJ11" s="658"/>
      <c r="AK11" s="659"/>
      <c r="AL11" s="660">
        <v>6.6</v>
      </c>
      <c r="AM11" s="661"/>
      <c r="AN11" s="661"/>
      <c r="AO11" s="697"/>
      <c r="AP11" s="654" t="s">
        <v>251</v>
      </c>
      <c r="AQ11" s="655"/>
      <c r="AR11" s="655"/>
      <c r="AS11" s="655"/>
      <c r="AT11" s="655"/>
      <c r="AU11" s="655"/>
      <c r="AV11" s="655"/>
      <c r="AW11" s="655"/>
      <c r="AX11" s="655"/>
      <c r="AY11" s="655"/>
      <c r="AZ11" s="655"/>
      <c r="BA11" s="655"/>
      <c r="BB11" s="655"/>
      <c r="BC11" s="655"/>
      <c r="BD11" s="655"/>
      <c r="BE11" s="655"/>
      <c r="BF11" s="656"/>
      <c r="BG11" s="657">
        <v>15515</v>
      </c>
      <c r="BH11" s="658"/>
      <c r="BI11" s="658"/>
      <c r="BJ11" s="658"/>
      <c r="BK11" s="658"/>
      <c r="BL11" s="658"/>
      <c r="BM11" s="658"/>
      <c r="BN11" s="659"/>
      <c r="BO11" s="695">
        <v>1.2</v>
      </c>
      <c r="BP11" s="695"/>
      <c r="BQ11" s="695"/>
      <c r="BR11" s="695"/>
      <c r="BS11" s="696">
        <v>4452</v>
      </c>
      <c r="BT11" s="696"/>
      <c r="BU11" s="696"/>
      <c r="BV11" s="696"/>
      <c r="BW11" s="696"/>
      <c r="BX11" s="696"/>
      <c r="BY11" s="696"/>
      <c r="BZ11" s="696"/>
      <c r="CA11" s="696"/>
      <c r="CB11" s="736"/>
      <c r="CD11" s="654" t="s">
        <v>252</v>
      </c>
      <c r="CE11" s="655"/>
      <c r="CF11" s="655"/>
      <c r="CG11" s="655"/>
      <c r="CH11" s="655"/>
      <c r="CI11" s="655"/>
      <c r="CJ11" s="655"/>
      <c r="CK11" s="655"/>
      <c r="CL11" s="655"/>
      <c r="CM11" s="655"/>
      <c r="CN11" s="655"/>
      <c r="CO11" s="655"/>
      <c r="CP11" s="655"/>
      <c r="CQ11" s="656"/>
      <c r="CR11" s="657">
        <v>114501</v>
      </c>
      <c r="CS11" s="658"/>
      <c r="CT11" s="658"/>
      <c r="CU11" s="658"/>
      <c r="CV11" s="658"/>
      <c r="CW11" s="658"/>
      <c r="CX11" s="658"/>
      <c r="CY11" s="659"/>
      <c r="CZ11" s="695">
        <v>0.9</v>
      </c>
      <c r="DA11" s="695"/>
      <c r="DB11" s="695"/>
      <c r="DC11" s="695"/>
      <c r="DD11" s="663">
        <v>14000</v>
      </c>
      <c r="DE11" s="658"/>
      <c r="DF11" s="658"/>
      <c r="DG11" s="658"/>
      <c r="DH11" s="658"/>
      <c r="DI11" s="658"/>
      <c r="DJ11" s="658"/>
      <c r="DK11" s="658"/>
      <c r="DL11" s="658"/>
      <c r="DM11" s="658"/>
      <c r="DN11" s="658"/>
      <c r="DO11" s="658"/>
      <c r="DP11" s="659"/>
      <c r="DQ11" s="663">
        <v>67196</v>
      </c>
      <c r="DR11" s="658"/>
      <c r="DS11" s="658"/>
      <c r="DT11" s="658"/>
      <c r="DU11" s="658"/>
      <c r="DV11" s="658"/>
      <c r="DW11" s="658"/>
      <c r="DX11" s="658"/>
      <c r="DY11" s="658"/>
      <c r="DZ11" s="658"/>
      <c r="EA11" s="658"/>
      <c r="EB11" s="658"/>
      <c r="EC11" s="694"/>
    </row>
    <row r="12" spans="2:143" ht="11.25" customHeight="1" x14ac:dyDescent="0.15">
      <c r="B12" s="654" t="s">
        <v>253</v>
      </c>
      <c r="C12" s="655"/>
      <c r="D12" s="655"/>
      <c r="E12" s="655"/>
      <c r="F12" s="655"/>
      <c r="G12" s="655"/>
      <c r="H12" s="655"/>
      <c r="I12" s="655"/>
      <c r="J12" s="655"/>
      <c r="K12" s="655"/>
      <c r="L12" s="655"/>
      <c r="M12" s="655"/>
      <c r="N12" s="655"/>
      <c r="O12" s="655"/>
      <c r="P12" s="655"/>
      <c r="Q12" s="656"/>
      <c r="R12" s="657">
        <v>17549</v>
      </c>
      <c r="S12" s="658"/>
      <c r="T12" s="658"/>
      <c r="U12" s="658"/>
      <c r="V12" s="658"/>
      <c r="W12" s="658"/>
      <c r="X12" s="658"/>
      <c r="Y12" s="659"/>
      <c r="Z12" s="695">
        <v>0.1</v>
      </c>
      <c r="AA12" s="695"/>
      <c r="AB12" s="695"/>
      <c r="AC12" s="695"/>
      <c r="AD12" s="696">
        <v>17549</v>
      </c>
      <c r="AE12" s="696"/>
      <c r="AF12" s="696"/>
      <c r="AG12" s="696"/>
      <c r="AH12" s="696"/>
      <c r="AI12" s="696"/>
      <c r="AJ12" s="696"/>
      <c r="AK12" s="696"/>
      <c r="AL12" s="660">
        <v>0.3</v>
      </c>
      <c r="AM12" s="661"/>
      <c r="AN12" s="661"/>
      <c r="AO12" s="697"/>
      <c r="AP12" s="654" t="s">
        <v>254</v>
      </c>
      <c r="AQ12" s="655"/>
      <c r="AR12" s="655"/>
      <c r="AS12" s="655"/>
      <c r="AT12" s="655"/>
      <c r="AU12" s="655"/>
      <c r="AV12" s="655"/>
      <c r="AW12" s="655"/>
      <c r="AX12" s="655"/>
      <c r="AY12" s="655"/>
      <c r="AZ12" s="655"/>
      <c r="BA12" s="655"/>
      <c r="BB12" s="655"/>
      <c r="BC12" s="655"/>
      <c r="BD12" s="655"/>
      <c r="BE12" s="655"/>
      <c r="BF12" s="656"/>
      <c r="BG12" s="657">
        <v>614740</v>
      </c>
      <c r="BH12" s="658"/>
      <c r="BI12" s="658"/>
      <c r="BJ12" s="658"/>
      <c r="BK12" s="658"/>
      <c r="BL12" s="658"/>
      <c r="BM12" s="658"/>
      <c r="BN12" s="659"/>
      <c r="BO12" s="695">
        <v>46.1</v>
      </c>
      <c r="BP12" s="695"/>
      <c r="BQ12" s="695"/>
      <c r="BR12" s="695"/>
      <c r="BS12" s="696" t="s">
        <v>140</v>
      </c>
      <c r="BT12" s="696"/>
      <c r="BU12" s="696"/>
      <c r="BV12" s="696"/>
      <c r="BW12" s="696"/>
      <c r="BX12" s="696"/>
      <c r="BY12" s="696"/>
      <c r="BZ12" s="696"/>
      <c r="CA12" s="696"/>
      <c r="CB12" s="736"/>
      <c r="CD12" s="654" t="s">
        <v>255</v>
      </c>
      <c r="CE12" s="655"/>
      <c r="CF12" s="655"/>
      <c r="CG12" s="655"/>
      <c r="CH12" s="655"/>
      <c r="CI12" s="655"/>
      <c r="CJ12" s="655"/>
      <c r="CK12" s="655"/>
      <c r="CL12" s="655"/>
      <c r="CM12" s="655"/>
      <c r="CN12" s="655"/>
      <c r="CO12" s="655"/>
      <c r="CP12" s="655"/>
      <c r="CQ12" s="656"/>
      <c r="CR12" s="657">
        <v>515635</v>
      </c>
      <c r="CS12" s="658"/>
      <c r="CT12" s="658"/>
      <c r="CU12" s="658"/>
      <c r="CV12" s="658"/>
      <c r="CW12" s="658"/>
      <c r="CX12" s="658"/>
      <c r="CY12" s="659"/>
      <c r="CZ12" s="695">
        <v>3.8</v>
      </c>
      <c r="DA12" s="695"/>
      <c r="DB12" s="695"/>
      <c r="DC12" s="695"/>
      <c r="DD12" s="663">
        <v>210455</v>
      </c>
      <c r="DE12" s="658"/>
      <c r="DF12" s="658"/>
      <c r="DG12" s="658"/>
      <c r="DH12" s="658"/>
      <c r="DI12" s="658"/>
      <c r="DJ12" s="658"/>
      <c r="DK12" s="658"/>
      <c r="DL12" s="658"/>
      <c r="DM12" s="658"/>
      <c r="DN12" s="658"/>
      <c r="DO12" s="658"/>
      <c r="DP12" s="659"/>
      <c r="DQ12" s="663">
        <v>298790</v>
      </c>
      <c r="DR12" s="658"/>
      <c r="DS12" s="658"/>
      <c r="DT12" s="658"/>
      <c r="DU12" s="658"/>
      <c r="DV12" s="658"/>
      <c r="DW12" s="658"/>
      <c r="DX12" s="658"/>
      <c r="DY12" s="658"/>
      <c r="DZ12" s="658"/>
      <c r="EA12" s="658"/>
      <c r="EB12" s="658"/>
      <c r="EC12" s="694"/>
    </row>
    <row r="13" spans="2:143" ht="11.25" customHeight="1" x14ac:dyDescent="0.15">
      <c r="B13" s="654" t="s">
        <v>256</v>
      </c>
      <c r="C13" s="655"/>
      <c r="D13" s="655"/>
      <c r="E13" s="655"/>
      <c r="F13" s="655"/>
      <c r="G13" s="655"/>
      <c r="H13" s="655"/>
      <c r="I13" s="655"/>
      <c r="J13" s="655"/>
      <c r="K13" s="655"/>
      <c r="L13" s="655"/>
      <c r="M13" s="655"/>
      <c r="N13" s="655"/>
      <c r="O13" s="655"/>
      <c r="P13" s="655"/>
      <c r="Q13" s="656"/>
      <c r="R13" s="657" t="s">
        <v>140</v>
      </c>
      <c r="S13" s="658"/>
      <c r="T13" s="658"/>
      <c r="U13" s="658"/>
      <c r="V13" s="658"/>
      <c r="W13" s="658"/>
      <c r="X13" s="658"/>
      <c r="Y13" s="659"/>
      <c r="Z13" s="695" t="s">
        <v>237</v>
      </c>
      <c r="AA13" s="695"/>
      <c r="AB13" s="695"/>
      <c r="AC13" s="695"/>
      <c r="AD13" s="696" t="s">
        <v>140</v>
      </c>
      <c r="AE13" s="696"/>
      <c r="AF13" s="696"/>
      <c r="AG13" s="696"/>
      <c r="AH13" s="696"/>
      <c r="AI13" s="696"/>
      <c r="AJ13" s="696"/>
      <c r="AK13" s="696"/>
      <c r="AL13" s="660" t="s">
        <v>132</v>
      </c>
      <c r="AM13" s="661"/>
      <c r="AN13" s="661"/>
      <c r="AO13" s="697"/>
      <c r="AP13" s="654" t="s">
        <v>257</v>
      </c>
      <c r="AQ13" s="655"/>
      <c r="AR13" s="655"/>
      <c r="AS13" s="655"/>
      <c r="AT13" s="655"/>
      <c r="AU13" s="655"/>
      <c r="AV13" s="655"/>
      <c r="AW13" s="655"/>
      <c r="AX13" s="655"/>
      <c r="AY13" s="655"/>
      <c r="AZ13" s="655"/>
      <c r="BA13" s="655"/>
      <c r="BB13" s="655"/>
      <c r="BC13" s="655"/>
      <c r="BD13" s="655"/>
      <c r="BE13" s="655"/>
      <c r="BF13" s="656"/>
      <c r="BG13" s="657">
        <v>596697</v>
      </c>
      <c r="BH13" s="658"/>
      <c r="BI13" s="658"/>
      <c r="BJ13" s="658"/>
      <c r="BK13" s="658"/>
      <c r="BL13" s="658"/>
      <c r="BM13" s="658"/>
      <c r="BN13" s="659"/>
      <c r="BO13" s="695">
        <v>44.8</v>
      </c>
      <c r="BP13" s="695"/>
      <c r="BQ13" s="695"/>
      <c r="BR13" s="695"/>
      <c r="BS13" s="696" t="s">
        <v>140</v>
      </c>
      <c r="BT13" s="696"/>
      <c r="BU13" s="696"/>
      <c r="BV13" s="696"/>
      <c r="BW13" s="696"/>
      <c r="BX13" s="696"/>
      <c r="BY13" s="696"/>
      <c r="BZ13" s="696"/>
      <c r="CA13" s="696"/>
      <c r="CB13" s="736"/>
      <c r="CD13" s="654" t="s">
        <v>258</v>
      </c>
      <c r="CE13" s="655"/>
      <c r="CF13" s="655"/>
      <c r="CG13" s="655"/>
      <c r="CH13" s="655"/>
      <c r="CI13" s="655"/>
      <c r="CJ13" s="655"/>
      <c r="CK13" s="655"/>
      <c r="CL13" s="655"/>
      <c r="CM13" s="655"/>
      <c r="CN13" s="655"/>
      <c r="CO13" s="655"/>
      <c r="CP13" s="655"/>
      <c r="CQ13" s="656"/>
      <c r="CR13" s="657">
        <v>1154484</v>
      </c>
      <c r="CS13" s="658"/>
      <c r="CT13" s="658"/>
      <c r="CU13" s="658"/>
      <c r="CV13" s="658"/>
      <c r="CW13" s="658"/>
      <c r="CX13" s="658"/>
      <c r="CY13" s="659"/>
      <c r="CZ13" s="695">
        <v>8.6</v>
      </c>
      <c r="DA13" s="695"/>
      <c r="DB13" s="695"/>
      <c r="DC13" s="695"/>
      <c r="DD13" s="663">
        <v>924832</v>
      </c>
      <c r="DE13" s="658"/>
      <c r="DF13" s="658"/>
      <c r="DG13" s="658"/>
      <c r="DH13" s="658"/>
      <c r="DI13" s="658"/>
      <c r="DJ13" s="658"/>
      <c r="DK13" s="658"/>
      <c r="DL13" s="658"/>
      <c r="DM13" s="658"/>
      <c r="DN13" s="658"/>
      <c r="DO13" s="658"/>
      <c r="DP13" s="659"/>
      <c r="DQ13" s="663">
        <v>155733</v>
      </c>
      <c r="DR13" s="658"/>
      <c r="DS13" s="658"/>
      <c r="DT13" s="658"/>
      <c r="DU13" s="658"/>
      <c r="DV13" s="658"/>
      <c r="DW13" s="658"/>
      <c r="DX13" s="658"/>
      <c r="DY13" s="658"/>
      <c r="DZ13" s="658"/>
      <c r="EA13" s="658"/>
      <c r="EB13" s="658"/>
      <c r="EC13" s="694"/>
    </row>
    <row r="14" spans="2:143" ht="11.25" customHeight="1" x14ac:dyDescent="0.15">
      <c r="B14" s="654" t="s">
        <v>259</v>
      </c>
      <c r="C14" s="655"/>
      <c r="D14" s="655"/>
      <c r="E14" s="655"/>
      <c r="F14" s="655"/>
      <c r="G14" s="655"/>
      <c r="H14" s="655"/>
      <c r="I14" s="655"/>
      <c r="J14" s="655"/>
      <c r="K14" s="655"/>
      <c r="L14" s="655"/>
      <c r="M14" s="655"/>
      <c r="N14" s="655"/>
      <c r="O14" s="655"/>
      <c r="P14" s="655"/>
      <c r="Q14" s="656"/>
      <c r="R14" s="657" t="s">
        <v>140</v>
      </c>
      <c r="S14" s="658"/>
      <c r="T14" s="658"/>
      <c r="U14" s="658"/>
      <c r="V14" s="658"/>
      <c r="W14" s="658"/>
      <c r="X14" s="658"/>
      <c r="Y14" s="659"/>
      <c r="Z14" s="695" t="s">
        <v>132</v>
      </c>
      <c r="AA14" s="695"/>
      <c r="AB14" s="695"/>
      <c r="AC14" s="695"/>
      <c r="AD14" s="696" t="s">
        <v>237</v>
      </c>
      <c r="AE14" s="696"/>
      <c r="AF14" s="696"/>
      <c r="AG14" s="696"/>
      <c r="AH14" s="696"/>
      <c r="AI14" s="696"/>
      <c r="AJ14" s="696"/>
      <c r="AK14" s="696"/>
      <c r="AL14" s="660" t="s">
        <v>132</v>
      </c>
      <c r="AM14" s="661"/>
      <c r="AN14" s="661"/>
      <c r="AO14" s="697"/>
      <c r="AP14" s="654" t="s">
        <v>260</v>
      </c>
      <c r="AQ14" s="655"/>
      <c r="AR14" s="655"/>
      <c r="AS14" s="655"/>
      <c r="AT14" s="655"/>
      <c r="AU14" s="655"/>
      <c r="AV14" s="655"/>
      <c r="AW14" s="655"/>
      <c r="AX14" s="655"/>
      <c r="AY14" s="655"/>
      <c r="AZ14" s="655"/>
      <c r="BA14" s="655"/>
      <c r="BB14" s="655"/>
      <c r="BC14" s="655"/>
      <c r="BD14" s="655"/>
      <c r="BE14" s="655"/>
      <c r="BF14" s="656"/>
      <c r="BG14" s="657">
        <v>64860</v>
      </c>
      <c r="BH14" s="658"/>
      <c r="BI14" s="658"/>
      <c r="BJ14" s="658"/>
      <c r="BK14" s="658"/>
      <c r="BL14" s="658"/>
      <c r="BM14" s="658"/>
      <c r="BN14" s="659"/>
      <c r="BO14" s="695">
        <v>4.9000000000000004</v>
      </c>
      <c r="BP14" s="695"/>
      <c r="BQ14" s="695"/>
      <c r="BR14" s="695"/>
      <c r="BS14" s="696" t="s">
        <v>140</v>
      </c>
      <c r="BT14" s="696"/>
      <c r="BU14" s="696"/>
      <c r="BV14" s="696"/>
      <c r="BW14" s="696"/>
      <c r="BX14" s="696"/>
      <c r="BY14" s="696"/>
      <c r="BZ14" s="696"/>
      <c r="CA14" s="696"/>
      <c r="CB14" s="736"/>
      <c r="CD14" s="654" t="s">
        <v>261</v>
      </c>
      <c r="CE14" s="655"/>
      <c r="CF14" s="655"/>
      <c r="CG14" s="655"/>
      <c r="CH14" s="655"/>
      <c r="CI14" s="655"/>
      <c r="CJ14" s="655"/>
      <c r="CK14" s="655"/>
      <c r="CL14" s="655"/>
      <c r="CM14" s="655"/>
      <c r="CN14" s="655"/>
      <c r="CO14" s="655"/>
      <c r="CP14" s="655"/>
      <c r="CQ14" s="656"/>
      <c r="CR14" s="657">
        <v>230370</v>
      </c>
      <c r="CS14" s="658"/>
      <c r="CT14" s="658"/>
      <c r="CU14" s="658"/>
      <c r="CV14" s="658"/>
      <c r="CW14" s="658"/>
      <c r="CX14" s="658"/>
      <c r="CY14" s="659"/>
      <c r="CZ14" s="695">
        <v>1.7</v>
      </c>
      <c r="DA14" s="695"/>
      <c r="DB14" s="695"/>
      <c r="DC14" s="695"/>
      <c r="DD14" s="663">
        <v>1410</v>
      </c>
      <c r="DE14" s="658"/>
      <c r="DF14" s="658"/>
      <c r="DG14" s="658"/>
      <c r="DH14" s="658"/>
      <c r="DI14" s="658"/>
      <c r="DJ14" s="658"/>
      <c r="DK14" s="658"/>
      <c r="DL14" s="658"/>
      <c r="DM14" s="658"/>
      <c r="DN14" s="658"/>
      <c r="DO14" s="658"/>
      <c r="DP14" s="659"/>
      <c r="DQ14" s="663">
        <v>229583</v>
      </c>
      <c r="DR14" s="658"/>
      <c r="DS14" s="658"/>
      <c r="DT14" s="658"/>
      <c r="DU14" s="658"/>
      <c r="DV14" s="658"/>
      <c r="DW14" s="658"/>
      <c r="DX14" s="658"/>
      <c r="DY14" s="658"/>
      <c r="DZ14" s="658"/>
      <c r="EA14" s="658"/>
      <c r="EB14" s="658"/>
      <c r="EC14" s="694"/>
    </row>
    <row r="15" spans="2:143" ht="11.25" customHeight="1" x14ac:dyDescent="0.15">
      <c r="B15" s="654" t="s">
        <v>262</v>
      </c>
      <c r="C15" s="655"/>
      <c r="D15" s="655"/>
      <c r="E15" s="655"/>
      <c r="F15" s="655"/>
      <c r="G15" s="655"/>
      <c r="H15" s="655"/>
      <c r="I15" s="655"/>
      <c r="J15" s="655"/>
      <c r="K15" s="655"/>
      <c r="L15" s="655"/>
      <c r="M15" s="655"/>
      <c r="N15" s="655"/>
      <c r="O15" s="655"/>
      <c r="P15" s="655"/>
      <c r="Q15" s="656"/>
      <c r="R15" s="657" t="s">
        <v>140</v>
      </c>
      <c r="S15" s="658"/>
      <c r="T15" s="658"/>
      <c r="U15" s="658"/>
      <c r="V15" s="658"/>
      <c r="W15" s="658"/>
      <c r="X15" s="658"/>
      <c r="Y15" s="659"/>
      <c r="Z15" s="695" t="s">
        <v>237</v>
      </c>
      <c r="AA15" s="695"/>
      <c r="AB15" s="695"/>
      <c r="AC15" s="695"/>
      <c r="AD15" s="696" t="s">
        <v>132</v>
      </c>
      <c r="AE15" s="696"/>
      <c r="AF15" s="696"/>
      <c r="AG15" s="696"/>
      <c r="AH15" s="696"/>
      <c r="AI15" s="696"/>
      <c r="AJ15" s="696"/>
      <c r="AK15" s="696"/>
      <c r="AL15" s="660" t="s">
        <v>132</v>
      </c>
      <c r="AM15" s="661"/>
      <c r="AN15" s="661"/>
      <c r="AO15" s="697"/>
      <c r="AP15" s="654" t="s">
        <v>263</v>
      </c>
      <c r="AQ15" s="655"/>
      <c r="AR15" s="655"/>
      <c r="AS15" s="655"/>
      <c r="AT15" s="655"/>
      <c r="AU15" s="655"/>
      <c r="AV15" s="655"/>
      <c r="AW15" s="655"/>
      <c r="AX15" s="655"/>
      <c r="AY15" s="655"/>
      <c r="AZ15" s="655"/>
      <c r="BA15" s="655"/>
      <c r="BB15" s="655"/>
      <c r="BC15" s="655"/>
      <c r="BD15" s="655"/>
      <c r="BE15" s="655"/>
      <c r="BF15" s="656"/>
      <c r="BG15" s="657">
        <v>190911</v>
      </c>
      <c r="BH15" s="658"/>
      <c r="BI15" s="658"/>
      <c r="BJ15" s="658"/>
      <c r="BK15" s="658"/>
      <c r="BL15" s="658"/>
      <c r="BM15" s="658"/>
      <c r="BN15" s="659"/>
      <c r="BO15" s="695">
        <v>14.3</v>
      </c>
      <c r="BP15" s="695"/>
      <c r="BQ15" s="695"/>
      <c r="BR15" s="695"/>
      <c r="BS15" s="696" t="s">
        <v>132</v>
      </c>
      <c r="BT15" s="696"/>
      <c r="BU15" s="696"/>
      <c r="BV15" s="696"/>
      <c r="BW15" s="696"/>
      <c r="BX15" s="696"/>
      <c r="BY15" s="696"/>
      <c r="BZ15" s="696"/>
      <c r="CA15" s="696"/>
      <c r="CB15" s="736"/>
      <c r="CD15" s="654" t="s">
        <v>264</v>
      </c>
      <c r="CE15" s="655"/>
      <c r="CF15" s="655"/>
      <c r="CG15" s="655"/>
      <c r="CH15" s="655"/>
      <c r="CI15" s="655"/>
      <c r="CJ15" s="655"/>
      <c r="CK15" s="655"/>
      <c r="CL15" s="655"/>
      <c r="CM15" s="655"/>
      <c r="CN15" s="655"/>
      <c r="CO15" s="655"/>
      <c r="CP15" s="655"/>
      <c r="CQ15" s="656"/>
      <c r="CR15" s="657">
        <v>667174</v>
      </c>
      <c r="CS15" s="658"/>
      <c r="CT15" s="658"/>
      <c r="CU15" s="658"/>
      <c r="CV15" s="658"/>
      <c r="CW15" s="658"/>
      <c r="CX15" s="658"/>
      <c r="CY15" s="659"/>
      <c r="CZ15" s="695">
        <v>5</v>
      </c>
      <c r="DA15" s="695"/>
      <c r="DB15" s="695"/>
      <c r="DC15" s="695"/>
      <c r="DD15" s="663">
        <v>69709</v>
      </c>
      <c r="DE15" s="658"/>
      <c r="DF15" s="658"/>
      <c r="DG15" s="658"/>
      <c r="DH15" s="658"/>
      <c r="DI15" s="658"/>
      <c r="DJ15" s="658"/>
      <c r="DK15" s="658"/>
      <c r="DL15" s="658"/>
      <c r="DM15" s="658"/>
      <c r="DN15" s="658"/>
      <c r="DO15" s="658"/>
      <c r="DP15" s="659"/>
      <c r="DQ15" s="663">
        <v>477532</v>
      </c>
      <c r="DR15" s="658"/>
      <c r="DS15" s="658"/>
      <c r="DT15" s="658"/>
      <c r="DU15" s="658"/>
      <c r="DV15" s="658"/>
      <c r="DW15" s="658"/>
      <c r="DX15" s="658"/>
      <c r="DY15" s="658"/>
      <c r="DZ15" s="658"/>
      <c r="EA15" s="658"/>
      <c r="EB15" s="658"/>
      <c r="EC15" s="694"/>
    </row>
    <row r="16" spans="2:143" ht="11.25" customHeight="1" x14ac:dyDescent="0.15">
      <c r="B16" s="654" t="s">
        <v>265</v>
      </c>
      <c r="C16" s="655"/>
      <c r="D16" s="655"/>
      <c r="E16" s="655"/>
      <c r="F16" s="655"/>
      <c r="G16" s="655"/>
      <c r="H16" s="655"/>
      <c r="I16" s="655"/>
      <c r="J16" s="655"/>
      <c r="K16" s="655"/>
      <c r="L16" s="655"/>
      <c r="M16" s="655"/>
      <c r="N16" s="655"/>
      <c r="O16" s="655"/>
      <c r="P16" s="655"/>
      <c r="Q16" s="656"/>
      <c r="R16" s="657">
        <v>10727</v>
      </c>
      <c r="S16" s="658"/>
      <c r="T16" s="658"/>
      <c r="U16" s="658"/>
      <c r="V16" s="658"/>
      <c r="W16" s="658"/>
      <c r="X16" s="658"/>
      <c r="Y16" s="659"/>
      <c r="Z16" s="695">
        <v>0.1</v>
      </c>
      <c r="AA16" s="695"/>
      <c r="AB16" s="695"/>
      <c r="AC16" s="695"/>
      <c r="AD16" s="696">
        <v>10727</v>
      </c>
      <c r="AE16" s="696"/>
      <c r="AF16" s="696"/>
      <c r="AG16" s="696"/>
      <c r="AH16" s="696"/>
      <c r="AI16" s="696"/>
      <c r="AJ16" s="696"/>
      <c r="AK16" s="696"/>
      <c r="AL16" s="660">
        <v>0.2</v>
      </c>
      <c r="AM16" s="661"/>
      <c r="AN16" s="661"/>
      <c r="AO16" s="697"/>
      <c r="AP16" s="654" t="s">
        <v>266</v>
      </c>
      <c r="AQ16" s="655"/>
      <c r="AR16" s="655"/>
      <c r="AS16" s="655"/>
      <c r="AT16" s="655"/>
      <c r="AU16" s="655"/>
      <c r="AV16" s="655"/>
      <c r="AW16" s="655"/>
      <c r="AX16" s="655"/>
      <c r="AY16" s="655"/>
      <c r="AZ16" s="655"/>
      <c r="BA16" s="655"/>
      <c r="BB16" s="655"/>
      <c r="BC16" s="655"/>
      <c r="BD16" s="655"/>
      <c r="BE16" s="655"/>
      <c r="BF16" s="656"/>
      <c r="BG16" s="657" t="s">
        <v>132</v>
      </c>
      <c r="BH16" s="658"/>
      <c r="BI16" s="658"/>
      <c r="BJ16" s="658"/>
      <c r="BK16" s="658"/>
      <c r="BL16" s="658"/>
      <c r="BM16" s="658"/>
      <c r="BN16" s="659"/>
      <c r="BO16" s="695" t="s">
        <v>237</v>
      </c>
      <c r="BP16" s="695"/>
      <c r="BQ16" s="695"/>
      <c r="BR16" s="695"/>
      <c r="BS16" s="696" t="s">
        <v>132</v>
      </c>
      <c r="BT16" s="696"/>
      <c r="BU16" s="696"/>
      <c r="BV16" s="696"/>
      <c r="BW16" s="696"/>
      <c r="BX16" s="696"/>
      <c r="BY16" s="696"/>
      <c r="BZ16" s="696"/>
      <c r="CA16" s="696"/>
      <c r="CB16" s="736"/>
      <c r="CD16" s="654" t="s">
        <v>267</v>
      </c>
      <c r="CE16" s="655"/>
      <c r="CF16" s="655"/>
      <c r="CG16" s="655"/>
      <c r="CH16" s="655"/>
      <c r="CI16" s="655"/>
      <c r="CJ16" s="655"/>
      <c r="CK16" s="655"/>
      <c r="CL16" s="655"/>
      <c r="CM16" s="655"/>
      <c r="CN16" s="655"/>
      <c r="CO16" s="655"/>
      <c r="CP16" s="655"/>
      <c r="CQ16" s="656"/>
      <c r="CR16" s="657">
        <v>192414</v>
      </c>
      <c r="CS16" s="658"/>
      <c r="CT16" s="658"/>
      <c r="CU16" s="658"/>
      <c r="CV16" s="658"/>
      <c r="CW16" s="658"/>
      <c r="CX16" s="658"/>
      <c r="CY16" s="659"/>
      <c r="CZ16" s="695">
        <v>1.4</v>
      </c>
      <c r="DA16" s="695"/>
      <c r="DB16" s="695"/>
      <c r="DC16" s="695"/>
      <c r="DD16" s="663" t="s">
        <v>132</v>
      </c>
      <c r="DE16" s="658"/>
      <c r="DF16" s="658"/>
      <c r="DG16" s="658"/>
      <c r="DH16" s="658"/>
      <c r="DI16" s="658"/>
      <c r="DJ16" s="658"/>
      <c r="DK16" s="658"/>
      <c r="DL16" s="658"/>
      <c r="DM16" s="658"/>
      <c r="DN16" s="658"/>
      <c r="DO16" s="658"/>
      <c r="DP16" s="659"/>
      <c r="DQ16" s="663">
        <v>12156</v>
      </c>
      <c r="DR16" s="658"/>
      <c r="DS16" s="658"/>
      <c r="DT16" s="658"/>
      <c r="DU16" s="658"/>
      <c r="DV16" s="658"/>
      <c r="DW16" s="658"/>
      <c r="DX16" s="658"/>
      <c r="DY16" s="658"/>
      <c r="DZ16" s="658"/>
      <c r="EA16" s="658"/>
      <c r="EB16" s="658"/>
      <c r="EC16" s="694"/>
    </row>
    <row r="17" spans="2:133" ht="11.25" customHeight="1" x14ac:dyDescent="0.15">
      <c r="B17" s="654" t="s">
        <v>268</v>
      </c>
      <c r="C17" s="655"/>
      <c r="D17" s="655"/>
      <c r="E17" s="655"/>
      <c r="F17" s="655"/>
      <c r="G17" s="655"/>
      <c r="H17" s="655"/>
      <c r="I17" s="655"/>
      <c r="J17" s="655"/>
      <c r="K17" s="655"/>
      <c r="L17" s="655"/>
      <c r="M17" s="655"/>
      <c r="N17" s="655"/>
      <c r="O17" s="655"/>
      <c r="P17" s="655"/>
      <c r="Q17" s="656"/>
      <c r="R17" s="657">
        <v>21134</v>
      </c>
      <c r="S17" s="658"/>
      <c r="T17" s="658"/>
      <c r="U17" s="658"/>
      <c r="V17" s="658"/>
      <c r="W17" s="658"/>
      <c r="X17" s="658"/>
      <c r="Y17" s="659"/>
      <c r="Z17" s="695">
        <v>0.2</v>
      </c>
      <c r="AA17" s="695"/>
      <c r="AB17" s="695"/>
      <c r="AC17" s="695"/>
      <c r="AD17" s="696">
        <v>21134</v>
      </c>
      <c r="AE17" s="696"/>
      <c r="AF17" s="696"/>
      <c r="AG17" s="696"/>
      <c r="AH17" s="696"/>
      <c r="AI17" s="696"/>
      <c r="AJ17" s="696"/>
      <c r="AK17" s="696"/>
      <c r="AL17" s="660">
        <v>0.4</v>
      </c>
      <c r="AM17" s="661"/>
      <c r="AN17" s="661"/>
      <c r="AO17" s="697"/>
      <c r="AP17" s="654" t="s">
        <v>269</v>
      </c>
      <c r="AQ17" s="655"/>
      <c r="AR17" s="655"/>
      <c r="AS17" s="655"/>
      <c r="AT17" s="655"/>
      <c r="AU17" s="655"/>
      <c r="AV17" s="655"/>
      <c r="AW17" s="655"/>
      <c r="AX17" s="655"/>
      <c r="AY17" s="655"/>
      <c r="AZ17" s="655"/>
      <c r="BA17" s="655"/>
      <c r="BB17" s="655"/>
      <c r="BC17" s="655"/>
      <c r="BD17" s="655"/>
      <c r="BE17" s="655"/>
      <c r="BF17" s="656"/>
      <c r="BG17" s="657" t="s">
        <v>237</v>
      </c>
      <c r="BH17" s="658"/>
      <c r="BI17" s="658"/>
      <c r="BJ17" s="658"/>
      <c r="BK17" s="658"/>
      <c r="BL17" s="658"/>
      <c r="BM17" s="658"/>
      <c r="BN17" s="659"/>
      <c r="BO17" s="695" t="s">
        <v>140</v>
      </c>
      <c r="BP17" s="695"/>
      <c r="BQ17" s="695"/>
      <c r="BR17" s="695"/>
      <c r="BS17" s="696" t="s">
        <v>132</v>
      </c>
      <c r="BT17" s="696"/>
      <c r="BU17" s="696"/>
      <c r="BV17" s="696"/>
      <c r="BW17" s="696"/>
      <c r="BX17" s="696"/>
      <c r="BY17" s="696"/>
      <c r="BZ17" s="696"/>
      <c r="CA17" s="696"/>
      <c r="CB17" s="736"/>
      <c r="CD17" s="654" t="s">
        <v>270</v>
      </c>
      <c r="CE17" s="655"/>
      <c r="CF17" s="655"/>
      <c r="CG17" s="655"/>
      <c r="CH17" s="655"/>
      <c r="CI17" s="655"/>
      <c r="CJ17" s="655"/>
      <c r="CK17" s="655"/>
      <c r="CL17" s="655"/>
      <c r="CM17" s="655"/>
      <c r="CN17" s="655"/>
      <c r="CO17" s="655"/>
      <c r="CP17" s="655"/>
      <c r="CQ17" s="656"/>
      <c r="CR17" s="657">
        <v>1694710</v>
      </c>
      <c r="CS17" s="658"/>
      <c r="CT17" s="658"/>
      <c r="CU17" s="658"/>
      <c r="CV17" s="658"/>
      <c r="CW17" s="658"/>
      <c r="CX17" s="658"/>
      <c r="CY17" s="659"/>
      <c r="CZ17" s="695">
        <v>12.6</v>
      </c>
      <c r="DA17" s="695"/>
      <c r="DB17" s="695"/>
      <c r="DC17" s="695"/>
      <c r="DD17" s="663" t="s">
        <v>140</v>
      </c>
      <c r="DE17" s="658"/>
      <c r="DF17" s="658"/>
      <c r="DG17" s="658"/>
      <c r="DH17" s="658"/>
      <c r="DI17" s="658"/>
      <c r="DJ17" s="658"/>
      <c r="DK17" s="658"/>
      <c r="DL17" s="658"/>
      <c r="DM17" s="658"/>
      <c r="DN17" s="658"/>
      <c r="DO17" s="658"/>
      <c r="DP17" s="659"/>
      <c r="DQ17" s="663">
        <v>1608632</v>
      </c>
      <c r="DR17" s="658"/>
      <c r="DS17" s="658"/>
      <c r="DT17" s="658"/>
      <c r="DU17" s="658"/>
      <c r="DV17" s="658"/>
      <c r="DW17" s="658"/>
      <c r="DX17" s="658"/>
      <c r="DY17" s="658"/>
      <c r="DZ17" s="658"/>
      <c r="EA17" s="658"/>
      <c r="EB17" s="658"/>
      <c r="EC17" s="694"/>
    </row>
    <row r="18" spans="2:133" ht="11.25" customHeight="1" x14ac:dyDescent="0.15">
      <c r="B18" s="654" t="s">
        <v>271</v>
      </c>
      <c r="C18" s="655"/>
      <c r="D18" s="655"/>
      <c r="E18" s="655"/>
      <c r="F18" s="655"/>
      <c r="G18" s="655"/>
      <c r="H18" s="655"/>
      <c r="I18" s="655"/>
      <c r="J18" s="655"/>
      <c r="K18" s="655"/>
      <c r="L18" s="655"/>
      <c r="M18" s="655"/>
      <c r="N18" s="655"/>
      <c r="O18" s="655"/>
      <c r="P18" s="655"/>
      <c r="Q18" s="656"/>
      <c r="R18" s="657">
        <v>4608</v>
      </c>
      <c r="S18" s="658"/>
      <c r="T18" s="658"/>
      <c r="U18" s="658"/>
      <c r="V18" s="658"/>
      <c r="W18" s="658"/>
      <c r="X18" s="658"/>
      <c r="Y18" s="659"/>
      <c r="Z18" s="695">
        <v>0</v>
      </c>
      <c r="AA18" s="695"/>
      <c r="AB18" s="695"/>
      <c r="AC18" s="695"/>
      <c r="AD18" s="696">
        <v>4608</v>
      </c>
      <c r="AE18" s="696"/>
      <c r="AF18" s="696"/>
      <c r="AG18" s="696"/>
      <c r="AH18" s="696"/>
      <c r="AI18" s="696"/>
      <c r="AJ18" s="696"/>
      <c r="AK18" s="696"/>
      <c r="AL18" s="660">
        <v>0.1</v>
      </c>
      <c r="AM18" s="661"/>
      <c r="AN18" s="661"/>
      <c r="AO18" s="697"/>
      <c r="AP18" s="654" t="s">
        <v>272</v>
      </c>
      <c r="AQ18" s="655"/>
      <c r="AR18" s="655"/>
      <c r="AS18" s="655"/>
      <c r="AT18" s="655"/>
      <c r="AU18" s="655"/>
      <c r="AV18" s="655"/>
      <c r="AW18" s="655"/>
      <c r="AX18" s="655"/>
      <c r="AY18" s="655"/>
      <c r="AZ18" s="655"/>
      <c r="BA18" s="655"/>
      <c r="BB18" s="655"/>
      <c r="BC18" s="655"/>
      <c r="BD18" s="655"/>
      <c r="BE18" s="655"/>
      <c r="BF18" s="656"/>
      <c r="BG18" s="657" t="s">
        <v>140</v>
      </c>
      <c r="BH18" s="658"/>
      <c r="BI18" s="658"/>
      <c r="BJ18" s="658"/>
      <c r="BK18" s="658"/>
      <c r="BL18" s="658"/>
      <c r="BM18" s="658"/>
      <c r="BN18" s="659"/>
      <c r="BO18" s="695" t="s">
        <v>140</v>
      </c>
      <c r="BP18" s="695"/>
      <c r="BQ18" s="695"/>
      <c r="BR18" s="695"/>
      <c r="BS18" s="696" t="s">
        <v>132</v>
      </c>
      <c r="BT18" s="696"/>
      <c r="BU18" s="696"/>
      <c r="BV18" s="696"/>
      <c r="BW18" s="696"/>
      <c r="BX18" s="696"/>
      <c r="BY18" s="696"/>
      <c r="BZ18" s="696"/>
      <c r="CA18" s="696"/>
      <c r="CB18" s="736"/>
      <c r="CD18" s="654" t="s">
        <v>273</v>
      </c>
      <c r="CE18" s="655"/>
      <c r="CF18" s="655"/>
      <c r="CG18" s="655"/>
      <c r="CH18" s="655"/>
      <c r="CI18" s="655"/>
      <c r="CJ18" s="655"/>
      <c r="CK18" s="655"/>
      <c r="CL18" s="655"/>
      <c r="CM18" s="655"/>
      <c r="CN18" s="655"/>
      <c r="CO18" s="655"/>
      <c r="CP18" s="655"/>
      <c r="CQ18" s="656"/>
      <c r="CR18" s="657" t="s">
        <v>237</v>
      </c>
      <c r="CS18" s="658"/>
      <c r="CT18" s="658"/>
      <c r="CU18" s="658"/>
      <c r="CV18" s="658"/>
      <c r="CW18" s="658"/>
      <c r="CX18" s="658"/>
      <c r="CY18" s="659"/>
      <c r="CZ18" s="695" t="s">
        <v>132</v>
      </c>
      <c r="DA18" s="695"/>
      <c r="DB18" s="695"/>
      <c r="DC18" s="695"/>
      <c r="DD18" s="663" t="s">
        <v>132</v>
      </c>
      <c r="DE18" s="658"/>
      <c r="DF18" s="658"/>
      <c r="DG18" s="658"/>
      <c r="DH18" s="658"/>
      <c r="DI18" s="658"/>
      <c r="DJ18" s="658"/>
      <c r="DK18" s="658"/>
      <c r="DL18" s="658"/>
      <c r="DM18" s="658"/>
      <c r="DN18" s="658"/>
      <c r="DO18" s="658"/>
      <c r="DP18" s="659"/>
      <c r="DQ18" s="663" t="s">
        <v>132</v>
      </c>
      <c r="DR18" s="658"/>
      <c r="DS18" s="658"/>
      <c r="DT18" s="658"/>
      <c r="DU18" s="658"/>
      <c r="DV18" s="658"/>
      <c r="DW18" s="658"/>
      <c r="DX18" s="658"/>
      <c r="DY18" s="658"/>
      <c r="DZ18" s="658"/>
      <c r="EA18" s="658"/>
      <c r="EB18" s="658"/>
      <c r="EC18" s="694"/>
    </row>
    <row r="19" spans="2:133" ht="11.25" customHeight="1" x14ac:dyDescent="0.15">
      <c r="B19" s="654" t="s">
        <v>274</v>
      </c>
      <c r="C19" s="655"/>
      <c r="D19" s="655"/>
      <c r="E19" s="655"/>
      <c r="F19" s="655"/>
      <c r="G19" s="655"/>
      <c r="H19" s="655"/>
      <c r="I19" s="655"/>
      <c r="J19" s="655"/>
      <c r="K19" s="655"/>
      <c r="L19" s="655"/>
      <c r="M19" s="655"/>
      <c r="N19" s="655"/>
      <c r="O19" s="655"/>
      <c r="P19" s="655"/>
      <c r="Q19" s="656"/>
      <c r="R19" s="657">
        <v>4321</v>
      </c>
      <c r="S19" s="658"/>
      <c r="T19" s="658"/>
      <c r="U19" s="658"/>
      <c r="V19" s="658"/>
      <c r="W19" s="658"/>
      <c r="X19" s="658"/>
      <c r="Y19" s="659"/>
      <c r="Z19" s="695">
        <v>0</v>
      </c>
      <c r="AA19" s="695"/>
      <c r="AB19" s="695"/>
      <c r="AC19" s="695"/>
      <c r="AD19" s="696">
        <v>4321</v>
      </c>
      <c r="AE19" s="696"/>
      <c r="AF19" s="696"/>
      <c r="AG19" s="696"/>
      <c r="AH19" s="696"/>
      <c r="AI19" s="696"/>
      <c r="AJ19" s="696"/>
      <c r="AK19" s="696"/>
      <c r="AL19" s="660">
        <v>0.1</v>
      </c>
      <c r="AM19" s="661"/>
      <c r="AN19" s="661"/>
      <c r="AO19" s="697"/>
      <c r="AP19" s="654" t="s">
        <v>275</v>
      </c>
      <c r="AQ19" s="655"/>
      <c r="AR19" s="655"/>
      <c r="AS19" s="655"/>
      <c r="AT19" s="655"/>
      <c r="AU19" s="655"/>
      <c r="AV19" s="655"/>
      <c r="AW19" s="655"/>
      <c r="AX19" s="655"/>
      <c r="AY19" s="655"/>
      <c r="AZ19" s="655"/>
      <c r="BA19" s="655"/>
      <c r="BB19" s="655"/>
      <c r="BC19" s="655"/>
      <c r="BD19" s="655"/>
      <c r="BE19" s="655"/>
      <c r="BF19" s="656"/>
      <c r="BG19" s="657" t="s">
        <v>132</v>
      </c>
      <c r="BH19" s="658"/>
      <c r="BI19" s="658"/>
      <c r="BJ19" s="658"/>
      <c r="BK19" s="658"/>
      <c r="BL19" s="658"/>
      <c r="BM19" s="658"/>
      <c r="BN19" s="659"/>
      <c r="BO19" s="695" t="s">
        <v>132</v>
      </c>
      <c r="BP19" s="695"/>
      <c r="BQ19" s="695"/>
      <c r="BR19" s="695"/>
      <c r="BS19" s="696" t="s">
        <v>237</v>
      </c>
      <c r="BT19" s="696"/>
      <c r="BU19" s="696"/>
      <c r="BV19" s="696"/>
      <c r="BW19" s="696"/>
      <c r="BX19" s="696"/>
      <c r="BY19" s="696"/>
      <c r="BZ19" s="696"/>
      <c r="CA19" s="696"/>
      <c r="CB19" s="736"/>
      <c r="CD19" s="654" t="s">
        <v>276</v>
      </c>
      <c r="CE19" s="655"/>
      <c r="CF19" s="655"/>
      <c r="CG19" s="655"/>
      <c r="CH19" s="655"/>
      <c r="CI19" s="655"/>
      <c r="CJ19" s="655"/>
      <c r="CK19" s="655"/>
      <c r="CL19" s="655"/>
      <c r="CM19" s="655"/>
      <c r="CN19" s="655"/>
      <c r="CO19" s="655"/>
      <c r="CP19" s="655"/>
      <c r="CQ19" s="656"/>
      <c r="CR19" s="657" t="s">
        <v>237</v>
      </c>
      <c r="CS19" s="658"/>
      <c r="CT19" s="658"/>
      <c r="CU19" s="658"/>
      <c r="CV19" s="658"/>
      <c r="CW19" s="658"/>
      <c r="CX19" s="658"/>
      <c r="CY19" s="659"/>
      <c r="CZ19" s="695" t="s">
        <v>132</v>
      </c>
      <c r="DA19" s="695"/>
      <c r="DB19" s="695"/>
      <c r="DC19" s="695"/>
      <c r="DD19" s="663" t="s">
        <v>237</v>
      </c>
      <c r="DE19" s="658"/>
      <c r="DF19" s="658"/>
      <c r="DG19" s="658"/>
      <c r="DH19" s="658"/>
      <c r="DI19" s="658"/>
      <c r="DJ19" s="658"/>
      <c r="DK19" s="658"/>
      <c r="DL19" s="658"/>
      <c r="DM19" s="658"/>
      <c r="DN19" s="658"/>
      <c r="DO19" s="658"/>
      <c r="DP19" s="659"/>
      <c r="DQ19" s="663" t="s">
        <v>132</v>
      </c>
      <c r="DR19" s="658"/>
      <c r="DS19" s="658"/>
      <c r="DT19" s="658"/>
      <c r="DU19" s="658"/>
      <c r="DV19" s="658"/>
      <c r="DW19" s="658"/>
      <c r="DX19" s="658"/>
      <c r="DY19" s="658"/>
      <c r="DZ19" s="658"/>
      <c r="EA19" s="658"/>
      <c r="EB19" s="658"/>
      <c r="EC19" s="694"/>
    </row>
    <row r="20" spans="2:133" ht="11.25" customHeight="1" x14ac:dyDescent="0.15">
      <c r="B20" s="724" t="s">
        <v>277</v>
      </c>
      <c r="C20" s="725"/>
      <c r="D20" s="725"/>
      <c r="E20" s="725"/>
      <c r="F20" s="725"/>
      <c r="G20" s="725"/>
      <c r="H20" s="725"/>
      <c r="I20" s="725"/>
      <c r="J20" s="725"/>
      <c r="K20" s="725"/>
      <c r="L20" s="725"/>
      <c r="M20" s="725"/>
      <c r="N20" s="725"/>
      <c r="O20" s="725"/>
      <c r="P20" s="725"/>
      <c r="Q20" s="726"/>
      <c r="R20" s="657">
        <v>287</v>
      </c>
      <c r="S20" s="658"/>
      <c r="T20" s="658"/>
      <c r="U20" s="658"/>
      <c r="V20" s="658"/>
      <c r="W20" s="658"/>
      <c r="X20" s="658"/>
      <c r="Y20" s="659"/>
      <c r="Z20" s="695">
        <v>0</v>
      </c>
      <c r="AA20" s="695"/>
      <c r="AB20" s="695"/>
      <c r="AC20" s="695"/>
      <c r="AD20" s="696">
        <v>287</v>
      </c>
      <c r="AE20" s="696"/>
      <c r="AF20" s="696"/>
      <c r="AG20" s="696"/>
      <c r="AH20" s="696"/>
      <c r="AI20" s="696"/>
      <c r="AJ20" s="696"/>
      <c r="AK20" s="696"/>
      <c r="AL20" s="660">
        <v>0</v>
      </c>
      <c r="AM20" s="661"/>
      <c r="AN20" s="661"/>
      <c r="AO20" s="697"/>
      <c r="AP20" s="654" t="s">
        <v>278</v>
      </c>
      <c r="AQ20" s="655"/>
      <c r="AR20" s="655"/>
      <c r="AS20" s="655"/>
      <c r="AT20" s="655"/>
      <c r="AU20" s="655"/>
      <c r="AV20" s="655"/>
      <c r="AW20" s="655"/>
      <c r="AX20" s="655"/>
      <c r="AY20" s="655"/>
      <c r="AZ20" s="655"/>
      <c r="BA20" s="655"/>
      <c r="BB20" s="655"/>
      <c r="BC20" s="655"/>
      <c r="BD20" s="655"/>
      <c r="BE20" s="655"/>
      <c r="BF20" s="656"/>
      <c r="BG20" s="657" t="s">
        <v>132</v>
      </c>
      <c r="BH20" s="658"/>
      <c r="BI20" s="658"/>
      <c r="BJ20" s="658"/>
      <c r="BK20" s="658"/>
      <c r="BL20" s="658"/>
      <c r="BM20" s="658"/>
      <c r="BN20" s="659"/>
      <c r="BO20" s="695" t="s">
        <v>237</v>
      </c>
      <c r="BP20" s="695"/>
      <c r="BQ20" s="695"/>
      <c r="BR20" s="695"/>
      <c r="BS20" s="696" t="s">
        <v>237</v>
      </c>
      <c r="BT20" s="696"/>
      <c r="BU20" s="696"/>
      <c r="BV20" s="696"/>
      <c r="BW20" s="696"/>
      <c r="BX20" s="696"/>
      <c r="BY20" s="696"/>
      <c r="BZ20" s="696"/>
      <c r="CA20" s="696"/>
      <c r="CB20" s="736"/>
      <c r="CD20" s="654" t="s">
        <v>279</v>
      </c>
      <c r="CE20" s="655"/>
      <c r="CF20" s="655"/>
      <c r="CG20" s="655"/>
      <c r="CH20" s="655"/>
      <c r="CI20" s="655"/>
      <c r="CJ20" s="655"/>
      <c r="CK20" s="655"/>
      <c r="CL20" s="655"/>
      <c r="CM20" s="655"/>
      <c r="CN20" s="655"/>
      <c r="CO20" s="655"/>
      <c r="CP20" s="655"/>
      <c r="CQ20" s="656"/>
      <c r="CR20" s="657">
        <v>13440902</v>
      </c>
      <c r="CS20" s="658"/>
      <c r="CT20" s="658"/>
      <c r="CU20" s="658"/>
      <c r="CV20" s="658"/>
      <c r="CW20" s="658"/>
      <c r="CX20" s="658"/>
      <c r="CY20" s="659"/>
      <c r="CZ20" s="695">
        <v>100</v>
      </c>
      <c r="DA20" s="695"/>
      <c r="DB20" s="695"/>
      <c r="DC20" s="695"/>
      <c r="DD20" s="663">
        <v>2117018</v>
      </c>
      <c r="DE20" s="658"/>
      <c r="DF20" s="658"/>
      <c r="DG20" s="658"/>
      <c r="DH20" s="658"/>
      <c r="DI20" s="658"/>
      <c r="DJ20" s="658"/>
      <c r="DK20" s="658"/>
      <c r="DL20" s="658"/>
      <c r="DM20" s="658"/>
      <c r="DN20" s="658"/>
      <c r="DO20" s="658"/>
      <c r="DP20" s="659"/>
      <c r="DQ20" s="663">
        <v>6830985</v>
      </c>
      <c r="DR20" s="658"/>
      <c r="DS20" s="658"/>
      <c r="DT20" s="658"/>
      <c r="DU20" s="658"/>
      <c r="DV20" s="658"/>
      <c r="DW20" s="658"/>
      <c r="DX20" s="658"/>
      <c r="DY20" s="658"/>
      <c r="DZ20" s="658"/>
      <c r="EA20" s="658"/>
      <c r="EB20" s="658"/>
      <c r="EC20" s="694"/>
    </row>
    <row r="21" spans="2:133" ht="11.25" customHeight="1" x14ac:dyDescent="0.15">
      <c r="B21" s="654" t="s">
        <v>280</v>
      </c>
      <c r="C21" s="655"/>
      <c r="D21" s="655"/>
      <c r="E21" s="655"/>
      <c r="F21" s="655"/>
      <c r="G21" s="655"/>
      <c r="H21" s="655"/>
      <c r="I21" s="655"/>
      <c r="J21" s="655"/>
      <c r="K21" s="655"/>
      <c r="L21" s="655"/>
      <c r="M21" s="655"/>
      <c r="N21" s="655"/>
      <c r="O21" s="655"/>
      <c r="P21" s="655"/>
      <c r="Q21" s="656"/>
      <c r="R21" s="657">
        <v>3878270</v>
      </c>
      <c r="S21" s="658"/>
      <c r="T21" s="658"/>
      <c r="U21" s="658"/>
      <c r="V21" s="658"/>
      <c r="W21" s="658"/>
      <c r="X21" s="658"/>
      <c r="Y21" s="659"/>
      <c r="Z21" s="695">
        <v>28.5</v>
      </c>
      <c r="AA21" s="695"/>
      <c r="AB21" s="695"/>
      <c r="AC21" s="695"/>
      <c r="AD21" s="696">
        <v>3435231</v>
      </c>
      <c r="AE21" s="696"/>
      <c r="AF21" s="696"/>
      <c r="AG21" s="696"/>
      <c r="AH21" s="696"/>
      <c r="AI21" s="696"/>
      <c r="AJ21" s="696"/>
      <c r="AK21" s="696"/>
      <c r="AL21" s="660">
        <v>64.8</v>
      </c>
      <c r="AM21" s="661"/>
      <c r="AN21" s="661"/>
      <c r="AO21" s="697"/>
      <c r="AP21" s="654" t="s">
        <v>281</v>
      </c>
      <c r="AQ21" s="734"/>
      <c r="AR21" s="734"/>
      <c r="AS21" s="734"/>
      <c r="AT21" s="734"/>
      <c r="AU21" s="734"/>
      <c r="AV21" s="734"/>
      <c r="AW21" s="734"/>
      <c r="AX21" s="734"/>
      <c r="AY21" s="734"/>
      <c r="AZ21" s="734"/>
      <c r="BA21" s="734"/>
      <c r="BB21" s="734"/>
      <c r="BC21" s="734"/>
      <c r="BD21" s="734"/>
      <c r="BE21" s="734"/>
      <c r="BF21" s="735"/>
      <c r="BG21" s="657" t="s">
        <v>237</v>
      </c>
      <c r="BH21" s="658"/>
      <c r="BI21" s="658"/>
      <c r="BJ21" s="658"/>
      <c r="BK21" s="658"/>
      <c r="BL21" s="658"/>
      <c r="BM21" s="658"/>
      <c r="BN21" s="659"/>
      <c r="BO21" s="695" t="s">
        <v>132</v>
      </c>
      <c r="BP21" s="695"/>
      <c r="BQ21" s="695"/>
      <c r="BR21" s="695"/>
      <c r="BS21" s="696" t="s">
        <v>140</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282</v>
      </c>
      <c r="C22" s="655"/>
      <c r="D22" s="655"/>
      <c r="E22" s="655"/>
      <c r="F22" s="655"/>
      <c r="G22" s="655"/>
      <c r="H22" s="655"/>
      <c r="I22" s="655"/>
      <c r="J22" s="655"/>
      <c r="K22" s="655"/>
      <c r="L22" s="655"/>
      <c r="M22" s="655"/>
      <c r="N22" s="655"/>
      <c r="O22" s="655"/>
      <c r="P22" s="655"/>
      <c r="Q22" s="656"/>
      <c r="R22" s="657">
        <v>3435231</v>
      </c>
      <c r="S22" s="658"/>
      <c r="T22" s="658"/>
      <c r="U22" s="658"/>
      <c r="V22" s="658"/>
      <c r="W22" s="658"/>
      <c r="X22" s="658"/>
      <c r="Y22" s="659"/>
      <c r="Z22" s="695">
        <v>25.3</v>
      </c>
      <c r="AA22" s="695"/>
      <c r="AB22" s="695"/>
      <c r="AC22" s="695"/>
      <c r="AD22" s="696">
        <v>3435231</v>
      </c>
      <c r="AE22" s="696"/>
      <c r="AF22" s="696"/>
      <c r="AG22" s="696"/>
      <c r="AH22" s="696"/>
      <c r="AI22" s="696"/>
      <c r="AJ22" s="696"/>
      <c r="AK22" s="696"/>
      <c r="AL22" s="660">
        <v>64.8</v>
      </c>
      <c r="AM22" s="661"/>
      <c r="AN22" s="661"/>
      <c r="AO22" s="697"/>
      <c r="AP22" s="654" t="s">
        <v>283</v>
      </c>
      <c r="AQ22" s="734"/>
      <c r="AR22" s="734"/>
      <c r="AS22" s="734"/>
      <c r="AT22" s="734"/>
      <c r="AU22" s="734"/>
      <c r="AV22" s="734"/>
      <c r="AW22" s="734"/>
      <c r="AX22" s="734"/>
      <c r="AY22" s="734"/>
      <c r="AZ22" s="734"/>
      <c r="BA22" s="734"/>
      <c r="BB22" s="734"/>
      <c r="BC22" s="734"/>
      <c r="BD22" s="734"/>
      <c r="BE22" s="734"/>
      <c r="BF22" s="735"/>
      <c r="BG22" s="657" t="s">
        <v>237</v>
      </c>
      <c r="BH22" s="658"/>
      <c r="BI22" s="658"/>
      <c r="BJ22" s="658"/>
      <c r="BK22" s="658"/>
      <c r="BL22" s="658"/>
      <c r="BM22" s="658"/>
      <c r="BN22" s="659"/>
      <c r="BO22" s="695" t="s">
        <v>132</v>
      </c>
      <c r="BP22" s="695"/>
      <c r="BQ22" s="695"/>
      <c r="BR22" s="695"/>
      <c r="BS22" s="696" t="s">
        <v>140</v>
      </c>
      <c r="BT22" s="696"/>
      <c r="BU22" s="696"/>
      <c r="BV22" s="696"/>
      <c r="BW22" s="696"/>
      <c r="BX22" s="696"/>
      <c r="BY22" s="696"/>
      <c r="BZ22" s="696"/>
      <c r="CA22" s="696"/>
      <c r="CB22" s="736"/>
      <c r="CD22" s="709" t="s">
        <v>284</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285</v>
      </c>
      <c r="C23" s="655"/>
      <c r="D23" s="655"/>
      <c r="E23" s="655"/>
      <c r="F23" s="655"/>
      <c r="G23" s="655"/>
      <c r="H23" s="655"/>
      <c r="I23" s="655"/>
      <c r="J23" s="655"/>
      <c r="K23" s="655"/>
      <c r="L23" s="655"/>
      <c r="M23" s="655"/>
      <c r="N23" s="655"/>
      <c r="O23" s="655"/>
      <c r="P23" s="655"/>
      <c r="Q23" s="656"/>
      <c r="R23" s="657">
        <v>443039</v>
      </c>
      <c r="S23" s="658"/>
      <c r="T23" s="658"/>
      <c r="U23" s="658"/>
      <c r="V23" s="658"/>
      <c r="W23" s="658"/>
      <c r="X23" s="658"/>
      <c r="Y23" s="659"/>
      <c r="Z23" s="695">
        <v>3.3</v>
      </c>
      <c r="AA23" s="695"/>
      <c r="AB23" s="695"/>
      <c r="AC23" s="695"/>
      <c r="AD23" s="696" t="s">
        <v>132</v>
      </c>
      <c r="AE23" s="696"/>
      <c r="AF23" s="696"/>
      <c r="AG23" s="696"/>
      <c r="AH23" s="696"/>
      <c r="AI23" s="696"/>
      <c r="AJ23" s="696"/>
      <c r="AK23" s="696"/>
      <c r="AL23" s="660" t="s">
        <v>237</v>
      </c>
      <c r="AM23" s="661"/>
      <c r="AN23" s="661"/>
      <c r="AO23" s="697"/>
      <c r="AP23" s="654" t="s">
        <v>286</v>
      </c>
      <c r="AQ23" s="734"/>
      <c r="AR23" s="734"/>
      <c r="AS23" s="734"/>
      <c r="AT23" s="734"/>
      <c r="AU23" s="734"/>
      <c r="AV23" s="734"/>
      <c r="AW23" s="734"/>
      <c r="AX23" s="734"/>
      <c r="AY23" s="734"/>
      <c r="AZ23" s="734"/>
      <c r="BA23" s="734"/>
      <c r="BB23" s="734"/>
      <c r="BC23" s="734"/>
      <c r="BD23" s="734"/>
      <c r="BE23" s="734"/>
      <c r="BF23" s="735"/>
      <c r="BG23" s="657" t="s">
        <v>237</v>
      </c>
      <c r="BH23" s="658"/>
      <c r="BI23" s="658"/>
      <c r="BJ23" s="658"/>
      <c r="BK23" s="658"/>
      <c r="BL23" s="658"/>
      <c r="BM23" s="658"/>
      <c r="BN23" s="659"/>
      <c r="BO23" s="695" t="s">
        <v>132</v>
      </c>
      <c r="BP23" s="695"/>
      <c r="BQ23" s="695"/>
      <c r="BR23" s="695"/>
      <c r="BS23" s="696" t="s">
        <v>237</v>
      </c>
      <c r="BT23" s="696"/>
      <c r="BU23" s="696"/>
      <c r="BV23" s="696"/>
      <c r="BW23" s="696"/>
      <c r="BX23" s="696"/>
      <c r="BY23" s="696"/>
      <c r="BZ23" s="696"/>
      <c r="CA23" s="696"/>
      <c r="CB23" s="736"/>
      <c r="CD23" s="709" t="s">
        <v>225</v>
      </c>
      <c r="CE23" s="710"/>
      <c r="CF23" s="710"/>
      <c r="CG23" s="710"/>
      <c r="CH23" s="710"/>
      <c r="CI23" s="710"/>
      <c r="CJ23" s="710"/>
      <c r="CK23" s="710"/>
      <c r="CL23" s="710"/>
      <c r="CM23" s="710"/>
      <c r="CN23" s="710"/>
      <c r="CO23" s="710"/>
      <c r="CP23" s="710"/>
      <c r="CQ23" s="711"/>
      <c r="CR23" s="709" t="s">
        <v>287</v>
      </c>
      <c r="CS23" s="710"/>
      <c r="CT23" s="710"/>
      <c r="CU23" s="710"/>
      <c r="CV23" s="710"/>
      <c r="CW23" s="710"/>
      <c r="CX23" s="710"/>
      <c r="CY23" s="711"/>
      <c r="CZ23" s="709" t="s">
        <v>288</v>
      </c>
      <c r="DA23" s="710"/>
      <c r="DB23" s="710"/>
      <c r="DC23" s="711"/>
      <c r="DD23" s="709" t="s">
        <v>289</v>
      </c>
      <c r="DE23" s="710"/>
      <c r="DF23" s="710"/>
      <c r="DG23" s="710"/>
      <c r="DH23" s="710"/>
      <c r="DI23" s="710"/>
      <c r="DJ23" s="710"/>
      <c r="DK23" s="711"/>
      <c r="DL23" s="747" t="s">
        <v>290</v>
      </c>
      <c r="DM23" s="748"/>
      <c r="DN23" s="748"/>
      <c r="DO23" s="748"/>
      <c r="DP23" s="748"/>
      <c r="DQ23" s="748"/>
      <c r="DR23" s="748"/>
      <c r="DS23" s="748"/>
      <c r="DT23" s="748"/>
      <c r="DU23" s="748"/>
      <c r="DV23" s="749"/>
      <c r="DW23" s="709" t="s">
        <v>291</v>
      </c>
      <c r="DX23" s="710"/>
      <c r="DY23" s="710"/>
      <c r="DZ23" s="710"/>
      <c r="EA23" s="710"/>
      <c r="EB23" s="710"/>
      <c r="EC23" s="711"/>
    </row>
    <row r="24" spans="2:133" ht="11.25" customHeight="1" x14ac:dyDescent="0.15">
      <c r="B24" s="654" t="s">
        <v>292</v>
      </c>
      <c r="C24" s="655"/>
      <c r="D24" s="655"/>
      <c r="E24" s="655"/>
      <c r="F24" s="655"/>
      <c r="G24" s="655"/>
      <c r="H24" s="655"/>
      <c r="I24" s="655"/>
      <c r="J24" s="655"/>
      <c r="K24" s="655"/>
      <c r="L24" s="655"/>
      <c r="M24" s="655"/>
      <c r="N24" s="655"/>
      <c r="O24" s="655"/>
      <c r="P24" s="655"/>
      <c r="Q24" s="656"/>
      <c r="R24" s="657" t="s">
        <v>140</v>
      </c>
      <c r="S24" s="658"/>
      <c r="T24" s="658"/>
      <c r="U24" s="658"/>
      <c r="V24" s="658"/>
      <c r="W24" s="658"/>
      <c r="X24" s="658"/>
      <c r="Y24" s="659"/>
      <c r="Z24" s="695" t="s">
        <v>140</v>
      </c>
      <c r="AA24" s="695"/>
      <c r="AB24" s="695"/>
      <c r="AC24" s="695"/>
      <c r="AD24" s="696" t="s">
        <v>132</v>
      </c>
      <c r="AE24" s="696"/>
      <c r="AF24" s="696"/>
      <c r="AG24" s="696"/>
      <c r="AH24" s="696"/>
      <c r="AI24" s="696"/>
      <c r="AJ24" s="696"/>
      <c r="AK24" s="696"/>
      <c r="AL24" s="660" t="s">
        <v>140</v>
      </c>
      <c r="AM24" s="661"/>
      <c r="AN24" s="661"/>
      <c r="AO24" s="697"/>
      <c r="AP24" s="654" t="s">
        <v>293</v>
      </c>
      <c r="AQ24" s="734"/>
      <c r="AR24" s="734"/>
      <c r="AS24" s="734"/>
      <c r="AT24" s="734"/>
      <c r="AU24" s="734"/>
      <c r="AV24" s="734"/>
      <c r="AW24" s="734"/>
      <c r="AX24" s="734"/>
      <c r="AY24" s="734"/>
      <c r="AZ24" s="734"/>
      <c r="BA24" s="734"/>
      <c r="BB24" s="734"/>
      <c r="BC24" s="734"/>
      <c r="BD24" s="734"/>
      <c r="BE24" s="734"/>
      <c r="BF24" s="735"/>
      <c r="BG24" s="657" t="s">
        <v>140</v>
      </c>
      <c r="BH24" s="658"/>
      <c r="BI24" s="658"/>
      <c r="BJ24" s="658"/>
      <c r="BK24" s="658"/>
      <c r="BL24" s="658"/>
      <c r="BM24" s="658"/>
      <c r="BN24" s="659"/>
      <c r="BO24" s="695" t="s">
        <v>132</v>
      </c>
      <c r="BP24" s="695"/>
      <c r="BQ24" s="695"/>
      <c r="BR24" s="695"/>
      <c r="BS24" s="696" t="s">
        <v>140</v>
      </c>
      <c r="BT24" s="696"/>
      <c r="BU24" s="696"/>
      <c r="BV24" s="696"/>
      <c r="BW24" s="696"/>
      <c r="BX24" s="696"/>
      <c r="BY24" s="696"/>
      <c r="BZ24" s="696"/>
      <c r="CA24" s="696"/>
      <c r="CB24" s="736"/>
      <c r="CD24" s="715" t="s">
        <v>294</v>
      </c>
      <c r="CE24" s="716"/>
      <c r="CF24" s="716"/>
      <c r="CG24" s="716"/>
      <c r="CH24" s="716"/>
      <c r="CI24" s="716"/>
      <c r="CJ24" s="716"/>
      <c r="CK24" s="716"/>
      <c r="CL24" s="716"/>
      <c r="CM24" s="716"/>
      <c r="CN24" s="716"/>
      <c r="CO24" s="716"/>
      <c r="CP24" s="716"/>
      <c r="CQ24" s="717"/>
      <c r="CR24" s="712">
        <v>5659205</v>
      </c>
      <c r="CS24" s="713"/>
      <c r="CT24" s="713"/>
      <c r="CU24" s="713"/>
      <c r="CV24" s="713"/>
      <c r="CW24" s="713"/>
      <c r="CX24" s="713"/>
      <c r="CY24" s="738"/>
      <c r="CZ24" s="739">
        <v>42.1</v>
      </c>
      <c r="DA24" s="721"/>
      <c r="DB24" s="721"/>
      <c r="DC24" s="741"/>
      <c r="DD24" s="737">
        <v>3542431</v>
      </c>
      <c r="DE24" s="713"/>
      <c r="DF24" s="713"/>
      <c r="DG24" s="713"/>
      <c r="DH24" s="713"/>
      <c r="DI24" s="713"/>
      <c r="DJ24" s="713"/>
      <c r="DK24" s="738"/>
      <c r="DL24" s="737">
        <v>3055098</v>
      </c>
      <c r="DM24" s="713"/>
      <c r="DN24" s="713"/>
      <c r="DO24" s="713"/>
      <c r="DP24" s="713"/>
      <c r="DQ24" s="713"/>
      <c r="DR24" s="713"/>
      <c r="DS24" s="713"/>
      <c r="DT24" s="713"/>
      <c r="DU24" s="713"/>
      <c r="DV24" s="738"/>
      <c r="DW24" s="739">
        <v>57.1</v>
      </c>
      <c r="DX24" s="721"/>
      <c r="DY24" s="721"/>
      <c r="DZ24" s="721"/>
      <c r="EA24" s="721"/>
      <c r="EB24" s="721"/>
      <c r="EC24" s="740"/>
    </row>
    <row r="25" spans="2:133" ht="11.25" customHeight="1" x14ac:dyDescent="0.15">
      <c r="B25" s="654" t="s">
        <v>295</v>
      </c>
      <c r="C25" s="655"/>
      <c r="D25" s="655"/>
      <c r="E25" s="655"/>
      <c r="F25" s="655"/>
      <c r="G25" s="655"/>
      <c r="H25" s="655"/>
      <c r="I25" s="655"/>
      <c r="J25" s="655"/>
      <c r="K25" s="655"/>
      <c r="L25" s="655"/>
      <c r="M25" s="655"/>
      <c r="N25" s="655"/>
      <c r="O25" s="655"/>
      <c r="P25" s="655"/>
      <c r="Q25" s="656"/>
      <c r="R25" s="657">
        <v>5701511</v>
      </c>
      <c r="S25" s="658"/>
      <c r="T25" s="658"/>
      <c r="U25" s="658"/>
      <c r="V25" s="658"/>
      <c r="W25" s="658"/>
      <c r="X25" s="658"/>
      <c r="Y25" s="659"/>
      <c r="Z25" s="695">
        <v>42</v>
      </c>
      <c r="AA25" s="695"/>
      <c r="AB25" s="695"/>
      <c r="AC25" s="695"/>
      <c r="AD25" s="696">
        <v>5258472</v>
      </c>
      <c r="AE25" s="696"/>
      <c r="AF25" s="696"/>
      <c r="AG25" s="696"/>
      <c r="AH25" s="696"/>
      <c r="AI25" s="696"/>
      <c r="AJ25" s="696"/>
      <c r="AK25" s="696"/>
      <c r="AL25" s="660">
        <v>99.3</v>
      </c>
      <c r="AM25" s="661"/>
      <c r="AN25" s="661"/>
      <c r="AO25" s="697"/>
      <c r="AP25" s="654" t="s">
        <v>296</v>
      </c>
      <c r="AQ25" s="734"/>
      <c r="AR25" s="734"/>
      <c r="AS25" s="734"/>
      <c r="AT25" s="734"/>
      <c r="AU25" s="734"/>
      <c r="AV25" s="734"/>
      <c r="AW25" s="734"/>
      <c r="AX25" s="734"/>
      <c r="AY25" s="734"/>
      <c r="AZ25" s="734"/>
      <c r="BA25" s="734"/>
      <c r="BB25" s="734"/>
      <c r="BC25" s="734"/>
      <c r="BD25" s="734"/>
      <c r="BE25" s="734"/>
      <c r="BF25" s="735"/>
      <c r="BG25" s="657" t="s">
        <v>237</v>
      </c>
      <c r="BH25" s="658"/>
      <c r="BI25" s="658"/>
      <c r="BJ25" s="658"/>
      <c r="BK25" s="658"/>
      <c r="BL25" s="658"/>
      <c r="BM25" s="658"/>
      <c r="BN25" s="659"/>
      <c r="BO25" s="695" t="s">
        <v>132</v>
      </c>
      <c r="BP25" s="695"/>
      <c r="BQ25" s="695"/>
      <c r="BR25" s="695"/>
      <c r="BS25" s="696" t="s">
        <v>132</v>
      </c>
      <c r="BT25" s="696"/>
      <c r="BU25" s="696"/>
      <c r="BV25" s="696"/>
      <c r="BW25" s="696"/>
      <c r="BX25" s="696"/>
      <c r="BY25" s="696"/>
      <c r="BZ25" s="696"/>
      <c r="CA25" s="696"/>
      <c r="CB25" s="736"/>
      <c r="CD25" s="654" t="s">
        <v>297</v>
      </c>
      <c r="CE25" s="655"/>
      <c r="CF25" s="655"/>
      <c r="CG25" s="655"/>
      <c r="CH25" s="655"/>
      <c r="CI25" s="655"/>
      <c r="CJ25" s="655"/>
      <c r="CK25" s="655"/>
      <c r="CL25" s="655"/>
      <c r="CM25" s="655"/>
      <c r="CN25" s="655"/>
      <c r="CO25" s="655"/>
      <c r="CP25" s="655"/>
      <c r="CQ25" s="656"/>
      <c r="CR25" s="657">
        <v>1715651</v>
      </c>
      <c r="CS25" s="670"/>
      <c r="CT25" s="670"/>
      <c r="CU25" s="670"/>
      <c r="CV25" s="670"/>
      <c r="CW25" s="670"/>
      <c r="CX25" s="670"/>
      <c r="CY25" s="671"/>
      <c r="CZ25" s="660">
        <v>12.8</v>
      </c>
      <c r="DA25" s="672"/>
      <c r="DB25" s="672"/>
      <c r="DC25" s="673"/>
      <c r="DD25" s="663">
        <v>1428087</v>
      </c>
      <c r="DE25" s="670"/>
      <c r="DF25" s="670"/>
      <c r="DG25" s="670"/>
      <c r="DH25" s="670"/>
      <c r="DI25" s="670"/>
      <c r="DJ25" s="670"/>
      <c r="DK25" s="671"/>
      <c r="DL25" s="663">
        <v>1327979</v>
      </c>
      <c r="DM25" s="670"/>
      <c r="DN25" s="670"/>
      <c r="DO25" s="670"/>
      <c r="DP25" s="670"/>
      <c r="DQ25" s="670"/>
      <c r="DR25" s="670"/>
      <c r="DS25" s="670"/>
      <c r="DT25" s="670"/>
      <c r="DU25" s="670"/>
      <c r="DV25" s="671"/>
      <c r="DW25" s="660">
        <v>24.8</v>
      </c>
      <c r="DX25" s="672"/>
      <c r="DY25" s="672"/>
      <c r="DZ25" s="672"/>
      <c r="EA25" s="672"/>
      <c r="EB25" s="672"/>
      <c r="EC25" s="684"/>
    </row>
    <row r="26" spans="2:133" ht="11.25" customHeight="1" x14ac:dyDescent="0.15">
      <c r="B26" s="654" t="s">
        <v>298</v>
      </c>
      <c r="C26" s="655"/>
      <c r="D26" s="655"/>
      <c r="E26" s="655"/>
      <c r="F26" s="655"/>
      <c r="G26" s="655"/>
      <c r="H26" s="655"/>
      <c r="I26" s="655"/>
      <c r="J26" s="655"/>
      <c r="K26" s="655"/>
      <c r="L26" s="655"/>
      <c r="M26" s="655"/>
      <c r="N26" s="655"/>
      <c r="O26" s="655"/>
      <c r="P26" s="655"/>
      <c r="Q26" s="656"/>
      <c r="R26" s="657">
        <v>2506</v>
      </c>
      <c r="S26" s="658"/>
      <c r="T26" s="658"/>
      <c r="U26" s="658"/>
      <c r="V26" s="658"/>
      <c r="W26" s="658"/>
      <c r="X26" s="658"/>
      <c r="Y26" s="659"/>
      <c r="Z26" s="695">
        <v>0</v>
      </c>
      <c r="AA26" s="695"/>
      <c r="AB26" s="695"/>
      <c r="AC26" s="695"/>
      <c r="AD26" s="696">
        <v>2506</v>
      </c>
      <c r="AE26" s="696"/>
      <c r="AF26" s="696"/>
      <c r="AG26" s="696"/>
      <c r="AH26" s="696"/>
      <c r="AI26" s="696"/>
      <c r="AJ26" s="696"/>
      <c r="AK26" s="696"/>
      <c r="AL26" s="660">
        <v>0</v>
      </c>
      <c r="AM26" s="661"/>
      <c r="AN26" s="661"/>
      <c r="AO26" s="697"/>
      <c r="AP26" s="654" t="s">
        <v>299</v>
      </c>
      <c r="AQ26" s="734"/>
      <c r="AR26" s="734"/>
      <c r="AS26" s="734"/>
      <c r="AT26" s="734"/>
      <c r="AU26" s="734"/>
      <c r="AV26" s="734"/>
      <c r="AW26" s="734"/>
      <c r="AX26" s="734"/>
      <c r="AY26" s="734"/>
      <c r="AZ26" s="734"/>
      <c r="BA26" s="734"/>
      <c r="BB26" s="734"/>
      <c r="BC26" s="734"/>
      <c r="BD26" s="734"/>
      <c r="BE26" s="734"/>
      <c r="BF26" s="735"/>
      <c r="BG26" s="657" t="s">
        <v>140</v>
      </c>
      <c r="BH26" s="658"/>
      <c r="BI26" s="658"/>
      <c r="BJ26" s="658"/>
      <c r="BK26" s="658"/>
      <c r="BL26" s="658"/>
      <c r="BM26" s="658"/>
      <c r="BN26" s="659"/>
      <c r="BO26" s="695" t="s">
        <v>132</v>
      </c>
      <c r="BP26" s="695"/>
      <c r="BQ26" s="695"/>
      <c r="BR26" s="695"/>
      <c r="BS26" s="696" t="s">
        <v>132</v>
      </c>
      <c r="BT26" s="696"/>
      <c r="BU26" s="696"/>
      <c r="BV26" s="696"/>
      <c r="BW26" s="696"/>
      <c r="BX26" s="696"/>
      <c r="BY26" s="696"/>
      <c r="BZ26" s="696"/>
      <c r="CA26" s="696"/>
      <c r="CB26" s="736"/>
      <c r="CD26" s="654" t="s">
        <v>300</v>
      </c>
      <c r="CE26" s="655"/>
      <c r="CF26" s="655"/>
      <c r="CG26" s="655"/>
      <c r="CH26" s="655"/>
      <c r="CI26" s="655"/>
      <c r="CJ26" s="655"/>
      <c r="CK26" s="655"/>
      <c r="CL26" s="655"/>
      <c r="CM26" s="655"/>
      <c r="CN26" s="655"/>
      <c r="CO26" s="655"/>
      <c r="CP26" s="655"/>
      <c r="CQ26" s="656"/>
      <c r="CR26" s="657">
        <v>1167316</v>
      </c>
      <c r="CS26" s="658"/>
      <c r="CT26" s="658"/>
      <c r="CU26" s="658"/>
      <c r="CV26" s="658"/>
      <c r="CW26" s="658"/>
      <c r="CX26" s="658"/>
      <c r="CY26" s="659"/>
      <c r="CZ26" s="660">
        <v>8.6999999999999993</v>
      </c>
      <c r="DA26" s="672"/>
      <c r="DB26" s="672"/>
      <c r="DC26" s="673"/>
      <c r="DD26" s="663">
        <v>910997</v>
      </c>
      <c r="DE26" s="658"/>
      <c r="DF26" s="658"/>
      <c r="DG26" s="658"/>
      <c r="DH26" s="658"/>
      <c r="DI26" s="658"/>
      <c r="DJ26" s="658"/>
      <c r="DK26" s="659"/>
      <c r="DL26" s="663" t="s">
        <v>132</v>
      </c>
      <c r="DM26" s="658"/>
      <c r="DN26" s="658"/>
      <c r="DO26" s="658"/>
      <c r="DP26" s="658"/>
      <c r="DQ26" s="658"/>
      <c r="DR26" s="658"/>
      <c r="DS26" s="658"/>
      <c r="DT26" s="658"/>
      <c r="DU26" s="658"/>
      <c r="DV26" s="659"/>
      <c r="DW26" s="660" t="s">
        <v>132</v>
      </c>
      <c r="DX26" s="672"/>
      <c r="DY26" s="672"/>
      <c r="DZ26" s="672"/>
      <c r="EA26" s="672"/>
      <c r="EB26" s="672"/>
      <c r="EC26" s="684"/>
    </row>
    <row r="27" spans="2:133" ht="11.25" customHeight="1" x14ac:dyDescent="0.15">
      <c r="B27" s="654" t="s">
        <v>301</v>
      </c>
      <c r="C27" s="655"/>
      <c r="D27" s="655"/>
      <c r="E27" s="655"/>
      <c r="F27" s="655"/>
      <c r="G27" s="655"/>
      <c r="H27" s="655"/>
      <c r="I27" s="655"/>
      <c r="J27" s="655"/>
      <c r="K27" s="655"/>
      <c r="L27" s="655"/>
      <c r="M27" s="655"/>
      <c r="N27" s="655"/>
      <c r="O27" s="655"/>
      <c r="P27" s="655"/>
      <c r="Q27" s="656"/>
      <c r="R27" s="657">
        <v>192300</v>
      </c>
      <c r="S27" s="658"/>
      <c r="T27" s="658"/>
      <c r="U27" s="658"/>
      <c r="V27" s="658"/>
      <c r="W27" s="658"/>
      <c r="X27" s="658"/>
      <c r="Y27" s="659"/>
      <c r="Z27" s="695">
        <v>1.4</v>
      </c>
      <c r="AA27" s="695"/>
      <c r="AB27" s="695"/>
      <c r="AC27" s="695"/>
      <c r="AD27" s="696" t="s">
        <v>140</v>
      </c>
      <c r="AE27" s="696"/>
      <c r="AF27" s="696"/>
      <c r="AG27" s="696"/>
      <c r="AH27" s="696"/>
      <c r="AI27" s="696"/>
      <c r="AJ27" s="696"/>
      <c r="AK27" s="696"/>
      <c r="AL27" s="660" t="s">
        <v>132</v>
      </c>
      <c r="AM27" s="661"/>
      <c r="AN27" s="661"/>
      <c r="AO27" s="697"/>
      <c r="AP27" s="654" t="s">
        <v>302</v>
      </c>
      <c r="AQ27" s="655"/>
      <c r="AR27" s="655"/>
      <c r="AS27" s="655"/>
      <c r="AT27" s="655"/>
      <c r="AU27" s="655"/>
      <c r="AV27" s="655"/>
      <c r="AW27" s="655"/>
      <c r="AX27" s="655"/>
      <c r="AY27" s="655"/>
      <c r="AZ27" s="655"/>
      <c r="BA27" s="655"/>
      <c r="BB27" s="655"/>
      <c r="BC27" s="655"/>
      <c r="BD27" s="655"/>
      <c r="BE27" s="655"/>
      <c r="BF27" s="656"/>
      <c r="BG27" s="657">
        <v>1333252</v>
      </c>
      <c r="BH27" s="658"/>
      <c r="BI27" s="658"/>
      <c r="BJ27" s="658"/>
      <c r="BK27" s="658"/>
      <c r="BL27" s="658"/>
      <c r="BM27" s="658"/>
      <c r="BN27" s="659"/>
      <c r="BO27" s="695">
        <v>100</v>
      </c>
      <c r="BP27" s="695"/>
      <c r="BQ27" s="695"/>
      <c r="BR27" s="695"/>
      <c r="BS27" s="696">
        <v>4452</v>
      </c>
      <c r="BT27" s="696"/>
      <c r="BU27" s="696"/>
      <c r="BV27" s="696"/>
      <c r="BW27" s="696"/>
      <c r="BX27" s="696"/>
      <c r="BY27" s="696"/>
      <c r="BZ27" s="696"/>
      <c r="CA27" s="696"/>
      <c r="CB27" s="736"/>
      <c r="CD27" s="654" t="s">
        <v>303</v>
      </c>
      <c r="CE27" s="655"/>
      <c r="CF27" s="655"/>
      <c r="CG27" s="655"/>
      <c r="CH27" s="655"/>
      <c r="CI27" s="655"/>
      <c r="CJ27" s="655"/>
      <c r="CK27" s="655"/>
      <c r="CL27" s="655"/>
      <c r="CM27" s="655"/>
      <c r="CN27" s="655"/>
      <c r="CO27" s="655"/>
      <c r="CP27" s="655"/>
      <c r="CQ27" s="656"/>
      <c r="CR27" s="657">
        <v>2248844</v>
      </c>
      <c r="CS27" s="670"/>
      <c r="CT27" s="670"/>
      <c r="CU27" s="670"/>
      <c r="CV27" s="670"/>
      <c r="CW27" s="670"/>
      <c r="CX27" s="670"/>
      <c r="CY27" s="671"/>
      <c r="CZ27" s="660">
        <v>16.7</v>
      </c>
      <c r="DA27" s="672"/>
      <c r="DB27" s="672"/>
      <c r="DC27" s="673"/>
      <c r="DD27" s="663">
        <v>505712</v>
      </c>
      <c r="DE27" s="670"/>
      <c r="DF27" s="670"/>
      <c r="DG27" s="670"/>
      <c r="DH27" s="670"/>
      <c r="DI27" s="670"/>
      <c r="DJ27" s="670"/>
      <c r="DK27" s="671"/>
      <c r="DL27" s="663">
        <v>504010</v>
      </c>
      <c r="DM27" s="670"/>
      <c r="DN27" s="670"/>
      <c r="DO27" s="670"/>
      <c r="DP27" s="670"/>
      <c r="DQ27" s="670"/>
      <c r="DR27" s="670"/>
      <c r="DS27" s="670"/>
      <c r="DT27" s="670"/>
      <c r="DU27" s="670"/>
      <c r="DV27" s="671"/>
      <c r="DW27" s="660">
        <v>9.4</v>
      </c>
      <c r="DX27" s="672"/>
      <c r="DY27" s="672"/>
      <c r="DZ27" s="672"/>
      <c r="EA27" s="672"/>
      <c r="EB27" s="672"/>
      <c r="EC27" s="684"/>
    </row>
    <row r="28" spans="2:133" ht="11.25" customHeight="1" x14ac:dyDescent="0.15">
      <c r="B28" s="654" t="s">
        <v>304</v>
      </c>
      <c r="C28" s="655"/>
      <c r="D28" s="655"/>
      <c r="E28" s="655"/>
      <c r="F28" s="655"/>
      <c r="G28" s="655"/>
      <c r="H28" s="655"/>
      <c r="I28" s="655"/>
      <c r="J28" s="655"/>
      <c r="K28" s="655"/>
      <c r="L28" s="655"/>
      <c r="M28" s="655"/>
      <c r="N28" s="655"/>
      <c r="O28" s="655"/>
      <c r="P28" s="655"/>
      <c r="Q28" s="656"/>
      <c r="R28" s="657">
        <v>431951</v>
      </c>
      <c r="S28" s="658"/>
      <c r="T28" s="658"/>
      <c r="U28" s="658"/>
      <c r="V28" s="658"/>
      <c r="W28" s="658"/>
      <c r="X28" s="658"/>
      <c r="Y28" s="659"/>
      <c r="Z28" s="695">
        <v>3.2</v>
      </c>
      <c r="AA28" s="695"/>
      <c r="AB28" s="695"/>
      <c r="AC28" s="695"/>
      <c r="AD28" s="696">
        <v>7418</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305</v>
      </c>
      <c r="CE28" s="655"/>
      <c r="CF28" s="655"/>
      <c r="CG28" s="655"/>
      <c r="CH28" s="655"/>
      <c r="CI28" s="655"/>
      <c r="CJ28" s="655"/>
      <c r="CK28" s="655"/>
      <c r="CL28" s="655"/>
      <c r="CM28" s="655"/>
      <c r="CN28" s="655"/>
      <c r="CO28" s="655"/>
      <c r="CP28" s="655"/>
      <c r="CQ28" s="656"/>
      <c r="CR28" s="657">
        <v>1694710</v>
      </c>
      <c r="CS28" s="658"/>
      <c r="CT28" s="658"/>
      <c r="CU28" s="658"/>
      <c r="CV28" s="658"/>
      <c r="CW28" s="658"/>
      <c r="CX28" s="658"/>
      <c r="CY28" s="659"/>
      <c r="CZ28" s="660">
        <v>12.6</v>
      </c>
      <c r="DA28" s="672"/>
      <c r="DB28" s="672"/>
      <c r="DC28" s="673"/>
      <c r="DD28" s="663">
        <v>1608632</v>
      </c>
      <c r="DE28" s="658"/>
      <c r="DF28" s="658"/>
      <c r="DG28" s="658"/>
      <c r="DH28" s="658"/>
      <c r="DI28" s="658"/>
      <c r="DJ28" s="658"/>
      <c r="DK28" s="659"/>
      <c r="DL28" s="663">
        <v>1223109</v>
      </c>
      <c r="DM28" s="658"/>
      <c r="DN28" s="658"/>
      <c r="DO28" s="658"/>
      <c r="DP28" s="658"/>
      <c r="DQ28" s="658"/>
      <c r="DR28" s="658"/>
      <c r="DS28" s="658"/>
      <c r="DT28" s="658"/>
      <c r="DU28" s="658"/>
      <c r="DV28" s="659"/>
      <c r="DW28" s="660">
        <v>22.8</v>
      </c>
      <c r="DX28" s="672"/>
      <c r="DY28" s="672"/>
      <c r="DZ28" s="672"/>
      <c r="EA28" s="672"/>
      <c r="EB28" s="672"/>
      <c r="EC28" s="684"/>
    </row>
    <row r="29" spans="2:133" ht="11.25" customHeight="1" x14ac:dyDescent="0.15">
      <c r="B29" s="654" t="s">
        <v>306</v>
      </c>
      <c r="C29" s="655"/>
      <c r="D29" s="655"/>
      <c r="E29" s="655"/>
      <c r="F29" s="655"/>
      <c r="G29" s="655"/>
      <c r="H29" s="655"/>
      <c r="I29" s="655"/>
      <c r="J29" s="655"/>
      <c r="K29" s="655"/>
      <c r="L29" s="655"/>
      <c r="M29" s="655"/>
      <c r="N29" s="655"/>
      <c r="O29" s="655"/>
      <c r="P29" s="655"/>
      <c r="Q29" s="656"/>
      <c r="R29" s="657">
        <v>48765</v>
      </c>
      <c r="S29" s="658"/>
      <c r="T29" s="658"/>
      <c r="U29" s="658"/>
      <c r="V29" s="658"/>
      <c r="W29" s="658"/>
      <c r="X29" s="658"/>
      <c r="Y29" s="659"/>
      <c r="Z29" s="695">
        <v>0.4</v>
      </c>
      <c r="AA29" s="695"/>
      <c r="AB29" s="695"/>
      <c r="AC29" s="695"/>
      <c r="AD29" s="696" t="s">
        <v>140</v>
      </c>
      <c r="AE29" s="696"/>
      <c r="AF29" s="696"/>
      <c r="AG29" s="696"/>
      <c r="AH29" s="696"/>
      <c r="AI29" s="696"/>
      <c r="AJ29" s="696"/>
      <c r="AK29" s="696"/>
      <c r="AL29" s="660" t="s">
        <v>140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307</v>
      </c>
      <c r="CE29" s="677"/>
      <c r="CF29" s="654" t="s">
        <v>308</v>
      </c>
      <c r="CG29" s="655"/>
      <c r="CH29" s="655"/>
      <c r="CI29" s="655"/>
      <c r="CJ29" s="655"/>
      <c r="CK29" s="655"/>
      <c r="CL29" s="655"/>
      <c r="CM29" s="655"/>
      <c r="CN29" s="655"/>
      <c r="CO29" s="655"/>
      <c r="CP29" s="655"/>
      <c r="CQ29" s="656"/>
      <c r="CR29" s="657">
        <v>1694710</v>
      </c>
      <c r="CS29" s="670"/>
      <c r="CT29" s="670"/>
      <c r="CU29" s="670"/>
      <c r="CV29" s="670"/>
      <c r="CW29" s="670"/>
      <c r="CX29" s="670"/>
      <c r="CY29" s="671"/>
      <c r="CZ29" s="660">
        <v>12.6</v>
      </c>
      <c r="DA29" s="672"/>
      <c r="DB29" s="672"/>
      <c r="DC29" s="673"/>
      <c r="DD29" s="663">
        <v>1608632</v>
      </c>
      <c r="DE29" s="670"/>
      <c r="DF29" s="670"/>
      <c r="DG29" s="670"/>
      <c r="DH29" s="670"/>
      <c r="DI29" s="670"/>
      <c r="DJ29" s="670"/>
      <c r="DK29" s="671"/>
      <c r="DL29" s="663">
        <v>1223109</v>
      </c>
      <c r="DM29" s="670"/>
      <c r="DN29" s="670"/>
      <c r="DO29" s="670"/>
      <c r="DP29" s="670"/>
      <c r="DQ29" s="670"/>
      <c r="DR29" s="670"/>
      <c r="DS29" s="670"/>
      <c r="DT29" s="670"/>
      <c r="DU29" s="670"/>
      <c r="DV29" s="671"/>
      <c r="DW29" s="660">
        <v>22.8</v>
      </c>
      <c r="DX29" s="672"/>
      <c r="DY29" s="672"/>
      <c r="DZ29" s="672"/>
      <c r="EA29" s="672"/>
      <c r="EB29" s="672"/>
      <c r="EC29" s="684"/>
    </row>
    <row r="30" spans="2:133" ht="11.25" customHeight="1" x14ac:dyDescent="0.15">
      <c r="B30" s="654" t="s">
        <v>309</v>
      </c>
      <c r="C30" s="655"/>
      <c r="D30" s="655"/>
      <c r="E30" s="655"/>
      <c r="F30" s="655"/>
      <c r="G30" s="655"/>
      <c r="H30" s="655"/>
      <c r="I30" s="655"/>
      <c r="J30" s="655"/>
      <c r="K30" s="655"/>
      <c r="L30" s="655"/>
      <c r="M30" s="655"/>
      <c r="N30" s="655"/>
      <c r="O30" s="655"/>
      <c r="P30" s="655"/>
      <c r="Q30" s="656"/>
      <c r="R30" s="657">
        <v>2597953</v>
      </c>
      <c r="S30" s="658"/>
      <c r="T30" s="658"/>
      <c r="U30" s="658"/>
      <c r="V30" s="658"/>
      <c r="W30" s="658"/>
      <c r="X30" s="658"/>
      <c r="Y30" s="659"/>
      <c r="Z30" s="695">
        <v>19.100000000000001</v>
      </c>
      <c r="AA30" s="695"/>
      <c r="AB30" s="695"/>
      <c r="AC30" s="695"/>
      <c r="AD30" s="696" t="s">
        <v>132</v>
      </c>
      <c r="AE30" s="696"/>
      <c r="AF30" s="696"/>
      <c r="AG30" s="696"/>
      <c r="AH30" s="696"/>
      <c r="AI30" s="696"/>
      <c r="AJ30" s="696"/>
      <c r="AK30" s="696"/>
      <c r="AL30" s="660" t="s">
        <v>237</v>
      </c>
      <c r="AM30" s="661"/>
      <c r="AN30" s="661"/>
      <c r="AO30" s="697"/>
      <c r="AP30" s="709" t="s">
        <v>225</v>
      </c>
      <c r="AQ30" s="710"/>
      <c r="AR30" s="710"/>
      <c r="AS30" s="710"/>
      <c r="AT30" s="710"/>
      <c r="AU30" s="710"/>
      <c r="AV30" s="710"/>
      <c r="AW30" s="710"/>
      <c r="AX30" s="710"/>
      <c r="AY30" s="710"/>
      <c r="AZ30" s="710"/>
      <c r="BA30" s="710"/>
      <c r="BB30" s="710"/>
      <c r="BC30" s="710"/>
      <c r="BD30" s="710"/>
      <c r="BE30" s="710"/>
      <c r="BF30" s="711"/>
      <c r="BG30" s="709" t="s">
        <v>310</v>
      </c>
      <c r="BH30" s="727"/>
      <c r="BI30" s="727"/>
      <c r="BJ30" s="727"/>
      <c r="BK30" s="727"/>
      <c r="BL30" s="727"/>
      <c r="BM30" s="727"/>
      <c r="BN30" s="727"/>
      <c r="BO30" s="727"/>
      <c r="BP30" s="727"/>
      <c r="BQ30" s="728"/>
      <c r="BR30" s="709" t="s">
        <v>311</v>
      </c>
      <c r="BS30" s="727"/>
      <c r="BT30" s="727"/>
      <c r="BU30" s="727"/>
      <c r="BV30" s="727"/>
      <c r="BW30" s="727"/>
      <c r="BX30" s="727"/>
      <c r="BY30" s="727"/>
      <c r="BZ30" s="727"/>
      <c r="CA30" s="727"/>
      <c r="CB30" s="728"/>
      <c r="CD30" s="678"/>
      <c r="CE30" s="679"/>
      <c r="CF30" s="654" t="s">
        <v>312</v>
      </c>
      <c r="CG30" s="655"/>
      <c r="CH30" s="655"/>
      <c r="CI30" s="655"/>
      <c r="CJ30" s="655"/>
      <c r="CK30" s="655"/>
      <c r="CL30" s="655"/>
      <c r="CM30" s="655"/>
      <c r="CN30" s="655"/>
      <c r="CO30" s="655"/>
      <c r="CP30" s="655"/>
      <c r="CQ30" s="656"/>
      <c r="CR30" s="657">
        <v>1647227</v>
      </c>
      <c r="CS30" s="658"/>
      <c r="CT30" s="658"/>
      <c r="CU30" s="658"/>
      <c r="CV30" s="658"/>
      <c r="CW30" s="658"/>
      <c r="CX30" s="658"/>
      <c r="CY30" s="659"/>
      <c r="CZ30" s="660">
        <v>12.3</v>
      </c>
      <c r="DA30" s="672"/>
      <c r="DB30" s="672"/>
      <c r="DC30" s="673"/>
      <c r="DD30" s="663">
        <v>1569894</v>
      </c>
      <c r="DE30" s="658"/>
      <c r="DF30" s="658"/>
      <c r="DG30" s="658"/>
      <c r="DH30" s="658"/>
      <c r="DI30" s="658"/>
      <c r="DJ30" s="658"/>
      <c r="DK30" s="659"/>
      <c r="DL30" s="663">
        <v>1184379</v>
      </c>
      <c r="DM30" s="658"/>
      <c r="DN30" s="658"/>
      <c r="DO30" s="658"/>
      <c r="DP30" s="658"/>
      <c r="DQ30" s="658"/>
      <c r="DR30" s="658"/>
      <c r="DS30" s="658"/>
      <c r="DT30" s="658"/>
      <c r="DU30" s="658"/>
      <c r="DV30" s="659"/>
      <c r="DW30" s="660">
        <v>22.1</v>
      </c>
      <c r="DX30" s="672"/>
      <c r="DY30" s="672"/>
      <c r="DZ30" s="672"/>
      <c r="EA30" s="672"/>
      <c r="EB30" s="672"/>
      <c r="EC30" s="684"/>
    </row>
    <row r="31" spans="2:133" ht="11.25" customHeight="1" x14ac:dyDescent="0.15">
      <c r="B31" s="724" t="s">
        <v>313</v>
      </c>
      <c r="C31" s="725"/>
      <c r="D31" s="725"/>
      <c r="E31" s="725"/>
      <c r="F31" s="725"/>
      <c r="G31" s="725"/>
      <c r="H31" s="725"/>
      <c r="I31" s="725"/>
      <c r="J31" s="725"/>
      <c r="K31" s="725"/>
      <c r="L31" s="725"/>
      <c r="M31" s="725"/>
      <c r="N31" s="725"/>
      <c r="O31" s="725"/>
      <c r="P31" s="725"/>
      <c r="Q31" s="726"/>
      <c r="R31" s="657" t="s">
        <v>140</v>
      </c>
      <c r="S31" s="658"/>
      <c r="T31" s="658"/>
      <c r="U31" s="658"/>
      <c r="V31" s="658"/>
      <c r="W31" s="658"/>
      <c r="X31" s="658"/>
      <c r="Y31" s="659"/>
      <c r="Z31" s="695" t="s">
        <v>140</v>
      </c>
      <c r="AA31" s="695"/>
      <c r="AB31" s="695"/>
      <c r="AC31" s="695"/>
      <c r="AD31" s="696" t="s">
        <v>237</v>
      </c>
      <c r="AE31" s="696"/>
      <c r="AF31" s="696"/>
      <c r="AG31" s="696"/>
      <c r="AH31" s="696"/>
      <c r="AI31" s="696"/>
      <c r="AJ31" s="696"/>
      <c r="AK31" s="696"/>
      <c r="AL31" s="660" t="s">
        <v>140</v>
      </c>
      <c r="AM31" s="661"/>
      <c r="AN31" s="661"/>
      <c r="AO31" s="697"/>
      <c r="AP31" s="729" t="s">
        <v>314</v>
      </c>
      <c r="AQ31" s="730"/>
      <c r="AR31" s="730"/>
      <c r="AS31" s="730"/>
      <c r="AT31" s="731" t="s">
        <v>315</v>
      </c>
      <c r="AU31" s="218"/>
      <c r="AV31" s="218"/>
      <c r="AW31" s="218"/>
      <c r="AX31" s="715" t="s">
        <v>189</v>
      </c>
      <c r="AY31" s="716"/>
      <c r="AZ31" s="716"/>
      <c r="BA31" s="716"/>
      <c r="BB31" s="716"/>
      <c r="BC31" s="716"/>
      <c r="BD31" s="716"/>
      <c r="BE31" s="716"/>
      <c r="BF31" s="717"/>
      <c r="BG31" s="719">
        <v>98</v>
      </c>
      <c r="BH31" s="720"/>
      <c r="BI31" s="720"/>
      <c r="BJ31" s="720"/>
      <c r="BK31" s="720"/>
      <c r="BL31" s="720"/>
      <c r="BM31" s="721">
        <v>93</v>
      </c>
      <c r="BN31" s="720"/>
      <c r="BO31" s="720"/>
      <c r="BP31" s="720"/>
      <c r="BQ31" s="722"/>
      <c r="BR31" s="719">
        <v>98.1</v>
      </c>
      <c r="BS31" s="720"/>
      <c r="BT31" s="720"/>
      <c r="BU31" s="720"/>
      <c r="BV31" s="720"/>
      <c r="BW31" s="720"/>
      <c r="BX31" s="721">
        <v>92.9</v>
      </c>
      <c r="BY31" s="720"/>
      <c r="BZ31" s="720"/>
      <c r="CA31" s="720"/>
      <c r="CB31" s="722"/>
      <c r="CD31" s="678"/>
      <c r="CE31" s="679"/>
      <c r="CF31" s="654" t="s">
        <v>316</v>
      </c>
      <c r="CG31" s="655"/>
      <c r="CH31" s="655"/>
      <c r="CI31" s="655"/>
      <c r="CJ31" s="655"/>
      <c r="CK31" s="655"/>
      <c r="CL31" s="655"/>
      <c r="CM31" s="655"/>
      <c r="CN31" s="655"/>
      <c r="CO31" s="655"/>
      <c r="CP31" s="655"/>
      <c r="CQ31" s="656"/>
      <c r="CR31" s="657">
        <v>47483</v>
      </c>
      <c r="CS31" s="670"/>
      <c r="CT31" s="670"/>
      <c r="CU31" s="670"/>
      <c r="CV31" s="670"/>
      <c r="CW31" s="670"/>
      <c r="CX31" s="670"/>
      <c r="CY31" s="671"/>
      <c r="CZ31" s="660">
        <v>0.4</v>
      </c>
      <c r="DA31" s="672"/>
      <c r="DB31" s="672"/>
      <c r="DC31" s="673"/>
      <c r="DD31" s="663">
        <v>38738</v>
      </c>
      <c r="DE31" s="670"/>
      <c r="DF31" s="670"/>
      <c r="DG31" s="670"/>
      <c r="DH31" s="670"/>
      <c r="DI31" s="670"/>
      <c r="DJ31" s="670"/>
      <c r="DK31" s="671"/>
      <c r="DL31" s="663">
        <v>38730</v>
      </c>
      <c r="DM31" s="670"/>
      <c r="DN31" s="670"/>
      <c r="DO31" s="670"/>
      <c r="DP31" s="670"/>
      <c r="DQ31" s="670"/>
      <c r="DR31" s="670"/>
      <c r="DS31" s="670"/>
      <c r="DT31" s="670"/>
      <c r="DU31" s="670"/>
      <c r="DV31" s="671"/>
      <c r="DW31" s="660">
        <v>0.7</v>
      </c>
      <c r="DX31" s="672"/>
      <c r="DY31" s="672"/>
      <c r="DZ31" s="672"/>
      <c r="EA31" s="672"/>
      <c r="EB31" s="672"/>
      <c r="EC31" s="684"/>
    </row>
    <row r="32" spans="2:133" ht="11.25" customHeight="1" x14ac:dyDescent="0.15">
      <c r="B32" s="654" t="s">
        <v>317</v>
      </c>
      <c r="C32" s="655"/>
      <c r="D32" s="655"/>
      <c r="E32" s="655"/>
      <c r="F32" s="655"/>
      <c r="G32" s="655"/>
      <c r="H32" s="655"/>
      <c r="I32" s="655"/>
      <c r="J32" s="655"/>
      <c r="K32" s="655"/>
      <c r="L32" s="655"/>
      <c r="M32" s="655"/>
      <c r="N32" s="655"/>
      <c r="O32" s="655"/>
      <c r="P32" s="655"/>
      <c r="Q32" s="656"/>
      <c r="R32" s="657">
        <v>795134</v>
      </c>
      <c r="S32" s="658"/>
      <c r="T32" s="658"/>
      <c r="U32" s="658"/>
      <c r="V32" s="658"/>
      <c r="W32" s="658"/>
      <c r="X32" s="658"/>
      <c r="Y32" s="659"/>
      <c r="Z32" s="695">
        <v>5.9</v>
      </c>
      <c r="AA32" s="695"/>
      <c r="AB32" s="695"/>
      <c r="AC32" s="695"/>
      <c r="AD32" s="696" t="s">
        <v>132</v>
      </c>
      <c r="AE32" s="696"/>
      <c r="AF32" s="696"/>
      <c r="AG32" s="696"/>
      <c r="AH32" s="696"/>
      <c r="AI32" s="696"/>
      <c r="AJ32" s="696"/>
      <c r="AK32" s="696"/>
      <c r="AL32" s="660" t="s">
        <v>140</v>
      </c>
      <c r="AM32" s="661"/>
      <c r="AN32" s="661"/>
      <c r="AO32" s="697"/>
      <c r="AP32" s="698"/>
      <c r="AQ32" s="699"/>
      <c r="AR32" s="699"/>
      <c r="AS32" s="699"/>
      <c r="AT32" s="732"/>
      <c r="AU32" s="214" t="s">
        <v>318</v>
      </c>
      <c r="AX32" s="654" t="s">
        <v>319</v>
      </c>
      <c r="AY32" s="655"/>
      <c r="AZ32" s="655"/>
      <c r="BA32" s="655"/>
      <c r="BB32" s="655"/>
      <c r="BC32" s="655"/>
      <c r="BD32" s="655"/>
      <c r="BE32" s="655"/>
      <c r="BF32" s="656"/>
      <c r="BG32" s="723">
        <v>97.9</v>
      </c>
      <c r="BH32" s="670"/>
      <c r="BI32" s="670"/>
      <c r="BJ32" s="670"/>
      <c r="BK32" s="670"/>
      <c r="BL32" s="670"/>
      <c r="BM32" s="661">
        <v>95.2</v>
      </c>
      <c r="BN32" s="670"/>
      <c r="BO32" s="670"/>
      <c r="BP32" s="670"/>
      <c r="BQ32" s="693"/>
      <c r="BR32" s="723">
        <v>98.4</v>
      </c>
      <c r="BS32" s="670"/>
      <c r="BT32" s="670"/>
      <c r="BU32" s="670"/>
      <c r="BV32" s="670"/>
      <c r="BW32" s="670"/>
      <c r="BX32" s="661">
        <v>95.5</v>
      </c>
      <c r="BY32" s="670"/>
      <c r="BZ32" s="670"/>
      <c r="CA32" s="670"/>
      <c r="CB32" s="693"/>
      <c r="CD32" s="680"/>
      <c r="CE32" s="681"/>
      <c r="CF32" s="654" t="s">
        <v>320</v>
      </c>
      <c r="CG32" s="655"/>
      <c r="CH32" s="655"/>
      <c r="CI32" s="655"/>
      <c r="CJ32" s="655"/>
      <c r="CK32" s="655"/>
      <c r="CL32" s="655"/>
      <c r="CM32" s="655"/>
      <c r="CN32" s="655"/>
      <c r="CO32" s="655"/>
      <c r="CP32" s="655"/>
      <c r="CQ32" s="656"/>
      <c r="CR32" s="657" t="s">
        <v>132</v>
      </c>
      <c r="CS32" s="658"/>
      <c r="CT32" s="658"/>
      <c r="CU32" s="658"/>
      <c r="CV32" s="658"/>
      <c r="CW32" s="658"/>
      <c r="CX32" s="658"/>
      <c r="CY32" s="659"/>
      <c r="CZ32" s="660" t="s">
        <v>132</v>
      </c>
      <c r="DA32" s="672"/>
      <c r="DB32" s="672"/>
      <c r="DC32" s="673"/>
      <c r="DD32" s="663" t="s">
        <v>132</v>
      </c>
      <c r="DE32" s="658"/>
      <c r="DF32" s="658"/>
      <c r="DG32" s="658"/>
      <c r="DH32" s="658"/>
      <c r="DI32" s="658"/>
      <c r="DJ32" s="658"/>
      <c r="DK32" s="659"/>
      <c r="DL32" s="663" t="s">
        <v>237</v>
      </c>
      <c r="DM32" s="658"/>
      <c r="DN32" s="658"/>
      <c r="DO32" s="658"/>
      <c r="DP32" s="658"/>
      <c r="DQ32" s="658"/>
      <c r="DR32" s="658"/>
      <c r="DS32" s="658"/>
      <c r="DT32" s="658"/>
      <c r="DU32" s="658"/>
      <c r="DV32" s="659"/>
      <c r="DW32" s="660" t="s">
        <v>140</v>
      </c>
      <c r="DX32" s="672"/>
      <c r="DY32" s="672"/>
      <c r="DZ32" s="672"/>
      <c r="EA32" s="672"/>
      <c r="EB32" s="672"/>
      <c r="EC32" s="684"/>
    </row>
    <row r="33" spans="2:133" ht="11.25" customHeight="1" x14ac:dyDescent="0.15">
      <c r="B33" s="654" t="s">
        <v>321</v>
      </c>
      <c r="C33" s="655"/>
      <c r="D33" s="655"/>
      <c r="E33" s="655"/>
      <c r="F33" s="655"/>
      <c r="G33" s="655"/>
      <c r="H33" s="655"/>
      <c r="I33" s="655"/>
      <c r="J33" s="655"/>
      <c r="K33" s="655"/>
      <c r="L33" s="655"/>
      <c r="M33" s="655"/>
      <c r="N33" s="655"/>
      <c r="O33" s="655"/>
      <c r="P33" s="655"/>
      <c r="Q33" s="656"/>
      <c r="R33" s="657">
        <v>40508</v>
      </c>
      <c r="S33" s="658"/>
      <c r="T33" s="658"/>
      <c r="U33" s="658"/>
      <c r="V33" s="658"/>
      <c r="W33" s="658"/>
      <c r="X33" s="658"/>
      <c r="Y33" s="659"/>
      <c r="Z33" s="695">
        <v>0.3</v>
      </c>
      <c r="AA33" s="695"/>
      <c r="AB33" s="695"/>
      <c r="AC33" s="695"/>
      <c r="AD33" s="696">
        <v>20254</v>
      </c>
      <c r="AE33" s="696"/>
      <c r="AF33" s="696"/>
      <c r="AG33" s="696"/>
      <c r="AH33" s="696"/>
      <c r="AI33" s="696"/>
      <c r="AJ33" s="696"/>
      <c r="AK33" s="696"/>
      <c r="AL33" s="660">
        <v>0.4</v>
      </c>
      <c r="AM33" s="661"/>
      <c r="AN33" s="661"/>
      <c r="AO33" s="697"/>
      <c r="AP33" s="700"/>
      <c r="AQ33" s="701"/>
      <c r="AR33" s="701"/>
      <c r="AS33" s="701"/>
      <c r="AT33" s="733"/>
      <c r="AU33" s="219"/>
      <c r="AV33" s="219"/>
      <c r="AW33" s="219"/>
      <c r="AX33" s="638" t="s">
        <v>322</v>
      </c>
      <c r="AY33" s="639"/>
      <c r="AZ33" s="639"/>
      <c r="BA33" s="639"/>
      <c r="BB33" s="639"/>
      <c r="BC33" s="639"/>
      <c r="BD33" s="639"/>
      <c r="BE33" s="639"/>
      <c r="BF33" s="640"/>
      <c r="BG33" s="718">
        <v>97.7</v>
      </c>
      <c r="BH33" s="642"/>
      <c r="BI33" s="642"/>
      <c r="BJ33" s="642"/>
      <c r="BK33" s="642"/>
      <c r="BL33" s="642"/>
      <c r="BM33" s="688">
        <v>89.9</v>
      </c>
      <c r="BN33" s="642"/>
      <c r="BO33" s="642"/>
      <c r="BP33" s="642"/>
      <c r="BQ33" s="705"/>
      <c r="BR33" s="718">
        <v>97.6</v>
      </c>
      <c r="BS33" s="642"/>
      <c r="BT33" s="642"/>
      <c r="BU33" s="642"/>
      <c r="BV33" s="642"/>
      <c r="BW33" s="642"/>
      <c r="BX33" s="688">
        <v>89.5</v>
      </c>
      <c r="BY33" s="642"/>
      <c r="BZ33" s="642"/>
      <c r="CA33" s="642"/>
      <c r="CB33" s="705"/>
      <c r="CD33" s="654" t="s">
        <v>323</v>
      </c>
      <c r="CE33" s="655"/>
      <c r="CF33" s="655"/>
      <c r="CG33" s="655"/>
      <c r="CH33" s="655"/>
      <c r="CI33" s="655"/>
      <c r="CJ33" s="655"/>
      <c r="CK33" s="655"/>
      <c r="CL33" s="655"/>
      <c r="CM33" s="655"/>
      <c r="CN33" s="655"/>
      <c r="CO33" s="655"/>
      <c r="CP33" s="655"/>
      <c r="CQ33" s="656"/>
      <c r="CR33" s="657">
        <v>5472265</v>
      </c>
      <c r="CS33" s="670"/>
      <c r="CT33" s="670"/>
      <c r="CU33" s="670"/>
      <c r="CV33" s="670"/>
      <c r="CW33" s="670"/>
      <c r="CX33" s="670"/>
      <c r="CY33" s="671"/>
      <c r="CZ33" s="660">
        <v>40.700000000000003</v>
      </c>
      <c r="DA33" s="672"/>
      <c r="DB33" s="672"/>
      <c r="DC33" s="673"/>
      <c r="DD33" s="663">
        <v>3155912</v>
      </c>
      <c r="DE33" s="670"/>
      <c r="DF33" s="670"/>
      <c r="DG33" s="670"/>
      <c r="DH33" s="670"/>
      <c r="DI33" s="670"/>
      <c r="DJ33" s="670"/>
      <c r="DK33" s="671"/>
      <c r="DL33" s="663">
        <v>1754260</v>
      </c>
      <c r="DM33" s="670"/>
      <c r="DN33" s="670"/>
      <c r="DO33" s="670"/>
      <c r="DP33" s="670"/>
      <c r="DQ33" s="670"/>
      <c r="DR33" s="670"/>
      <c r="DS33" s="670"/>
      <c r="DT33" s="670"/>
      <c r="DU33" s="670"/>
      <c r="DV33" s="671"/>
      <c r="DW33" s="660">
        <v>32.799999999999997</v>
      </c>
      <c r="DX33" s="672"/>
      <c r="DY33" s="672"/>
      <c r="DZ33" s="672"/>
      <c r="EA33" s="672"/>
      <c r="EB33" s="672"/>
      <c r="EC33" s="684"/>
    </row>
    <row r="34" spans="2:133" ht="11.25" customHeight="1" x14ac:dyDescent="0.15">
      <c r="B34" s="654" t="s">
        <v>324</v>
      </c>
      <c r="C34" s="655"/>
      <c r="D34" s="655"/>
      <c r="E34" s="655"/>
      <c r="F34" s="655"/>
      <c r="G34" s="655"/>
      <c r="H34" s="655"/>
      <c r="I34" s="655"/>
      <c r="J34" s="655"/>
      <c r="K34" s="655"/>
      <c r="L34" s="655"/>
      <c r="M34" s="655"/>
      <c r="N34" s="655"/>
      <c r="O34" s="655"/>
      <c r="P34" s="655"/>
      <c r="Q34" s="656"/>
      <c r="R34" s="657">
        <v>661144</v>
      </c>
      <c r="S34" s="658"/>
      <c r="T34" s="658"/>
      <c r="U34" s="658"/>
      <c r="V34" s="658"/>
      <c r="W34" s="658"/>
      <c r="X34" s="658"/>
      <c r="Y34" s="659"/>
      <c r="Z34" s="695">
        <v>4.9000000000000004</v>
      </c>
      <c r="AA34" s="695"/>
      <c r="AB34" s="695"/>
      <c r="AC34" s="695"/>
      <c r="AD34" s="696" t="s">
        <v>237</v>
      </c>
      <c r="AE34" s="696"/>
      <c r="AF34" s="696"/>
      <c r="AG34" s="696"/>
      <c r="AH34" s="696"/>
      <c r="AI34" s="696"/>
      <c r="AJ34" s="696"/>
      <c r="AK34" s="696"/>
      <c r="AL34" s="660" t="s">
        <v>140</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325</v>
      </c>
      <c r="CE34" s="655"/>
      <c r="CF34" s="655"/>
      <c r="CG34" s="655"/>
      <c r="CH34" s="655"/>
      <c r="CI34" s="655"/>
      <c r="CJ34" s="655"/>
      <c r="CK34" s="655"/>
      <c r="CL34" s="655"/>
      <c r="CM34" s="655"/>
      <c r="CN34" s="655"/>
      <c r="CO34" s="655"/>
      <c r="CP34" s="655"/>
      <c r="CQ34" s="656"/>
      <c r="CR34" s="657">
        <v>1684694</v>
      </c>
      <c r="CS34" s="658"/>
      <c r="CT34" s="658"/>
      <c r="CU34" s="658"/>
      <c r="CV34" s="658"/>
      <c r="CW34" s="658"/>
      <c r="CX34" s="658"/>
      <c r="CY34" s="659"/>
      <c r="CZ34" s="660">
        <v>12.5</v>
      </c>
      <c r="DA34" s="672"/>
      <c r="DB34" s="672"/>
      <c r="DC34" s="673"/>
      <c r="DD34" s="663">
        <v>667954</v>
      </c>
      <c r="DE34" s="658"/>
      <c r="DF34" s="658"/>
      <c r="DG34" s="658"/>
      <c r="DH34" s="658"/>
      <c r="DI34" s="658"/>
      <c r="DJ34" s="658"/>
      <c r="DK34" s="659"/>
      <c r="DL34" s="663">
        <v>424175</v>
      </c>
      <c r="DM34" s="658"/>
      <c r="DN34" s="658"/>
      <c r="DO34" s="658"/>
      <c r="DP34" s="658"/>
      <c r="DQ34" s="658"/>
      <c r="DR34" s="658"/>
      <c r="DS34" s="658"/>
      <c r="DT34" s="658"/>
      <c r="DU34" s="658"/>
      <c r="DV34" s="659"/>
      <c r="DW34" s="660">
        <v>7.9</v>
      </c>
      <c r="DX34" s="672"/>
      <c r="DY34" s="672"/>
      <c r="DZ34" s="672"/>
      <c r="EA34" s="672"/>
      <c r="EB34" s="672"/>
      <c r="EC34" s="684"/>
    </row>
    <row r="35" spans="2:133" ht="11.25" customHeight="1" x14ac:dyDescent="0.15">
      <c r="B35" s="654" t="s">
        <v>326</v>
      </c>
      <c r="C35" s="655"/>
      <c r="D35" s="655"/>
      <c r="E35" s="655"/>
      <c r="F35" s="655"/>
      <c r="G35" s="655"/>
      <c r="H35" s="655"/>
      <c r="I35" s="655"/>
      <c r="J35" s="655"/>
      <c r="K35" s="655"/>
      <c r="L35" s="655"/>
      <c r="M35" s="655"/>
      <c r="N35" s="655"/>
      <c r="O35" s="655"/>
      <c r="P35" s="655"/>
      <c r="Q35" s="656"/>
      <c r="R35" s="657">
        <v>1170636</v>
      </c>
      <c r="S35" s="658"/>
      <c r="T35" s="658"/>
      <c r="U35" s="658"/>
      <c r="V35" s="658"/>
      <c r="W35" s="658"/>
      <c r="X35" s="658"/>
      <c r="Y35" s="659"/>
      <c r="Z35" s="695">
        <v>8.6</v>
      </c>
      <c r="AA35" s="695"/>
      <c r="AB35" s="695"/>
      <c r="AC35" s="695"/>
      <c r="AD35" s="696" t="s">
        <v>140</v>
      </c>
      <c r="AE35" s="696"/>
      <c r="AF35" s="696"/>
      <c r="AG35" s="696"/>
      <c r="AH35" s="696"/>
      <c r="AI35" s="696"/>
      <c r="AJ35" s="696"/>
      <c r="AK35" s="696"/>
      <c r="AL35" s="660" t="s">
        <v>140</v>
      </c>
      <c r="AM35" s="661"/>
      <c r="AN35" s="661"/>
      <c r="AO35" s="697"/>
      <c r="AP35" s="222"/>
      <c r="AQ35" s="709" t="s">
        <v>327</v>
      </c>
      <c r="AR35" s="710"/>
      <c r="AS35" s="710"/>
      <c r="AT35" s="710"/>
      <c r="AU35" s="710"/>
      <c r="AV35" s="710"/>
      <c r="AW35" s="710"/>
      <c r="AX35" s="710"/>
      <c r="AY35" s="710"/>
      <c r="AZ35" s="710"/>
      <c r="BA35" s="710"/>
      <c r="BB35" s="710"/>
      <c r="BC35" s="710"/>
      <c r="BD35" s="710"/>
      <c r="BE35" s="710"/>
      <c r="BF35" s="711"/>
      <c r="BG35" s="709" t="s">
        <v>328</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329</v>
      </c>
      <c r="CE35" s="655"/>
      <c r="CF35" s="655"/>
      <c r="CG35" s="655"/>
      <c r="CH35" s="655"/>
      <c r="CI35" s="655"/>
      <c r="CJ35" s="655"/>
      <c r="CK35" s="655"/>
      <c r="CL35" s="655"/>
      <c r="CM35" s="655"/>
      <c r="CN35" s="655"/>
      <c r="CO35" s="655"/>
      <c r="CP35" s="655"/>
      <c r="CQ35" s="656"/>
      <c r="CR35" s="657">
        <v>26141</v>
      </c>
      <c r="CS35" s="670"/>
      <c r="CT35" s="670"/>
      <c r="CU35" s="670"/>
      <c r="CV35" s="670"/>
      <c r="CW35" s="670"/>
      <c r="CX35" s="670"/>
      <c r="CY35" s="671"/>
      <c r="CZ35" s="660">
        <v>0.2</v>
      </c>
      <c r="DA35" s="672"/>
      <c r="DB35" s="672"/>
      <c r="DC35" s="673"/>
      <c r="DD35" s="663">
        <v>19487</v>
      </c>
      <c r="DE35" s="670"/>
      <c r="DF35" s="670"/>
      <c r="DG35" s="670"/>
      <c r="DH35" s="670"/>
      <c r="DI35" s="670"/>
      <c r="DJ35" s="670"/>
      <c r="DK35" s="671"/>
      <c r="DL35" s="663">
        <v>16436</v>
      </c>
      <c r="DM35" s="670"/>
      <c r="DN35" s="670"/>
      <c r="DO35" s="670"/>
      <c r="DP35" s="670"/>
      <c r="DQ35" s="670"/>
      <c r="DR35" s="670"/>
      <c r="DS35" s="670"/>
      <c r="DT35" s="670"/>
      <c r="DU35" s="670"/>
      <c r="DV35" s="671"/>
      <c r="DW35" s="660">
        <v>0.3</v>
      </c>
      <c r="DX35" s="672"/>
      <c r="DY35" s="672"/>
      <c r="DZ35" s="672"/>
      <c r="EA35" s="672"/>
      <c r="EB35" s="672"/>
      <c r="EC35" s="684"/>
    </row>
    <row r="36" spans="2:133" ht="11.25" customHeight="1" x14ac:dyDescent="0.15">
      <c r="B36" s="654" t="s">
        <v>330</v>
      </c>
      <c r="C36" s="655"/>
      <c r="D36" s="655"/>
      <c r="E36" s="655"/>
      <c r="F36" s="655"/>
      <c r="G36" s="655"/>
      <c r="H36" s="655"/>
      <c r="I36" s="655"/>
      <c r="J36" s="655"/>
      <c r="K36" s="655"/>
      <c r="L36" s="655"/>
      <c r="M36" s="655"/>
      <c r="N36" s="655"/>
      <c r="O36" s="655"/>
      <c r="P36" s="655"/>
      <c r="Q36" s="656"/>
      <c r="R36" s="657">
        <v>290433</v>
      </c>
      <c r="S36" s="658"/>
      <c r="T36" s="658"/>
      <c r="U36" s="658"/>
      <c r="V36" s="658"/>
      <c r="W36" s="658"/>
      <c r="X36" s="658"/>
      <c r="Y36" s="659"/>
      <c r="Z36" s="695">
        <v>2.1</v>
      </c>
      <c r="AA36" s="695"/>
      <c r="AB36" s="695"/>
      <c r="AC36" s="695"/>
      <c r="AD36" s="696" t="s">
        <v>132</v>
      </c>
      <c r="AE36" s="696"/>
      <c r="AF36" s="696"/>
      <c r="AG36" s="696"/>
      <c r="AH36" s="696"/>
      <c r="AI36" s="696"/>
      <c r="AJ36" s="696"/>
      <c r="AK36" s="696"/>
      <c r="AL36" s="660" t="s">
        <v>132</v>
      </c>
      <c r="AM36" s="661"/>
      <c r="AN36" s="661"/>
      <c r="AO36" s="697"/>
      <c r="AP36" s="222"/>
      <c r="AQ36" s="706" t="s">
        <v>331</v>
      </c>
      <c r="AR36" s="707"/>
      <c r="AS36" s="707"/>
      <c r="AT36" s="707"/>
      <c r="AU36" s="707"/>
      <c r="AV36" s="707"/>
      <c r="AW36" s="707"/>
      <c r="AX36" s="707"/>
      <c r="AY36" s="708"/>
      <c r="AZ36" s="712">
        <v>1089001</v>
      </c>
      <c r="BA36" s="713"/>
      <c r="BB36" s="713"/>
      <c r="BC36" s="713"/>
      <c r="BD36" s="713"/>
      <c r="BE36" s="713"/>
      <c r="BF36" s="714"/>
      <c r="BG36" s="715" t="s">
        <v>332</v>
      </c>
      <c r="BH36" s="716"/>
      <c r="BI36" s="716"/>
      <c r="BJ36" s="716"/>
      <c r="BK36" s="716"/>
      <c r="BL36" s="716"/>
      <c r="BM36" s="716"/>
      <c r="BN36" s="716"/>
      <c r="BO36" s="716"/>
      <c r="BP36" s="716"/>
      <c r="BQ36" s="716"/>
      <c r="BR36" s="716"/>
      <c r="BS36" s="716"/>
      <c r="BT36" s="716"/>
      <c r="BU36" s="717"/>
      <c r="BV36" s="712">
        <v>9263</v>
      </c>
      <c r="BW36" s="713"/>
      <c r="BX36" s="713"/>
      <c r="BY36" s="713"/>
      <c r="BZ36" s="713"/>
      <c r="CA36" s="713"/>
      <c r="CB36" s="714"/>
      <c r="CD36" s="654" t="s">
        <v>333</v>
      </c>
      <c r="CE36" s="655"/>
      <c r="CF36" s="655"/>
      <c r="CG36" s="655"/>
      <c r="CH36" s="655"/>
      <c r="CI36" s="655"/>
      <c r="CJ36" s="655"/>
      <c r="CK36" s="655"/>
      <c r="CL36" s="655"/>
      <c r="CM36" s="655"/>
      <c r="CN36" s="655"/>
      <c r="CO36" s="655"/>
      <c r="CP36" s="655"/>
      <c r="CQ36" s="656"/>
      <c r="CR36" s="657">
        <v>1353995</v>
      </c>
      <c r="CS36" s="658"/>
      <c r="CT36" s="658"/>
      <c r="CU36" s="658"/>
      <c r="CV36" s="658"/>
      <c r="CW36" s="658"/>
      <c r="CX36" s="658"/>
      <c r="CY36" s="659"/>
      <c r="CZ36" s="660">
        <v>10.1</v>
      </c>
      <c r="DA36" s="672"/>
      <c r="DB36" s="672"/>
      <c r="DC36" s="673"/>
      <c r="DD36" s="663">
        <v>1159191</v>
      </c>
      <c r="DE36" s="658"/>
      <c r="DF36" s="658"/>
      <c r="DG36" s="658"/>
      <c r="DH36" s="658"/>
      <c r="DI36" s="658"/>
      <c r="DJ36" s="658"/>
      <c r="DK36" s="659"/>
      <c r="DL36" s="663">
        <v>626556</v>
      </c>
      <c r="DM36" s="658"/>
      <c r="DN36" s="658"/>
      <c r="DO36" s="658"/>
      <c r="DP36" s="658"/>
      <c r="DQ36" s="658"/>
      <c r="DR36" s="658"/>
      <c r="DS36" s="658"/>
      <c r="DT36" s="658"/>
      <c r="DU36" s="658"/>
      <c r="DV36" s="659"/>
      <c r="DW36" s="660">
        <v>11.7</v>
      </c>
      <c r="DX36" s="672"/>
      <c r="DY36" s="672"/>
      <c r="DZ36" s="672"/>
      <c r="EA36" s="672"/>
      <c r="EB36" s="672"/>
      <c r="EC36" s="684"/>
    </row>
    <row r="37" spans="2:133" ht="11.25" customHeight="1" x14ac:dyDescent="0.15">
      <c r="B37" s="654" t="s">
        <v>334</v>
      </c>
      <c r="C37" s="655"/>
      <c r="D37" s="655"/>
      <c r="E37" s="655"/>
      <c r="F37" s="655"/>
      <c r="G37" s="655"/>
      <c r="H37" s="655"/>
      <c r="I37" s="655"/>
      <c r="J37" s="655"/>
      <c r="K37" s="655"/>
      <c r="L37" s="655"/>
      <c r="M37" s="655"/>
      <c r="N37" s="655"/>
      <c r="O37" s="655"/>
      <c r="P37" s="655"/>
      <c r="Q37" s="656"/>
      <c r="R37" s="657">
        <v>235744</v>
      </c>
      <c r="S37" s="658"/>
      <c r="T37" s="658"/>
      <c r="U37" s="658"/>
      <c r="V37" s="658"/>
      <c r="W37" s="658"/>
      <c r="X37" s="658"/>
      <c r="Y37" s="659"/>
      <c r="Z37" s="695">
        <v>1.7</v>
      </c>
      <c r="AA37" s="695"/>
      <c r="AB37" s="695"/>
      <c r="AC37" s="695"/>
      <c r="AD37" s="696">
        <v>8900</v>
      </c>
      <c r="AE37" s="696"/>
      <c r="AF37" s="696"/>
      <c r="AG37" s="696"/>
      <c r="AH37" s="696"/>
      <c r="AI37" s="696"/>
      <c r="AJ37" s="696"/>
      <c r="AK37" s="696"/>
      <c r="AL37" s="660">
        <v>0.2</v>
      </c>
      <c r="AM37" s="661"/>
      <c r="AN37" s="661"/>
      <c r="AO37" s="697"/>
      <c r="AQ37" s="690" t="s">
        <v>335</v>
      </c>
      <c r="AR37" s="691"/>
      <c r="AS37" s="691"/>
      <c r="AT37" s="691"/>
      <c r="AU37" s="691"/>
      <c r="AV37" s="691"/>
      <c r="AW37" s="691"/>
      <c r="AX37" s="691"/>
      <c r="AY37" s="692"/>
      <c r="AZ37" s="657">
        <v>191280</v>
      </c>
      <c r="BA37" s="658"/>
      <c r="BB37" s="658"/>
      <c r="BC37" s="658"/>
      <c r="BD37" s="670"/>
      <c r="BE37" s="670"/>
      <c r="BF37" s="693"/>
      <c r="BG37" s="654" t="s">
        <v>336</v>
      </c>
      <c r="BH37" s="655"/>
      <c r="BI37" s="655"/>
      <c r="BJ37" s="655"/>
      <c r="BK37" s="655"/>
      <c r="BL37" s="655"/>
      <c r="BM37" s="655"/>
      <c r="BN37" s="655"/>
      <c r="BO37" s="655"/>
      <c r="BP37" s="655"/>
      <c r="BQ37" s="655"/>
      <c r="BR37" s="655"/>
      <c r="BS37" s="655"/>
      <c r="BT37" s="655"/>
      <c r="BU37" s="656"/>
      <c r="BV37" s="657">
        <v>-33981</v>
      </c>
      <c r="BW37" s="658"/>
      <c r="BX37" s="658"/>
      <c r="BY37" s="658"/>
      <c r="BZ37" s="658"/>
      <c r="CA37" s="658"/>
      <c r="CB37" s="694"/>
      <c r="CD37" s="654" t="s">
        <v>337</v>
      </c>
      <c r="CE37" s="655"/>
      <c r="CF37" s="655"/>
      <c r="CG37" s="655"/>
      <c r="CH37" s="655"/>
      <c r="CI37" s="655"/>
      <c r="CJ37" s="655"/>
      <c r="CK37" s="655"/>
      <c r="CL37" s="655"/>
      <c r="CM37" s="655"/>
      <c r="CN37" s="655"/>
      <c r="CO37" s="655"/>
      <c r="CP37" s="655"/>
      <c r="CQ37" s="656"/>
      <c r="CR37" s="657">
        <v>465104</v>
      </c>
      <c r="CS37" s="670"/>
      <c r="CT37" s="670"/>
      <c r="CU37" s="670"/>
      <c r="CV37" s="670"/>
      <c r="CW37" s="670"/>
      <c r="CX37" s="670"/>
      <c r="CY37" s="671"/>
      <c r="CZ37" s="660">
        <v>3.5</v>
      </c>
      <c r="DA37" s="672"/>
      <c r="DB37" s="672"/>
      <c r="DC37" s="673"/>
      <c r="DD37" s="663">
        <v>426946</v>
      </c>
      <c r="DE37" s="670"/>
      <c r="DF37" s="670"/>
      <c r="DG37" s="670"/>
      <c r="DH37" s="670"/>
      <c r="DI37" s="670"/>
      <c r="DJ37" s="670"/>
      <c r="DK37" s="671"/>
      <c r="DL37" s="663">
        <v>356705</v>
      </c>
      <c r="DM37" s="670"/>
      <c r="DN37" s="670"/>
      <c r="DO37" s="670"/>
      <c r="DP37" s="670"/>
      <c r="DQ37" s="670"/>
      <c r="DR37" s="670"/>
      <c r="DS37" s="670"/>
      <c r="DT37" s="670"/>
      <c r="DU37" s="670"/>
      <c r="DV37" s="671"/>
      <c r="DW37" s="660">
        <v>6.7</v>
      </c>
      <c r="DX37" s="672"/>
      <c r="DY37" s="672"/>
      <c r="DZ37" s="672"/>
      <c r="EA37" s="672"/>
      <c r="EB37" s="672"/>
      <c r="EC37" s="684"/>
    </row>
    <row r="38" spans="2:133" ht="11.25" customHeight="1" x14ac:dyDescent="0.15">
      <c r="B38" s="654" t="s">
        <v>338</v>
      </c>
      <c r="C38" s="655"/>
      <c r="D38" s="655"/>
      <c r="E38" s="655"/>
      <c r="F38" s="655"/>
      <c r="G38" s="655"/>
      <c r="H38" s="655"/>
      <c r="I38" s="655"/>
      <c r="J38" s="655"/>
      <c r="K38" s="655"/>
      <c r="L38" s="655"/>
      <c r="M38" s="655"/>
      <c r="N38" s="655"/>
      <c r="O38" s="655"/>
      <c r="P38" s="655"/>
      <c r="Q38" s="656"/>
      <c r="R38" s="657">
        <v>1421438</v>
      </c>
      <c r="S38" s="658"/>
      <c r="T38" s="658"/>
      <c r="U38" s="658"/>
      <c r="V38" s="658"/>
      <c r="W38" s="658"/>
      <c r="X38" s="658"/>
      <c r="Y38" s="659"/>
      <c r="Z38" s="695">
        <v>10.5</v>
      </c>
      <c r="AA38" s="695"/>
      <c r="AB38" s="695"/>
      <c r="AC38" s="695"/>
      <c r="AD38" s="696" t="s">
        <v>140</v>
      </c>
      <c r="AE38" s="696"/>
      <c r="AF38" s="696"/>
      <c r="AG38" s="696"/>
      <c r="AH38" s="696"/>
      <c r="AI38" s="696"/>
      <c r="AJ38" s="696"/>
      <c r="AK38" s="696"/>
      <c r="AL38" s="660" t="s">
        <v>132</v>
      </c>
      <c r="AM38" s="661"/>
      <c r="AN38" s="661"/>
      <c r="AO38" s="697"/>
      <c r="AQ38" s="690" t="s">
        <v>339</v>
      </c>
      <c r="AR38" s="691"/>
      <c r="AS38" s="691"/>
      <c r="AT38" s="691"/>
      <c r="AU38" s="691"/>
      <c r="AV38" s="691"/>
      <c r="AW38" s="691"/>
      <c r="AX38" s="691"/>
      <c r="AY38" s="692"/>
      <c r="AZ38" s="657" t="s">
        <v>132</v>
      </c>
      <c r="BA38" s="658"/>
      <c r="BB38" s="658"/>
      <c r="BC38" s="658"/>
      <c r="BD38" s="670"/>
      <c r="BE38" s="670"/>
      <c r="BF38" s="693"/>
      <c r="BG38" s="654" t="s">
        <v>340</v>
      </c>
      <c r="BH38" s="655"/>
      <c r="BI38" s="655"/>
      <c r="BJ38" s="655"/>
      <c r="BK38" s="655"/>
      <c r="BL38" s="655"/>
      <c r="BM38" s="655"/>
      <c r="BN38" s="655"/>
      <c r="BO38" s="655"/>
      <c r="BP38" s="655"/>
      <c r="BQ38" s="655"/>
      <c r="BR38" s="655"/>
      <c r="BS38" s="655"/>
      <c r="BT38" s="655"/>
      <c r="BU38" s="656"/>
      <c r="BV38" s="657">
        <v>2377</v>
      </c>
      <c r="BW38" s="658"/>
      <c r="BX38" s="658"/>
      <c r="BY38" s="658"/>
      <c r="BZ38" s="658"/>
      <c r="CA38" s="658"/>
      <c r="CB38" s="694"/>
      <c r="CD38" s="654" t="s">
        <v>341</v>
      </c>
      <c r="CE38" s="655"/>
      <c r="CF38" s="655"/>
      <c r="CG38" s="655"/>
      <c r="CH38" s="655"/>
      <c r="CI38" s="655"/>
      <c r="CJ38" s="655"/>
      <c r="CK38" s="655"/>
      <c r="CL38" s="655"/>
      <c r="CM38" s="655"/>
      <c r="CN38" s="655"/>
      <c r="CO38" s="655"/>
      <c r="CP38" s="655"/>
      <c r="CQ38" s="656"/>
      <c r="CR38" s="657">
        <v>897721</v>
      </c>
      <c r="CS38" s="658"/>
      <c r="CT38" s="658"/>
      <c r="CU38" s="658"/>
      <c r="CV38" s="658"/>
      <c r="CW38" s="658"/>
      <c r="CX38" s="658"/>
      <c r="CY38" s="659"/>
      <c r="CZ38" s="660">
        <v>6.7</v>
      </c>
      <c r="DA38" s="672"/>
      <c r="DB38" s="672"/>
      <c r="DC38" s="673"/>
      <c r="DD38" s="663">
        <v>738177</v>
      </c>
      <c r="DE38" s="658"/>
      <c r="DF38" s="658"/>
      <c r="DG38" s="658"/>
      <c r="DH38" s="658"/>
      <c r="DI38" s="658"/>
      <c r="DJ38" s="658"/>
      <c r="DK38" s="659"/>
      <c r="DL38" s="663">
        <v>687093</v>
      </c>
      <c r="DM38" s="658"/>
      <c r="DN38" s="658"/>
      <c r="DO38" s="658"/>
      <c r="DP38" s="658"/>
      <c r="DQ38" s="658"/>
      <c r="DR38" s="658"/>
      <c r="DS38" s="658"/>
      <c r="DT38" s="658"/>
      <c r="DU38" s="658"/>
      <c r="DV38" s="659"/>
      <c r="DW38" s="660">
        <v>12.8</v>
      </c>
      <c r="DX38" s="672"/>
      <c r="DY38" s="672"/>
      <c r="DZ38" s="672"/>
      <c r="EA38" s="672"/>
      <c r="EB38" s="672"/>
      <c r="EC38" s="684"/>
    </row>
    <row r="39" spans="2:133" ht="11.25" customHeight="1" x14ac:dyDescent="0.15">
      <c r="B39" s="654" t="s">
        <v>342</v>
      </c>
      <c r="C39" s="655"/>
      <c r="D39" s="655"/>
      <c r="E39" s="655"/>
      <c r="F39" s="655"/>
      <c r="G39" s="655"/>
      <c r="H39" s="655"/>
      <c r="I39" s="655"/>
      <c r="J39" s="655"/>
      <c r="K39" s="655"/>
      <c r="L39" s="655"/>
      <c r="M39" s="655"/>
      <c r="N39" s="655"/>
      <c r="O39" s="655"/>
      <c r="P39" s="655"/>
      <c r="Q39" s="656"/>
      <c r="R39" s="657" t="s">
        <v>237</v>
      </c>
      <c r="S39" s="658"/>
      <c r="T39" s="658"/>
      <c r="U39" s="658"/>
      <c r="V39" s="658"/>
      <c r="W39" s="658"/>
      <c r="X39" s="658"/>
      <c r="Y39" s="659"/>
      <c r="Z39" s="695" t="s">
        <v>237</v>
      </c>
      <c r="AA39" s="695"/>
      <c r="AB39" s="695"/>
      <c r="AC39" s="695"/>
      <c r="AD39" s="696" t="s">
        <v>132</v>
      </c>
      <c r="AE39" s="696"/>
      <c r="AF39" s="696"/>
      <c r="AG39" s="696"/>
      <c r="AH39" s="696"/>
      <c r="AI39" s="696"/>
      <c r="AJ39" s="696"/>
      <c r="AK39" s="696"/>
      <c r="AL39" s="660" t="s">
        <v>237</v>
      </c>
      <c r="AM39" s="661"/>
      <c r="AN39" s="661"/>
      <c r="AO39" s="697"/>
      <c r="AQ39" s="690" t="s">
        <v>343</v>
      </c>
      <c r="AR39" s="691"/>
      <c r="AS39" s="691"/>
      <c r="AT39" s="691"/>
      <c r="AU39" s="691"/>
      <c r="AV39" s="691"/>
      <c r="AW39" s="691"/>
      <c r="AX39" s="691"/>
      <c r="AY39" s="692"/>
      <c r="AZ39" s="657" t="s">
        <v>237</v>
      </c>
      <c r="BA39" s="658"/>
      <c r="BB39" s="658"/>
      <c r="BC39" s="658"/>
      <c r="BD39" s="670"/>
      <c r="BE39" s="670"/>
      <c r="BF39" s="693"/>
      <c r="BG39" s="654" t="s">
        <v>344</v>
      </c>
      <c r="BH39" s="655"/>
      <c r="BI39" s="655"/>
      <c r="BJ39" s="655"/>
      <c r="BK39" s="655"/>
      <c r="BL39" s="655"/>
      <c r="BM39" s="655"/>
      <c r="BN39" s="655"/>
      <c r="BO39" s="655"/>
      <c r="BP39" s="655"/>
      <c r="BQ39" s="655"/>
      <c r="BR39" s="655"/>
      <c r="BS39" s="655"/>
      <c r="BT39" s="655"/>
      <c r="BU39" s="656"/>
      <c r="BV39" s="657">
        <v>3569</v>
      </c>
      <c r="BW39" s="658"/>
      <c r="BX39" s="658"/>
      <c r="BY39" s="658"/>
      <c r="BZ39" s="658"/>
      <c r="CA39" s="658"/>
      <c r="CB39" s="694"/>
      <c r="CD39" s="654" t="s">
        <v>345</v>
      </c>
      <c r="CE39" s="655"/>
      <c r="CF39" s="655"/>
      <c r="CG39" s="655"/>
      <c r="CH39" s="655"/>
      <c r="CI39" s="655"/>
      <c r="CJ39" s="655"/>
      <c r="CK39" s="655"/>
      <c r="CL39" s="655"/>
      <c r="CM39" s="655"/>
      <c r="CN39" s="655"/>
      <c r="CO39" s="655"/>
      <c r="CP39" s="655"/>
      <c r="CQ39" s="656"/>
      <c r="CR39" s="657">
        <v>1319014</v>
      </c>
      <c r="CS39" s="670"/>
      <c r="CT39" s="670"/>
      <c r="CU39" s="670"/>
      <c r="CV39" s="670"/>
      <c r="CW39" s="670"/>
      <c r="CX39" s="670"/>
      <c r="CY39" s="671"/>
      <c r="CZ39" s="660">
        <v>9.8000000000000007</v>
      </c>
      <c r="DA39" s="672"/>
      <c r="DB39" s="672"/>
      <c r="DC39" s="673"/>
      <c r="DD39" s="663">
        <v>556703</v>
      </c>
      <c r="DE39" s="670"/>
      <c r="DF39" s="670"/>
      <c r="DG39" s="670"/>
      <c r="DH39" s="670"/>
      <c r="DI39" s="670"/>
      <c r="DJ39" s="670"/>
      <c r="DK39" s="671"/>
      <c r="DL39" s="663" t="s">
        <v>132</v>
      </c>
      <c r="DM39" s="670"/>
      <c r="DN39" s="670"/>
      <c r="DO39" s="670"/>
      <c r="DP39" s="670"/>
      <c r="DQ39" s="670"/>
      <c r="DR39" s="670"/>
      <c r="DS39" s="670"/>
      <c r="DT39" s="670"/>
      <c r="DU39" s="670"/>
      <c r="DV39" s="671"/>
      <c r="DW39" s="660" t="s">
        <v>140</v>
      </c>
      <c r="DX39" s="672"/>
      <c r="DY39" s="672"/>
      <c r="DZ39" s="672"/>
      <c r="EA39" s="672"/>
      <c r="EB39" s="672"/>
      <c r="EC39" s="684"/>
    </row>
    <row r="40" spans="2:133" ht="11.25" customHeight="1" x14ac:dyDescent="0.15">
      <c r="B40" s="654" t="s">
        <v>346</v>
      </c>
      <c r="C40" s="655"/>
      <c r="D40" s="655"/>
      <c r="E40" s="655"/>
      <c r="F40" s="655"/>
      <c r="G40" s="655"/>
      <c r="H40" s="655"/>
      <c r="I40" s="655"/>
      <c r="J40" s="655"/>
      <c r="K40" s="655"/>
      <c r="L40" s="655"/>
      <c r="M40" s="655"/>
      <c r="N40" s="655"/>
      <c r="O40" s="655"/>
      <c r="P40" s="655"/>
      <c r="Q40" s="656"/>
      <c r="R40" s="657">
        <v>56838</v>
      </c>
      <c r="S40" s="658"/>
      <c r="T40" s="658"/>
      <c r="U40" s="658"/>
      <c r="V40" s="658"/>
      <c r="W40" s="658"/>
      <c r="X40" s="658"/>
      <c r="Y40" s="659"/>
      <c r="Z40" s="695">
        <v>0.4</v>
      </c>
      <c r="AA40" s="695"/>
      <c r="AB40" s="695"/>
      <c r="AC40" s="695"/>
      <c r="AD40" s="696" t="s">
        <v>132</v>
      </c>
      <c r="AE40" s="696"/>
      <c r="AF40" s="696"/>
      <c r="AG40" s="696"/>
      <c r="AH40" s="696"/>
      <c r="AI40" s="696"/>
      <c r="AJ40" s="696"/>
      <c r="AK40" s="696"/>
      <c r="AL40" s="660" t="s">
        <v>237</v>
      </c>
      <c r="AM40" s="661"/>
      <c r="AN40" s="661"/>
      <c r="AO40" s="697"/>
      <c r="AQ40" s="690" t="s">
        <v>347</v>
      </c>
      <c r="AR40" s="691"/>
      <c r="AS40" s="691"/>
      <c r="AT40" s="691"/>
      <c r="AU40" s="691"/>
      <c r="AV40" s="691"/>
      <c r="AW40" s="691"/>
      <c r="AX40" s="691"/>
      <c r="AY40" s="692"/>
      <c r="AZ40" s="657" t="s">
        <v>132</v>
      </c>
      <c r="BA40" s="658"/>
      <c r="BB40" s="658"/>
      <c r="BC40" s="658"/>
      <c r="BD40" s="670"/>
      <c r="BE40" s="670"/>
      <c r="BF40" s="693"/>
      <c r="BG40" s="698" t="s">
        <v>348</v>
      </c>
      <c r="BH40" s="699"/>
      <c r="BI40" s="699"/>
      <c r="BJ40" s="699"/>
      <c r="BK40" s="699"/>
      <c r="BL40" s="223"/>
      <c r="BM40" s="655" t="s">
        <v>349</v>
      </c>
      <c r="BN40" s="655"/>
      <c r="BO40" s="655"/>
      <c r="BP40" s="655"/>
      <c r="BQ40" s="655"/>
      <c r="BR40" s="655"/>
      <c r="BS40" s="655"/>
      <c r="BT40" s="655"/>
      <c r="BU40" s="656"/>
      <c r="BV40" s="657">
        <v>67</v>
      </c>
      <c r="BW40" s="658"/>
      <c r="BX40" s="658"/>
      <c r="BY40" s="658"/>
      <c r="BZ40" s="658"/>
      <c r="CA40" s="658"/>
      <c r="CB40" s="694"/>
      <c r="CD40" s="654" t="s">
        <v>350</v>
      </c>
      <c r="CE40" s="655"/>
      <c r="CF40" s="655"/>
      <c r="CG40" s="655"/>
      <c r="CH40" s="655"/>
      <c r="CI40" s="655"/>
      <c r="CJ40" s="655"/>
      <c r="CK40" s="655"/>
      <c r="CL40" s="655"/>
      <c r="CM40" s="655"/>
      <c r="CN40" s="655"/>
      <c r="CO40" s="655"/>
      <c r="CP40" s="655"/>
      <c r="CQ40" s="656"/>
      <c r="CR40" s="657">
        <v>190700</v>
      </c>
      <c r="CS40" s="658"/>
      <c r="CT40" s="658"/>
      <c r="CU40" s="658"/>
      <c r="CV40" s="658"/>
      <c r="CW40" s="658"/>
      <c r="CX40" s="658"/>
      <c r="CY40" s="659"/>
      <c r="CZ40" s="660">
        <v>1.4</v>
      </c>
      <c r="DA40" s="672"/>
      <c r="DB40" s="672"/>
      <c r="DC40" s="673"/>
      <c r="DD40" s="663">
        <v>14400</v>
      </c>
      <c r="DE40" s="658"/>
      <c r="DF40" s="658"/>
      <c r="DG40" s="658"/>
      <c r="DH40" s="658"/>
      <c r="DI40" s="658"/>
      <c r="DJ40" s="658"/>
      <c r="DK40" s="659"/>
      <c r="DL40" s="663" t="s">
        <v>237</v>
      </c>
      <c r="DM40" s="658"/>
      <c r="DN40" s="658"/>
      <c r="DO40" s="658"/>
      <c r="DP40" s="658"/>
      <c r="DQ40" s="658"/>
      <c r="DR40" s="658"/>
      <c r="DS40" s="658"/>
      <c r="DT40" s="658"/>
      <c r="DU40" s="658"/>
      <c r="DV40" s="659"/>
      <c r="DW40" s="660" t="s">
        <v>132</v>
      </c>
      <c r="DX40" s="672"/>
      <c r="DY40" s="672"/>
      <c r="DZ40" s="672"/>
      <c r="EA40" s="672"/>
      <c r="EB40" s="672"/>
      <c r="EC40" s="684"/>
    </row>
    <row r="41" spans="2:133" ht="11.25" customHeight="1" x14ac:dyDescent="0.15">
      <c r="B41" s="638" t="s">
        <v>351</v>
      </c>
      <c r="C41" s="639"/>
      <c r="D41" s="639"/>
      <c r="E41" s="639"/>
      <c r="F41" s="639"/>
      <c r="G41" s="639"/>
      <c r="H41" s="639"/>
      <c r="I41" s="639"/>
      <c r="J41" s="639"/>
      <c r="K41" s="639"/>
      <c r="L41" s="639"/>
      <c r="M41" s="639"/>
      <c r="N41" s="639"/>
      <c r="O41" s="639"/>
      <c r="P41" s="639"/>
      <c r="Q41" s="640"/>
      <c r="R41" s="641">
        <v>13590023</v>
      </c>
      <c r="S41" s="682"/>
      <c r="T41" s="682"/>
      <c r="U41" s="682"/>
      <c r="V41" s="682"/>
      <c r="W41" s="682"/>
      <c r="X41" s="682"/>
      <c r="Y41" s="685"/>
      <c r="Z41" s="686">
        <v>100</v>
      </c>
      <c r="AA41" s="686"/>
      <c r="AB41" s="686"/>
      <c r="AC41" s="686"/>
      <c r="AD41" s="687">
        <v>5297550</v>
      </c>
      <c r="AE41" s="687"/>
      <c r="AF41" s="687"/>
      <c r="AG41" s="687"/>
      <c r="AH41" s="687"/>
      <c r="AI41" s="687"/>
      <c r="AJ41" s="687"/>
      <c r="AK41" s="687"/>
      <c r="AL41" s="644">
        <v>100</v>
      </c>
      <c r="AM41" s="688"/>
      <c r="AN41" s="688"/>
      <c r="AO41" s="689"/>
      <c r="AQ41" s="690" t="s">
        <v>352</v>
      </c>
      <c r="AR41" s="691"/>
      <c r="AS41" s="691"/>
      <c r="AT41" s="691"/>
      <c r="AU41" s="691"/>
      <c r="AV41" s="691"/>
      <c r="AW41" s="691"/>
      <c r="AX41" s="691"/>
      <c r="AY41" s="692"/>
      <c r="AZ41" s="657">
        <v>216533</v>
      </c>
      <c r="BA41" s="658"/>
      <c r="BB41" s="658"/>
      <c r="BC41" s="658"/>
      <c r="BD41" s="670"/>
      <c r="BE41" s="670"/>
      <c r="BF41" s="693"/>
      <c r="BG41" s="698"/>
      <c r="BH41" s="699"/>
      <c r="BI41" s="699"/>
      <c r="BJ41" s="699"/>
      <c r="BK41" s="699"/>
      <c r="BL41" s="223"/>
      <c r="BM41" s="655" t="s">
        <v>353</v>
      </c>
      <c r="BN41" s="655"/>
      <c r="BO41" s="655"/>
      <c r="BP41" s="655"/>
      <c r="BQ41" s="655"/>
      <c r="BR41" s="655"/>
      <c r="BS41" s="655"/>
      <c r="BT41" s="655"/>
      <c r="BU41" s="656"/>
      <c r="BV41" s="657" t="s">
        <v>237</v>
      </c>
      <c r="BW41" s="658"/>
      <c r="BX41" s="658"/>
      <c r="BY41" s="658"/>
      <c r="BZ41" s="658"/>
      <c r="CA41" s="658"/>
      <c r="CB41" s="694"/>
      <c r="CD41" s="654" t="s">
        <v>354</v>
      </c>
      <c r="CE41" s="655"/>
      <c r="CF41" s="655"/>
      <c r="CG41" s="655"/>
      <c r="CH41" s="655"/>
      <c r="CI41" s="655"/>
      <c r="CJ41" s="655"/>
      <c r="CK41" s="655"/>
      <c r="CL41" s="655"/>
      <c r="CM41" s="655"/>
      <c r="CN41" s="655"/>
      <c r="CO41" s="655"/>
      <c r="CP41" s="655"/>
      <c r="CQ41" s="656"/>
      <c r="CR41" s="657" t="s">
        <v>237</v>
      </c>
      <c r="CS41" s="670"/>
      <c r="CT41" s="670"/>
      <c r="CU41" s="670"/>
      <c r="CV41" s="670"/>
      <c r="CW41" s="670"/>
      <c r="CX41" s="670"/>
      <c r="CY41" s="671"/>
      <c r="CZ41" s="660" t="s">
        <v>132</v>
      </c>
      <c r="DA41" s="672"/>
      <c r="DB41" s="672"/>
      <c r="DC41" s="673"/>
      <c r="DD41" s="663" t="s">
        <v>237</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355</v>
      </c>
      <c r="AR42" s="703"/>
      <c r="AS42" s="703"/>
      <c r="AT42" s="703"/>
      <c r="AU42" s="703"/>
      <c r="AV42" s="703"/>
      <c r="AW42" s="703"/>
      <c r="AX42" s="703"/>
      <c r="AY42" s="704"/>
      <c r="AZ42" s="641">
        <v>681188</v>
      </c>
      <c r="BA42" s="682"/>
      <c r="BB42" s="682"/>
      <c r="BC42" s="682"/>
      <c r="BD42" s="642"/>
      <c r="BE42" s="642"/>
      <c r="BF42" s="705"/>
      <c r="BG42" s="700"/>
      <c r="BH42" s="701"/>
      <c r="BI42" s="701"/>
      <c r="BJ42" s="701"/>
      <c r="BK42" s="701"/>
      <c r="BL42" s="224"/>
      <c r="BM42" s="639" t="s">
        <v>356</v>
      </c>
      <c r="BN42" s="639"/>
      <c r="BO42" s="639"/>
      <c r="BP42" s="639"/>
      <c r="BQ42" s="639"/>
      <c r="BR42" s="639"/>
      <c r="BS42" s="639"/>
      <c r="BT42" s="639"/>
      <c r="BU42" s="640"/>
      <c r="BV42" s="641">
        <v>373</v>
      </c>
      <c r="BW42" s="682"/>
      <c r="BX42" s="682"/>
      <c r="BY42" s="682"/>
      <c r="BZ42" s="682"/>
      <c r="CA42" s="682"/>
      <c r="CB42" s="683"/>
      <c r="CD42" s="654" t="s">
        <v>357</v>
      </c>
      <c r="CE42" s="655"/>
      <c r="CF42" s="655"/>
      <c r="CG42" s="655"/>
      <c r="CH42" s="655"/>
      <c r="CI42" s="655"/>
      <c r="CJ42" s="655"/>
      <c r="CK42" s="655"/>
      <c r="CL42" s="655"/>
      <c r="CM42" s="655"/>
      <c r="CN42" s="655"/>
      <c r="CO42" s="655"/>
      <c r="CP42" s="655"/>
      <c r="CQ42" s="656"/>
      <c r="CR42" s="657">
        <v>2309432</v>
      </c>
      <c r="CS42" s="670"/>
      <c r="CT42" s="670"/>
      <c r="CU42" s="670"/>
      <c r="CV42" s="670"/>
      <c r="CW42" s="670"/>
      <c r="CX42" s="670"/>
      <c r="CY42" s="671"/>
      <c r="CZ42" s="660">
        <v>17.2</v>
      </c>
      <c r="DA42" s="672"/>
      <c r="DB42" s="672"/>
      <c r="DC42" s="673"/>
      <c r="DD42" s="663">
        <v>132642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358</v>
      </c>
      <c r="CD43" s="654" t="s">
        <v>359</v>
      </c>
      <c r="CE43" s="655"/>
      <c r="CF43" s="655"/>
      <c r="CG43" s="655"/>
      <c r="CH43" s="655"/>
      <c r="CI43" s="655"/>
      <c r="CJ43" s="655"/>
      <c r="CK43" s="655"/>
      <c r="CL43" s="655"/>
      <c r="CM43" s="655"/>
      <c r="CN43" s="655"/>
      <c r="CO43" s="655"/>
      <c r="CP43" s="655"/>
      <c r="CQ43" s="656"/>
      <c r="CR43" s="657">
        <v>33343</v>
      </c>
      <c r="CS43" s="670"/>
      <c r="CT43" s="670"/>
      <c r="CU43" s="670"/>
      <c r="CV43" s="670"/>
      <c r="CW43" s="670"/>
      <c r="CX43" s="670"/>
      <c r="CY43" s="671"/>
      <c r="CZ43" s="660">
        <v>0.2</v>
      </c>
      <c r="DA43" s="672"/>
      <c r="DB43" s="672"/>
      <c r="DC43" s="673"/>
      <c r="DD43" s="663">
        <v>14347</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360</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307</v>
      </c>
      <c r="CE44" s="677"/>
      <c r="CF44" s="654" t="s">
        <v>361</v>
      </c>
      <c r="CG44" s="655"/>
      <c r="CH44" s="655"/>
      <c r="CI44" s="655"/>
      <c r="CJ44" s="655"/>
      <c r="CK44" s="655"/>
      <c r="CL44" s="655"/>
      <c r="CM44" s="655"/>
      <c r="CN44" s="655"/>
      <c r="CO44" s="655"/>
      <c r="CP44" s="655"/>
      <c r="CQ44" s="656"/>
      <c r="CR44" s="657">
        <v>2117018</v>
      </c>
      <c r="CS44" s="658"/>
      <c r="CT44" s="658"/>
      <c r="CU44" s="658"/>
      <c r="CV44" s="658"/>
      <c r="CW44" s="658"/>
      <c r="CX44" s="658"/>
      <c r="CY44" s="659"/>
      <c r="CZ44" s="660">
        <v>15.8</v>
      </c>
      <c r="DA44" s="661"/>
      <c r="DB44" s="661"/>
      <c r="DC44" s="662"/>
      <c r="DD44" s="663">
        <v>120486</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362</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363</v>
      </c>
      <c r="CG45" s="655"/>
      <c r="CH45" s="655"/>
      <c r="CI45" s="655"/>
      <c r="CJ45" s="655"/>
      <c r="CK45" s="655"/>
      <c r="CL45" s="655"/>
      <c r="CM45" s="655"/>
      <c r="CN45" s="655"/>
      <c r="CO45" s="655"/>
      <c r="CP45" s="655"/>
      <c r="CQ45" s="656"/>
      <c r="CR45" s="657">
        <v>1475796</v>
      </c>
      <c r="CS45" s="670"/>
      <c r="CT45" s="670"/>
      <c r="CU45" s="670"/>
      <c r="CV45" s="670"/>
      <c r="CW45" s="670"/>
      <c r="CX45" s="670"/>
      <c r="CY45" s="671"/>
      <c r="CZ45" s="660">
        <v>11</v>
      </c>
      <c r="DA45" s="672"/>
      <c r="DB45" s="672"/>
      <c r="DC45" s="673"/>
      <c r="DD45" s="663">
        <v>50904</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364</v>
      </c>
      <c r="CG46" s="655"/>
      <c r="CH46" s="655"/>
      <c r="CI46" s="655"/>
      <c r="CJ46" s="655"/>
      <c r="CK46" s="655"/>
      <c r="CL46" s="655"/>
      <c r="CM46" s="655"/>
      <c r="CN46" s="655"/>
      <c r="CO46" s="655"/>
      <c r="CP46" s="655"/>
      <c r="CQ46" s="656"/>
      <c r="CR46" s="657">
        <v>641222</v>
      </c>
      <c r="CS46" s="658"/>
      <c r="CT46" s="658"/>
      <c r="CU46" s="658"/>
      <c r="CV46" s="658"/>
      <c r="CW46" s="658"/>
      <c r="CX46" s="658"/>
      <c r="CY46" s="659"/>
      <c r="CZ46" s="660">
        <v>4.8</v>
      </c>
      <c r="DA46" s="661"/>
      <c r="DB46" s="661"/>
      <c r="DC46" s="662"/>
      <c r="DD46" s="663">
        <v>69582</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365</v>
      </c>
      <c r="CG47" s="655"/>
      <c r="CH47" s="655"/>
      <c r="CI47" s="655"/>
      <c r="CJ47" s="655"/>
      <c r="CK47" s="655"/>
      <c r="CL47" s="655"/>
      <c r="CM47" s="655"/>
      <c r="CN47" s="655"/>
      <c r="CO47" s="655"/>
      <c r="CP47" s="655"/>
      <c r="CQ47" s="656"/>
      <c r="CR47" s="657">
        <v>192414</v>
      </c>
      <c r="CS47" s="670"/>
      <c r="CT47" s="670"/>
      <c r="CU47" s="670"/>
      <c r="CV47" s="670"/>
      <c r="CW47" s="670"/>
      <c r="CX47" s="670"/>
      <c r="CY47" s="671"/>
      <c r="CZ47" s="660">
        <v>1.4</v>
      </c>
      <c r="DA47" s="672"/>
      <c r="DB47" s="672"/>
      <c r="DC47" s="673"/>
      <c r="DD47" s="663">
        <v>12156</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366</v>
      </c>
      <c r="CG48" s="655"/>
      <c r="CH48" s="655"/>
      <c r="CI48" s="655"/>
      <c r="CJ48" s="655"/>
      <c r="CK48" s="655"/>
      <c r="CL48" s="655"/>
      <c r="CM48" s="655"/>
      <c r="CN48" s="655"/>
      <c r="CO48" s="655"/>
      <c r="CP48" s="655"/>
      <c r="CQ48" s="656"/>
      <c r="CR48" s="657" t="s">
        <v>237</v>
      </c>
      <c r="CS48" s="658"/>
      <c r="CT48" s="658"/>
      <c r="CU48" s="658"/>
      <c r="CV48" s="658"/>
      <c r="CW48" s="658"/>
      <c r="CX48" s="658"/>
      <c r="CY48" s="659"/>
      <c r="CZ48" s="660" t="s">
        <v>237</v>
      </c>
      <c r="DA48" s="661"/>
      <c r="DB48" s="661"/>
      <c r="DC48" s="662"/>
      <c r="DD48" s="663" t="s">
        <v>237</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367</v>
      </c>
      <c r="CE49" s="639"/>
      <c r="CF49" s="639"/>
      <c r="CG49" s="639"/>
      <c r="CH49" s="639"/>
      <c r="CI49" s="639"/>
      <c r="CJ49" s="639"/>
      <c r="CK49" s="639"/>
      <c r="CL49" s="639"/>
      <c r="CM49" s="639"/>
      <c r="CN49" s="639"/>
      <c r="CO49" s="639"/>
      <c r="CP49" s="639"/>
      <c r="CQ49" s="640"/>
      <c r="CR49" s="641">
        <v>13440902</v>
      </c>
      <c r="CS49" s="642"/>
      <c r="CT49" s="642"/>
      <c r="CU49" s="642"/>
      <c r="CV49" s="642"/>
      <c r="CW49" s="642"/>
      <c r="CX49" s="642"/>
      <c r="CY49" s="643"/>
      <c r="CZ49" s="644">
        <v>100</v>
      </c>
      <c r="DA49" s="645"/>
      <c r="DB49" s="645"/>
      <c r="DC49" s="646"/>
      <c r="DD49" s="647">
        <v>6830985</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xqgzkLl9Hem4yieQyYjnSy4RUyJnRUWlgsTMjCI441x9ruOgX2qB0f0iTt+zVETc6VrBLX7Xs/PRgu6mg2SMAw==" saltValue="VYE0jOd+cfi6v/l+4tz6K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30" t="s">
        <v>368</v>
      </c>
      <c r="B2" s="1130"/>
      <c r="C2" s="1130"/>
      <c r="D2" s="1130"/>
      <c r="E2" s="1130"/>
      <c r="F2" s="1130"/>
      <c r="G2" s="1130"/>
      <c r="H2" s="1130"/>
      <c r="I2" s="1130"/>
      <c r="J2" s="1130"/>
      <c r="K2" s="1130"/>
      <c r="L2" s="1130"/>
      <c r="M2" s="1130"/>
      <c r="N2" s="1130"/>
      <c r="O2" s="1130"/>
      <c r="P2" s="1130"/>
      <c r="Q2" s="1130"/>
      <c r="R2" s="1130"/>
      <c r="S2" s="1130"/>
      <c r="T2" s="1130"/>
      <c r="U2" s="1130"/>
      <c r="V2" s="1130"/>
      <c r="W2" s="1130"/>
      <c r="X2" s="1130"/>
      <c r="Y2" s="1130"/>
      <c r="Z2" s="1130"/>
      <c r="AA2" s="1130"/>
      <c r="AB2" s="1130"/>
      <c r="AC2" s="1130"/>
      <c r="AD2" s="1130"/>
      <c r="AE2" s="1130"/>
      <c r="AF2" s="1130"/>
      <c r="AG2" s="1130"/>
      <c r="AH2" s="1130"/>
      <c r="AI2" s="1130"/>
      <c r="AJ2" s="1130"/>
      <c r="AK2" s="1130"/>
      <c r="AL2" s="1130"/>
      <c r="AM2" s="1130"/>
      <c r="AN2" s="1130"/>
      <c r="AO2" s="1130"/>
      <c r="AP2" s="1130"/>
      <c r="AQ2" s="1130"/>
      <c r="AR2" s="1130"/>
      <c r="AS2" s="1130"/>
      <c r="AT2" s="1130"/>
      <c r="AU2" s="1130"/>
      <c r="AV2" s="1130"/>
      <c r="AW2" s="1130"/>
      <c r="AX2" s="1130"/>
      <c r="AY2" s="1130"/>
      <c r="AZ2" s="1130"/>
      <c r="BA2" s="1130"/>
      <c r="BB2" s="1130"/>
      <c r="BC2" s="1130"/>
      <c r="BD2" s="1130"/>
      <c r="BE2" s="1130"/>
      <c r="BF2" s="1130"/>
      <c r="BG2" s="1130"/>
      <c r="BH2" s="1130"/>
      <c r="BI2" s="113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31" t="s">
        <v>369</v>
      </c>
      <c r="DK2" s="1132"/>
      <c r="DL2" s="1132"/>
      <c r="DM2" s="1132"/>
      <c r="DN2" s="1132"/>
      <c r="DO2" s="1133"/>
      <c r="DP2" s="228"/>
      <c r="DQ2" s="1131" t="s">
        <v>370</v>
      </c>
      <c r="DR2" s="1132"/>
      <c r="DS2" s="1132"/>
      <c r="DT2" s="1132"/>
      <c r="DU2" s="1132"/>
      <c r="DV2" s="1132"/>
      <c r="DW2" s="1132"/>
      <c r="DX2" s="1132"/>
      <c r="DY2" s="1132"/>
      <c r="DZ2" s="113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9" t="s">
        <v>371</v>
      </c>
      <c r="B4" s="1099"/>
      <c r="C4" s="1099"/>
      <c r="D4" s="1099"/>
      <c r="E4" s="1099"/>
      <c r="F4" s="1099"/>
      <c r="G4" s="1099"/>
      <c r="H4" s="1099"/>
      <c r="I4" s="1099"/>
      <c r="J4" s="1099"/>
      <c r="K4" s="1099"/>
      <c r="L4" s="1099"/>
      <c r="M4" s="1099"/>
      <c r="N4" s="1099"/>
      <c r="O4" s="1099"/>
      <c r="P4" s="1099"/>
      <c r="Q4" s="1099"/>
      <c r="R4" s="1099"/>
      <c r="S4" s="1099"/>
      <c r="T4" s="1099"/>
      <c r="U4" s="1099"/>
      <c r="V4" s="1099"/>
      <c r="W4" s="1099"/>
      <c r="X4" s="1099"/>
      <c r="Y4" s="1099"/>
      <c r="Z4" s="1099"/>
      <c r="AA4" s="1099"/>
      <c r="AB4" s="1099"/>
      <c r="AC4" s="1099"/>
      <c r="AD4" s="1099"/>
      <c r="AE4" s="1099"/>
      <c r="AF4" s="1099"/>
      <c r="AG4" s="1099"/>
      <c r="AH4" s="1099"/>
      <c r="AI4" s="1099"/>
      <c r="AJ4" s="1099"/>
      <c r="AK4" s="1099"/>
      <c r="AL4" s="1099"/>
      <c r="AM4" s="1099"/>
      <c r="AN4" s="1099"/>
      <c r="AO4" s="1099"/>
      <c r="AP4" s="1099"/>
      <c r="AQ4" s="1099"/>
      <c r="AR4" s="1099"/>
      <c r="AS4" s="1099"/>
      <c r="AT4" s="1099"/>
      <c r="AU4" s="1099"/>
      <c r="AV4" s="1099"/>
      <c r="AW4" s="1099"/>
      <c r="AX4" s="1099"/>
      <c r="AY4" s="1099"/>
      <c r="AZ4" s="232"/>
      <c r="BA4" s="232"/>
      <c r="BB4" s="232"/>
      <c r="BC4" s="232"/>
      <c r="BD4" s="232"/>
      <c r="BE4" s="233"/>
      <c r="BF4" s="233"/>
      <c r="BG4" s="233"/>
      <c r="BH4" s="233"/>
      <c r="BI4" s="233"/>
      <c r="BJ4" s="233"/>
      <c r="BK4" s="233"/>
      <c r="BL4" s="233"/>
      <c r="BM4" s="233"/>
      <c r="BN4" s="233"/>
      <c r="BO4" s="233"/>
      <c r="BP4" s="233"/>
      <c r="BQ4" s="766" t="s">
        <v>372</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5" t="s">
        <v>373</v>
      </c>
      <c r="B5" s="1036"/>
      <c r="C5" s="1036"/>
      <c r="D5" s="1036"/>
      <c r="E5" s="1036"/>
      <c r="F5" s="1036"/>
      <c r="G5" s="1036"/>
      <c r="H5" s="1036"/>
      <c r="I5" s="1036"/>
      <c r="J5" s="1036"/>
      <c r="K5" s="1036"/>
      <c r="L5" s="1036"/>
      <c r="M5" s="1036"/>
      <c r="N5" s="1036"/>
      <c r="O5" s="1036"/>
      <c r="P5" s="1037"/>
      <c r="Q5" s="1041" t="s">
        <v>374</v>
      </c>
      <c r="R5" s="1042"/>
      <c r="S5" s="1042"/>
      <c r="T5" s="1042"/>
      <c r="U5" s="1043"/>
      <c r="V5" s="1041" t="s">
        <v>375</v>
      </c>
      <c r="W5" s="1042"/>
      <c r="X5" s="1042"/>
      <c r="Y5" s="1042"/>
      <c r="Z5" s="1043"/>
      <c r="AA5" s="1041" t="s">
        <v>376</v>
      </c>
      <c r="AB5" s="1042"/>
      <c r="AC5" s="1042"/>
      <c r="AD5" s="1042"/>
      <c r="AE5" s="1042"/>
      <c r="AF5" s="1134" t="s">
        <v>377</v>
      </c>
      <c r="AG5" s="1042"/>
      <c r="AH5" s="1042"/>
      <c r="AI5" s="1042"/>
      <c r="AJ5" s="1055"/>
      <c r="AK5" s="1042" t="s">
        <v>378</v>
      </c>
      <c r="AL5" s="1042"/>
      <c r="AM5" s="1042"/>
      <c r="AN5" s="1042"/>
      <c r="AO5" s="1043"/>
      <c r="AP5" s="1041" t="s">
        <v>379</v>
      </c>
      <c r="AQ5" s="1042"/>
      <c r="AR5" s="1042"/>
      <c r="AS5" s="1042"/>
      <c r="AT5" s="1043"/>
      <c r="AU5" s="1041" t="s">
        <v>380</v>
      </c>
      <c r="AV5" s="1042"/>
      <c r="AW5" s="1042"/>
      <c r="AX5" s="1042"/>
      <c r="AY5" s="1055"/>
      <c r="AZ5" s="232"/>
      <c r="BA5" s="232"/>
      <c r="BB5" s="232"/>
      <c r="BC5" s="232"/>
      <c r="BD5" s="232"/>
      <c r="BE5" s="233"/>
      <c r="BF5" s="233"/>
      <c r="BG5" s="233"/>
      <c r="BH5" s="233"/>
      <c r="BI5" s="233"/>
      <c r="BJ5" s="233"/>
      <c r="BK5" s="233"/>
      <c r="BL5" s="233"/>
      <c r="BM5" s="233"/>
      <c r="BN5" s="233"/>
      <c r="BO5" s="233"/>
      <c r="BP5" s="233"/>
      <c r="BQ5" s="1035" t="s">
        <v>381</v>
      </c>
      <c r="BR5" s="1036"/>
      <c r="BS5" s="1036"/>
      <c r="BT5" s="1036"/>
      <c r="BU5" s="1036"/>
      <c r="BV5" s="1036"/>
      <c r="BW5" s="1036"/>
      <c r="BX5" s="1036"/>
      <c r="BY5" s="1036"/>
      <c r="BZ5" s="1036"/>
      <c r="CA5" s="1036"/>
      <c r="CB5" s="1036"/>
      <c r="CC5" s="1036"/>
      <c r="CD5" s="1036"/>
      <c r="CE5" s="1036"/>
      <c r="CF5" s="1036"/>
      <c r="CG5" s="1037"/>
      <c r="CH5" s="1041" t="s">
        <v>382</v>
      </c>
      <c r="CI5" s="1042"/>
      <c r="CJ5" s="1042"/>
      <c r="CK5" s="1042"/>
      <c r="CL5" s="1043"/>
      <c r="CM5" s="1041" t="s">
        <v>383</v>
      </c>
      <c r="CN5" s="1042"/>
      <c r="CO5" s="1042"/>
      <c r="CP5" s="1042"/>
      <c r="CQ5" s="1043"/>
      <c r="CR5" s="1041" t="s">
        <v>384</v>
      </c>
      <c r="CS5" s="1042"/>
      <c r="CT5" s="1042"/>
      <c r="CU5" s="1042"/>
      <c r="CV5" s="1043"/>
      <c r="CW5" s="1041" t="s">
        <v>385</v>
      </c>
      <c r="CX5" s="1042"/>
      <c r="CY5" s="1042"/>
      <c r="CZ5" s="1042"/>
      <c r="DA5" s="1043"/>
      <c r="DB5" s="1041" t="s">
        <v>386</v>
      </c>
      <c r="DC5" s="1042"/>
      <c r="DD5" s="1042"/>
      <c r="DE5" s="1042"/>
      <c r="DF5" s="1043"/>
      <c r="DG5" s="1124" t="s">
        <v>387</v>
      </c>
      <c r="DH5" s="1125"/>
      <c r="DI5" s="1125"/>
      <c r="DJ5" s="1125"/>
      <c r="DK5" s="1126"/>
      <c r="DL5" s="1124" t="s">
        <v>388</v>
      </c>
      <c r="DM5" s="1125"/>
      <c r="DN5" s="1125"/>
      <c r="DO5" s="1125"/>
      <c r="DP5" s="1126"/>
      <c r="DQ5" s="1041" t="s">
        <v>389</v>
      </c>
      <c r="DR5" s="1042"/>
      <c r="DS5" s="1042"/>
      <c r="DT5" s="1042"/>
      <c r="DU5" s="1043"/>
      <c r="DV5" s="1041" t="s">
        <v>380</v>
      </c>
      <c r="DW5" s="1042"/>
      <c r="DX5" s="1042"/>
      <c r="DY5" s="1042"/>
      <c r="DZ5" s="1055"/>
      <c r="EA5" s="234"/>
    </row>
    <row r="6" spans="1:131" s="235" customFormat="1" ht="26.25" customHeight="1" thickBot="1" x14ac:dyDescent="0.2">
      <c r="A6" s="1038"/>
      <c r="B6" s="1039"/>
      <c r="C6" s="1039"/>
      <c r="D6" s="1039"/>
      <c r="E6" s="1039"/>
      <c r="F6" s="1039"/>
      <c r="G6" s="1039"/>
      <c r="H6" s="1039"/>
      <c r="I6" s="1039"/>
      <c r="J6" s="1039"/>
      <c r="K6" s="1039"/>
      <c r="L6" s="1039"/>
      <c r="M6" s="1039"/>
      <c r="N6" s="1039"/>
      <c r="O6" s="1039"/>
      <c r="P6" s="1040"/>
      <c r="Q6" s="1044"/>
      <c r="R6" s="1045"/>
      <c r="S6" s="1045"/>
      <c r="T6" s="1045"/>
      <c r="U6" s="1046"/>
      <c r="V6" s="1044"/>
      <c r="W6" s="1045"/>
      <c r="X6" s="1045"/>
      <c r="Y6" s="1045"/>
      <c r="Z6" s="1046"/>
      <c r="AA6" s="1044"/>
      <c r="AB6" s="1045"/>
      <c r="AC6" s="1045"/>
      <c r="AD6" s="1045"/>
      <c r="AE6" s="1045"/>
      <c r="AF6" s="1135"/>
      <c r="AG6" s="1045"/>
      <c r="AH6" s="1045"/>
      <c r="AI6" s="1045"/>
      <c r="AJ6" s="1056"/>
      <c r="AK6" s="1045"/>
      <c r="AL6" s="1045"/>
      <c r="AM6" s="1045"/>
      <c r="AN6" s="1045"/>
      <c r="AO6" s="1046"/>
      <c r="AP6" s="1044"/>
      <c r="AQ6" s="1045"/>
      <c r="AR6" s="1045"/>
      <c r="AS6" s="1045"/>
      <c r="AT6" s="1046"/>
      <c r="AU6" s="1044"/>
      <c r="AV6" s="1045"/>
      <c r="AW6" s="1045"/>
      <c r="AX6" s="1045"/>
      <c r="AY6" s="1056"/>
      <c r="AZ6" s="232"/>
      <c r="BA6" s="232"/>
      <c r="BB6" s="232"/>
      <c r="BC6" s="232"/>
      <c r="BD6" s="232"/>
      <c r="BE6" s="233"/>
      <c r="BF6" s="233"/>
      <c r="BG6" s="233"/>
      <c r="BH6" s="233"/>
      <c r="BI6" s="233"/>
      <c r="BJ6" s="233"/>
      <c r="BK6" s="233"/>
      <c r="BL6" s="233"/>
      <c r="BM6" s="233"/>
      <c r="BN6" s="233"/>
      <c r="BO6" s="233"/>
      <c r="BP6" s="233"/>
      <c r="BQ6" s="1038"/>
      <c r="BR6" s="1039"/>
      <c r="BS6" s="1039"/>
      <c r="BT6" s="1039"/>
      <c r="BU6" s="1039"/>
      <c r="BV6" s="1039"/>
      <c r="BW6" s="1039"/>
      <c r="BX6" s="1039"/>
      <c r="BY6" s="1039"/>
      <c r="BZ6" s="1039"/>
      <c r="CA6" s="1039"/>
      <c r="CB6" s="1039"/>
      <c r="CC6" s="1039"/>
      <c r="CD6" s="1039"/>
      <c r="CE6" s="1039"/>
      <c r="CF6" s="1039"/>
      <c r="CG6" s="1040"/>
      <c r="CH6" s="1044"/>
      <c r="CI6" s="1045"/>
      <c r="CJ6" s="1045"/>
      <c r="CK6" s="1045"/>
      <c r="CL6" s="1046"/>
      <c r="CM6" s="1044"/>
      <c r="CN6" s="1045"/>
      <c r="CO6" s="1045"/>
      <c r="CP6" s="1045"/>
      <c r="CQ6" s="1046"/>
      <c r="CR6" s="1044"/>
      <c r="CS6" s="1045"/>
      <c r="CT6" s="1045"/>
      <c r="CU6" s="1045"/>
      <c r="CV6" s="1046"/>
      <c r="CW6" s="1044"/>
      <c r="CX6" s="1045"/>
      <c r="CY6" s="1045"/>
      <c r="CZ6" s="1045"/>
      <c r="DA6" s="1046"/>
      <c r="DB6" s="1044"/>
      <c r="DC6" s="1045"/>
      <c r="DD6" s="1045"/>
      <c r="DE6" s="1045"/>
      <c r="DF6" s="1046"/>
      <c r="DG6" s="1127"/>
      <c r="DH6" s="1128"/>
      <c r="DI6" s="1128"/>
      <c r="DJ6" s="1128"/>
      <c r="DK6" s="1129"/>
      <c r="DL6" s="1127"/>
      <c r="DM6" s="1128"/>
      <c r="DN6" s="1128"/>
      <c r="DO6" s="1128"/>
      <c r="DP6" s="1129"/>
      <c r="DQ6" s="1044"/>
      <c r="DR6" s="1045"/>
      <c r="DS6" s="1045"/>
      <c r="DT6" s="1045"/>
      <c r="DU6" s="1046"/>
      <c r="DV6" s="1044"/>
      <c r="DW6" s="1045"/>
      <c r="DX6" s="1045"/>
      <c r="DY6" s="1045"/>
      <c r="DZ6" s="1056"/>
      <c r="EA6" s="234"/>
    </row>
    <row r="7" spans="1:131" s="235" customFormat="1" ht="26.25" customHeight="1" thickTop="1" x14ac:dyDescent="0.15">
      <c r="A7" s="236">
        <v>1</v>
      </c>
      <c r="B7" s="1087" t="s">
        <v>390</v>
      </c>
      <c r="C7" s="1088"/>
      <c r="D7" s="1088"/>
      <c r="E7" s="1088"/>
      <c r="F7" s="1088"/>
      <c r="G7" s="1088"/>
      <c r="H7" s="1088"/>
      <c r="I7" s="1088"/>
      <c r="J7" s="1088"/>
      <c r="K7" s="1088"/>
      <c r="L7" s="1088"/>
      <c r="M7" s="1088"/>
      <c r="N7" s="1088"/>
      <c r="O7" s="1088"/>
      <c r="P7" s="1089"/>
      <c r="Q7" s="1142">
        <v>13643</v>
      </c>
      <c r="R7" s="1143"/>
      <c r="S7" s="1143"/>
      <c r="T7" s="1143"/>
      <c r="U7" s="1143"/>
      <c r="V7" s="1143">
        <v>13493</v>
      </c>
      <c r="W7" s="1143"/>
      <c r="X7" s="1143"/>
      <c r="Y7" s="1143"/>
      <c r="Z7" s="1143"/>
      <c r="AA7" s="1143">
        <v>150</v>
      </c>
      <c r="AB7" s="1143"/>
      <c r="AC7" s="1143"/>
      <c r="AD7" s="1143"/>
      <c r="AE7" s="1144"/>
      <c r="AF7" s="1145">
        <v>115</v>
      </c>
      <c r="AG7" s="1146"/>
      <c r="AH7" s="1146"/>
      <c r="AI7" s="1146"/>
      <c r="AJ7" s="1147"/>
      <c r="AK7" s="1148" t="s">
        <v>613</v>
      </c>
      <c r="AL7" s="1149"/>
      <c r="AM7" s="1149"/>
      <c r="AN7" s="1149"/>
      <c r="AO7" s="1149"/>
      <c r="AP7" s="1149">
        <v>13631</v>
      </c>
      <c r="AQ7" s="1149"/>
      <c r="AR7" s="1149"/>
      <c r="AS7" s="1149"/>
      <c r="AT7" s="1149"/>
      <c r="AU7" s="1150"/>
      <c r="AV7" s="1150"/>
      <c r="AW7" s="1150"/>
      <c r="AX7" s="1150"/>
      <c r="AY7" s="1151"/>
      <c r="AZ7" s="232"/>
      <c r="BA7" s="232"/>
      <c r="BB7" s="232"/>
      <c r="BC7" s="232"/>
      <c r="BD7" s="232"/>
      <c r="BE7" s="233"/>
      <c r="BF7" s="233"/>
      <c r="BG7" s="233"/>
      <c r="BH7" s="233"/>
      <c r="BI7" s="233"/>
      <c r="BJ7" s="233"/>
      <c r="BK7" s="233"/>
      <c r="BL7" s="233"/>
      <c r="BM7" s="233"/>
      <c r="BN7" s="233"/>
      <c r="BO7" s="233"/>
      <c r="BP7" s="233"/>
      <c r="BQ7" s="236">
        <v>1</v>
      </c>
      <c r="BR7" s="237" t="s">
        <v>614</v>
      </c>
      <c r="BS7" s="1139" t="s">
        <v>615</v>
      </c>
      <c r="BT7" s="1140"/>
      <c r="BU7" s="1140"/>
      <c r="BV7" s="1140"/>
      <c r="BW7" s="1140"/>
      <c r="BX7" s="1140"/>
      <c r="BY7" s="1140"/>
      <c r="BZ7" s="1140"/>
      <c r="CA7" s="1140"/>
      <c r="CB7" s="1140"/>
      <c r="CC7" s="1140"/>
      <c r="CD7" s="1140"/>
      <c r="CE7" s="1140"/>
      <c r="CF7" s="1140"/>
      <c r="CG7" s="1152"/>
      <c r="CH7" s="1136">
        <v>1</v>
      </c>
      <c r="CI7" s="1137"/>
      <c r="CJ7" s="1137"/>
      <c r="CK7" s="1137"/>
      <c r="CL7" s="1138"/>
      <c r="CM7" s="1136">
        <v>653</v>
      </c>
      <c r="CN7" s="1137"/>
      <c r="CO7" s="1137"/>
      <c r="CP7" s="1137"/>
      <c r="CQ7" s="1138"/>
      <c r="CR7" s="1136">
        <v>68</v>
      </c>
      <c r="CS7" s="1137"/>
      <c r="CT7" s="1137"/>
      <c r="CU7" s="1137"/>
      <c r="CV7" s="1138"/>
      <c r="CW7" s="1136">
        <v>68</v>
      </c>
      <c r="CX7" s="1137"/>
      <c r="CY7" s="1137"/>
      <c r="CZ7" s="1137"/>
      <c r="DA7" s="1138"/>
      <c r="DB7" s="1136" t="s">
        <v>517</v>
      </c>
      <c r="DC7" s="1137"/>
      <c r="DD7" s="1137"/>
      <c r="DE7" s="1137"/>
      <c r="DF7" s="1138"/>
      <c r="DG7" s="1136" t="s">
        <v>517</v>
      </c>
      <c r="DH7" s="1137"/>
      <c r="DI7" s="1137"/>
      <c r="DJ7" s="1137"/>
      <c r="DK7" s="1138"/>
      <c r="DL7" s="1136" t="s">
        <v>517</v>
      </c>
      <c r="DM7" s="1137"/>
      <c r="DN7" s="1137"/>
      <c r="DO7" s="1137"/>
      <c r="DP7" s="1138"/>
      <c r="DQ7" s="1136" t="s">
        <v>517</v>
      </c>
      <c r="DR7" s="1137"/>
      <c r="DS7" s="1137"/>
      <c r="DT7" s="1137"/>
      <c r="DU7" s="1138"/>
      <c r="DV7" s="1139"/>
      <c r="DW7" s="1140"/>
      <c r="DX7" s="1140"/>
      <c r="DY7" s="1140"/>
      <c r="DZ7" s="1141"/>
      <c r="EA7" s="234"/>
    </row>
    <row r="8" spans="1:131" s="235" customFormat="1" ht="26.25" customHeight="1" x14ac:dyDescent="0.15">
      <c r="A8" s="238">
        <v>2</v>
      </c>
      <c r="B8" s="1070" t="s">
        <v>391</v>
      </c>
      <c r="C8" s="1071"/>
      <c r="D8" s="1071"/>
      <c r="E8" s="1071"/>
      <c r="F8" s="1071"/>
      <c r="G8" s="1071"/>
      <c r="H8" s="1071"/>
      <c r="I8" s="1071"/>
      <c r="J8" s="1071"/>
      <c r="K8" s="1071"/>
      <c r="L8" s="1071"/>
      <c r="M8" s="1071"/>
      <c r="N8" s="1071"/>
      <c r="O8" s="1071"/>
      <c r="P8" s="1072"/>
      <c r="Q8" s="1078">
        <v>163</v>
      </c>
      <c r="R8" s="1079"/>
      <c r="S8" s="1079"/>
      <c r="T8" s="1079"/>
      <c r="U8" s="1079"/>
      <c r="V8" s="1079">
        <v>164</v>
      </c>
      <c r="W8" s="1079"/>
      <c r="X8" s="1079"/>
      <c r="Y8" s="1079"/>
      <c r="Z8" s="1079"/>
      <c r="AA8" s="1079">
        <v>-1</v>
      </c>
      <c r="AB8" s="1079"/>
      <c r="AC8" s="1079"/>
      <c r="AD8" s="1079"/>
      <c r="AE8" s="1080"/>
      <c r="AF8" s="1075">
        <v>-1</v>
      </c>
      <c r="AG8" s="1076"/>
      <c r="AH8" s="1076"/>
      <c r="AI8" s="1076"/>
      <c r="AJ8" s="1077"/>
      <c r="AK8" s="1120">
        <v>111</v>
      </c>
      <c r="AL8" s="1121"/>
      <c r="AM8" s="1121"/>
      <c r="AN8" s="1121"/>
      <c r="AO8" s="1121"/>
      <c r="AP8" s="1121" t="s">
        <v>613</v>
      </c>
      <c r="AQ8" s="1121"/>
      <c r="AR8" s="1121"/>
      <c r="AS8" s="1121"/>
      <c r="AT8" s="1121"/>
      <c r="AU8" s="1122"/>
      <c r="AV8" s="1122"/>
      <c r="AW8" s="1122"/>
      <c r="AX8" s="1122"/>
      <c r="AY8" s="1123"/>
      <c r="AZ8" s="232"/>
      <c r="BA8" s="232"/>
      <c r="BB8" s="232"/>
      <c r="BC8" s="232"/>
      <c r="BD8" s="232"/>
      <c r="BE8" s="233"/>
      <c r="BF8" s="233"/>
      <c r="BG8" s="233"/>
      <c r="BH8" s="233"/>
      <c r="BI8" s="233"/>
      <c r="BJ8" s="233"/>
      <c r="BK8" s="233"/>
      <c r="BL8" s="233"/>
      <c r="BM8" s="233"/>
      <c r="BN8" s="233"/>
      <c r="BO8" s="233"/>
      <c r="BP8" s="233"/>
      <c r="BQ8" s="238">
        <v>2</v>
      </c>
      <c r="BR8" s="239" t="s">
        <v>614</v>
      </c>
      <c r="BS8" s="1032" t="s">
        <v>616</v>
      </c>
      <c r="BT8" s="1033"/>
      <c r="BU8" s="1033"/>
      <c r="BV8" s="1033"/>
      <c r="BW8" s="1033"/>
      <c r="BX8" s="1033"/>
      <c r="BY8" s="1033"/>
      <c r="BZ8" s="1033"/>
      <c r="CA8" s="1033"/>
      <c r="CB8" s="1033"/>
      <c r="CC8" s="1033"/>
      <c r="CD8" s="1033"/>
      <c r="CE8" s="1033"/>
      <c r="CF8" s="1033"/>
      <c r="CG8" s="1054"/>
      <c r="CH8" s="1029">
        <v>0</v>
      </c>
      <c r="CI8" s="1030"/>
      <c r="CJ8" s="1030"/>
      <c r="CK8" s="1030"/>
      <c r="CL8" s="1031"/>
      <c r="CM8" s="1029">
        <v>1</v>
      </c>
      <c r="CN8" s="1030"/>
      <c r="CO8" s="1030"/>
      <c r="CP8" s="1030"/>
      <c r="CQ8" s="1031"/>
      <c r="CR8" s="1029">
        <v>9</v>
      </c>
      <c r="CS8" s="1030"/>
      <c r="CT8" s="1030"/>
      <c r="CU8" s="1030"/>
      <c r="CV8" s="1031"/>
      <c r="CW8" s="1029" t="s">
        <v>613</v>
      </c>
      <c r="CX8" s="1030"/>
      <c r="CY8" s="1030"/>
      <c r="CZ8" s="1030"/>
      <c r="DA8" s="1031"/>
      <c r="DB8" s="1029" t="s">
        <v>517</v>
      </c>
      <c r="DC8" s="1030"/>
      <c r="DD8" s="1030"/>
      <c r="DE8" s="1030"/>
      <c r="DF8" s="1031"/>
      <c r="DG8" s="1029" t="s">
        <v>517</v>
      </c>
      <c r="DH8" s="1030"/>
      <c r="DI8" s="1030"/>
      <c r="DJ8" s="1030"/>
      <c r="DK8" s="1031"/>
      <c r="DL8" s="1029" t="s">
        <v>517</v>
      </c>
      <c r="DM8" s="1030"/>
      <c r="DN8" s="1030"/>
      <c r="DO8" s="1030"/>
      <c r="DP8" s="1031"/>
      <c r="DQ8" s="1029" t="s">
        <v>517</v>
      </c>
      <c r="DR8" s="1030"/>
      <c r="DS8" s="1030"/>
      <c r="DT8" s="1030"/>
      <c r="DU8" s="1031"/>
      <c r="DV8" s="1032"/>
      <c r="DW8" s="1033"/>
      <c r="DX8" s="1033"/>
      <c r="DY8" s="1033"/>
      <c r="DZ8" s="1034"/>
      <c r="EA8" s="234"/>
    </row>
    <row r="9" spans="1:131" s="235" customFormat="1" ht="26.25" customHeight="1" x14ac:dyDescent="0.15">
      <c r="A9" s="238">
        <v>3</v>
      </c>
      <c r="B9" s="1070"/>
      <c r="C9" s="1071"/>
      <c r="D9" s="1071"/>
      <c r="E9" s="1071"/>
      <c r="F9" s="1071"/>
      <c r="G9" s="1071"/>
      <c r="H9" s="1071"/>
      <c r="I9" s="1071"/>
      <c r="J9" s="1071"/>
      <c r="K9" s="1071"/>
      <c r="L9" s="1071"/>
      <c r="M9" s="1071"/>
      <c r="N9" s="1071"/>
      <c r="O9" s="1071"/>
      <c r="P9" s="1072"/>
      <c r="Q9" s="1078"/>
      <c r="R9" s="1079"/>
      <c r="S9" s="1079"/>
      <c r="T9" s="1079"/>
      <c r="U9" s="1079"/>
      <c r="V9" s="1079"/>
      <c r="W9" s="1079"/>
      <c r="X9" s="1079"/>
      <c r="Y9" s="1079"/>
      <c r="Z9" s="1079"/>
      <c r="AA9" s="1079"/>
      <c r="AB9" s="1079"/>
      <c r="AC9" s="1079"/>
      <c r="AD9" s="1079"/>
      <c r="AE9" s="1080"/>
      <c r="AF9" s="1075"/>
      <c r="AG9" s="1076"/>
      <c r="AH9" s="1076"/>
      <c r="AI9" s="1076"/>
      <c r="AJ9" s="1077"/>
      <c r="AK9" s="1120"/>
      <c r="AL9" s="1121"/>
      <c r="AM9" s="1121"/>
      <c r="AN9" s="1121"/>
      <c r="AO9" s="1121"/>
      <c r="AP9" s="1121"/>
      <c r="AQ9" s="1121"/>
      <c r="AR9" s="1121"/>
      <c r="AS9" s="1121"/>
      <c r="AT9" s="1121"/>
      <c r="AU9" s="1122"/>
      <c r="AV9" s="1122"/>
      <c r="AW9" s="1122"/>
      <c r="AX9" s="1122"/>
      <c r="AY9" s="1123"/>
      <c r="AZ9" s="232"/>
      <c r="BA9" s="232"/>
      <c r="BB9" s="232"/>
      <c r="BC9" s="232"/>
      <c r="BD9" s="232"/>
      <c r="BE9" s="233"/>
      <c r="BF9" s="233"/>
      <c r="BG9" s="233"/>
      <c r="BH9" s="233"/>
      <c r="BI9" s="233"/>
      <c r="BJ9" s="233"/>
      <c r="BK9" s="233"/>
      <c r="BL9" s="233"/>
      <c r="BM9" s="233"/>
      <c r="BN9" s="233"/>
      <c r="BO9" s="233"/>
      <c r="BP9" s="233"/>
      <c r="BQ9" s="238">
        <v>3</v>
      </c>
      <c r="BR9" s="239"/>
      <c r="BS9" s="1032"/>
      <c r="BT9" s="1033"/>
      <c r="BU9" s="1033"/>
      <c r="BV9" s="1033"/>
      <c r="BW9" s="1033"/>
      <c r="BX9" s="1033"/>
      <c r="BY9" s="1033"/>
      <c r="BZ9" s="1033"/>
      <c r="CA9" s="1033"/>
      <c r="CB9" s="1033"/>
      <c r="CC9" s="1033"/>
      <c r="CD9" s="1033"/>
      <c r="CE9" s="1033"/>
      <c r="CF9" s="1033"/>
      <c r="CG9" s="1054"/>
      <c r="CH9" s="1029"/>
      <c r="CI9" s="1030"/>
      <c r="CJ9" s="1030"/>
      <c r="CK9" s="1030"/>
      <c r="CL9" s="1031"/>
      <c r="CM9" s="1029"/>
      <c r="CN9" s="1030"/>
      <c r="CO9" s="1030"/>
      <c r="CP9" s="1030"/>
      <c r="CQ9" s="1031"/>
      <c r="CR9" s="1029"/>
      <c r="CS9" s="1030"/>
      <c r="CT9" s="1030"/>
      <c r="CU9" s="1030"/>
      <c r="CV9" s="1031"/>
      <c r="CW9" s="1029"/>
      <c r="CX9" s="1030"/>
      <c r="CY9" s="1030"/>
      <c r="CZ9" s="1030"/>
      <c r="DA9" s="1031"/>
      <c r="DB9" s="1029"/>
      <c r="DC9" s="1030"/>
      <c r="DD9" s="1030"/>
      <c r="DE9" s="1030"/>
      <c r="DF9" s="1031"/>
      <c r="DG9" s="1029"/>
      <c r="DH9" s="1030"/>
      <c r="DI9" s="1030"/>
      <c r="DJ9" s="1030"/>
      <c r="DK9" s="1031"/>
      <c r="DL9" s="1029"/>
      <c r="DM9" s="1030"/>
      <c r="DN9" s="1030"/>
      <c r="DO9" s="1030"/>
      <c r="DP9" s="1031"/>
      <c r="DQ9" s="1029"/>
      <c r="DR9" s="1030"/>
      <c r="DS9" s="1030"/>
      <c r="DT9" s="1030"/>
      <c r="DU9" s="1031"/>
      <c r="DV9" s="1032"/>
      <c r="DW9" s="1033"/>
      <c r="DX9" s="1033"/>
      <c r="DY9" s="1033"/>
      <c r="DZ9" s="1034"/>
      <c r="EA9" s="234"/>
    </row>
    <row r="10" spans="1:131" s="235" customFormat="1" ht="26.25" customHeight="1" x14ac:dyDescent="0.15">
      <c r="A10" s="238">
        <v>4</v>
      </c>
      <c r="B10" s="1070"/>
      <c r="C10" s="1071"/>
      <c r="D10" s="1071"/>
      <c r="E10" s="1071"/>
      <c r="F10" s="1071"/>
      <c r="G10" s="1071"/>
      <c r="H10" s="1071"/>
      <c r="I10" s="1071"/>
      <c r="J10" s="1071"/>
      <c r="K10" s="1071"/>
      <c r="L10" s="1071"/>
      <c r="M10" s="1071"/>
      <c r="N10" s="1071"/>
      <c r="O10" s="1071"/>
      <c r="P10" s="1072"/>
      <c r="Q10" s="1078"/>
      <c r="R10" s="1079"/>
      <c r="S10" s="1079"/>
      <c r="T10" s="1079"/>
      <c r="U10" s="1079"/>
      <c r="V10" s="1079"/>
      <c r="W10" s="1079"/>
      <c r="X10" s="1079"/>
      <c r="Y10" s="1079"/>
      <c r="Z10" s="1079"/>
      <c r="AA10" s="1079"/>
      <c r="AB10" s="1079"/>
      <c r="AC10" s="1079"/>
      <c r="AD10" s="1079"/>
      <c r="AE10" s="1080"/>
      <c r="AF10" s="1075"/>
      <c r="AG10" s="1076"/>
      <c r="AH10" s="1076"/>
      <c r="AI10" s="1076"/>
      <c r="AJ10" s="1077"/>
      <c r="AK10" s="1120"/>
      <c r="AL10" s="1121"/>
      <c r="AM10" s="1121"/>
      <c r="AN10" s="1121"/>
      <c r="AO10" s="1121"/>
      <c r="AP10" s="1121"/>
      <c r="AQ10" s="1121"/>
      <c r="AR10" s="1121"/>
      <c r="AS10" s="1121"/>
      <c r="AT10" s="1121"/>
      <c r="AU10" s="1122"/>
      <c r="AV10" s="1122"/>
      <c r="AW10" s="1122"/>
      <c r="AX10" s="1122"/>
      <c r="AY10" s="1123"/>
      <c r="AZ10" s="232"/>
      <c r="BA10" s="232"/>
      <c r="BB10" s="232"/>
      <c r="BC10" s="232"/>
      <c r="BD10" s="232"/>
      <c r="BE10" s="233"/>
      <c r="BF10" s="233"/>
      <c r="BG10" s="233"/>
      <c r="BH10" s="233"/>
      <c r="BI10" s="233"/>
      <c r="BJ10" s="233"/>
      <c r="BK10" s="233"/>
      <c r="BL10" s="233"/>
      <c r="BM10" s="233"/>
      <c r="BN10" s="233"/>
      <c r="BO10" s="233"/>
      <c r="BP10" s="233"/>
      <c r="BQ10" s="238">
        <v>4</v>
      </c>
      <c r="BR10" s="239"/>
      <c r="BS10" s="1032"/>
      <c r="BT10" s="1033"/>
      <c r="BU10" s="1033"/>
      <c r="BV10" s="1033"/>
      <c r="BW10" s="1033"/>
      <c r="BX10" s="1033"/>
      <c r="BY10" s="1033"/>
      <c r="BZ10" s="1033"/>
      <c r="CA10" s="1033"/>
      <c r="CB10" s="1033"/>
      <c r="CC10" s="1033"/>
      <c r="CD10" s="1033"/>
      <c r="CE10" s="1033"/>
      <c r="CF10" s="1033"/>
      <c r="CG10" s="1054"/>
      <c r="CH10" s="1029"/>
      <c r="CI10" s="1030"/>
      <c r="CJ10" s="1030"/>
      <c r="CK10" s="1030"/>
      <c r="CL10" s="1031"/>
      <c r="CM10" s="1029"/>
      <c r="CN10" s="1030"/>
      <c r="CO10" s="1030"/>
      <c r="CP10" s="1030"/>
      <c r="CQ10" s="1031"/>
      <c r="CR10" s="1029"/>
      <c r="CS10" s="1030"/>
      <c r="CT10" s="1030"/>
      <c r="CU10" s="1030"/>
      <c r="CV10" s="1031"/>
      <c r="CW10" s="1029"/>
      <c r="CX10" s="1030"/>
      <c r="CY10" s="1030"/>
      <c r="CZ10" s="1030"/>
      <c r="DA10" s="1031"/>
      <c r="DB10" s="1029"/>
      <c r="DC10" s="1030"/>
      <c r="DD10" s="1030"/>
      <c r="DE10" s="1030"/>
      <c r="DF10" s="1031"/>
      <c r="DG10" s="1029"/>
      <c r="DH10" s="1030"/>
      <c r="DI10" s="1030"/>
      <c r="DJ10" s="1030"/>
      <c r="DK10" s="1031"/>
      <c r="DL10" s="1029"/>
      <c r="DM10" s="1030"/>
      <c r="DN10" s="1030"/>
      <c r="DO10" s="1030"/>
      <c r="DP10" s="1031"/>
      <c r="DQ10" s="1029"/>
      <c r="DR10" s="1030"/>
      <c r="DS10" s="1030"/>
      <c r="DT10" s="1030"/>
      <c r="DU10" s="1031"/>
      <c r="DV10" s="1032"/>
      <c r="DW10" s="1033"/>
      <c r="DX10" s="1033"/>
      <c r="DY10" s="1033"/>
      <c r="DZ10" s="1034"/>
      <c r="EA10" s="234"/>
    </row>
    <row r="11" spans="1:131" s="235" customFormat="1" ht="26.25" customHeight="1" x14ac:dyDescent="0.15">
      <c r="A11" s="238">
        <v>5</v>
      </c>
      <c r="B11" s="1070"/>
      <c r="C11" s="1071"/>
      <c r="D11" s="1071"/>
      <c r="E11" s="1071"/>
      <c r="F11" s="1071"/>
      <c r="G11" s="1071"/>
      <c r="H11" s="1071"/>
      <c r="I11" s="1071"/>
      <c r="J11" s="1071"/>
      <c r="K11" s="1071"/>
      <c r="L11" s="1071"/>
      <c r="M11" s="1071"/>
      <c r="N11" s="1071"/>
      <c r="O11" s="1071"/>
      <c r="P11" s="1072"/>
      <c r="Q11" s="1078"/>
      <c r="R11" s="1079"/>
      <c r="S11" s="1079"/>
      <c r="T11" s="1079"/>
      <c r="U11" s="1079"/>
      <c r="V11" s="1079"/>
      <c r="W11" s="1079"/>
      <c r="X11" s="1079"/>
      <c r="Y11" s="1079"/>
      <c r="Z11" s="1079"/>
      <c r="AA11" s="1079"/>
      <c r="AB11" s="1079"/>
      <c r="AC11" s="1079"/>
      <c r="AD11" s="1079"/>
      <c r="AE11" s="1080"/>
      <c r="AF11" s="1075"/>
      <c r="AG11" s="1076"/>
      <c r="AH11" s="1076"/>
      <c r="AI11" s="1076"/>
      <c r="AJ11" s="1077"/>
      <c r="AK11" s="1120"/>
      <c r="AL11" s="1121"/>
      <c r="AM11" s="1121"/>
      <c r="AN11" s="1121"/>
      <c r="AO11" s="1121"/>
      <c r="AP11" s="1121"/>
      <c r="AQ11" s="1121"/>
      <c r="AR11" s="1121"/>
      <c r="AS11" s="1121"/>
      <c r="AT11" s="1121"/>
      <c r="AU11" s="1122"/>
      <c r="AV11" s="1122"/>
      <c r="AW11" s="1122"/>
      <c r="AX11" s="1122"/>
      <c r="AY11" s="1123"/>
      <c r="AZ11" s="232"/>
      <c r="BA11" s="232"/>
      <c r="BB11" s="232"/>
      <c r="BC11" s="232"/>
      <c r="BD11" s="232"/>
      <c r="BE11" s="233"/>
      <c r="BF11" s="233"/>
      <c r="BG11" s="233"/>
      <c r="BH11" s="233"/>
      <c r="BI11" s="233"/>
      <c r="BJ11" s="233"/>
      <c r="BK11" s="233"/>
      <c r="BL11" s="233"/>
      <c r="BM11" s="233"/>
      <c r="BN11" s="233"/>
      <c r="BO11" s="233"/>
      <c r="BP11" s="233"/>
      <c r="BQ11" s="238">
        <v>5</v>
      </c>
      <c r="BR11" s="239"/>
      <c r="BS11" s="1032"/>
      <c r="BT11" s="1033"/>
      <c r="BU11" s="1033"/>
      <c r="BV11" s="1033"/>
      <c r="BW11" s="1033"/>
      <c r="BX11" s="1033"/>
      <c r="BY11" s="1033"/>
      <c r="BZ11" s="1033"/>
      <c r="CA11" s="1033"/>
      <c r="CB11" s="1033"/>
      <c r="CC11" s="1033"/>
      <c r="CD11" s="1033"/>
      <c r="CE11" s="1033"/>
      <c r="CF11" s="1033"/>
      <c r="CG11" s="1054"/>
      <c r="CH11" s="1029"/>
      <c r="CI11" s="1030"/>
      <c r="CJ11" s="1030"/>
      <c r="CK11" s="1030"/>
      <c r="CL11" s="1031"/>
      <c r="CM11" s="1029"/>
      <c r="CN11" s="1030"/>
      <c r="CO11" s="1030"/>
      <c r="CP11" s="1030"/>
      <c r="CQ11" s="1031"/>
      <c r="CR11" s="1029"/>
      <c r="CS11" s="1030"/>
      <c r="CT11" s="1030"/>
      <c r="CU11" s="1030"/>
      <c r="CV11" s="1031"/>
      <c r="CW11" s="1029"/>
      <c r="CX11" s="1030"/>
      <c r="CY11" s="1030"/>
      <c r="CZ11" s="1030"/>
      <c r="DA11" s="1031"/>
      <c r="DB11" s="1029"/>
      <c r="DC11" s="1030"/>
      <c r="DD11" s="1030"/>
      <c r="DE11" s="1030"/>
      <c r="DF11" s="1031"/>
      <c r="DG11" s="1029"/>
      <c r="DH11" s="1030"/>
      <c r="DI11" s="1030"/>
      <c r="DJ11" s="1030"/>
      <c r="DK11" s="1031"/>
      <c r="DL11" s="1029"/>
      <c r="DM11" s="1030"/>
      <c r="DN11" s="1030"/>
      <c r="DO11" s="1030"/>
      <c r="DP11" s="1031"/>
      <c r="DQ11" s="1029"/>
      <c r="DR11" s="1030"/>
      <c r="DS11" s="1030"/>
      <c r="DT11" s="1030"/>
      <c r="DU11" s="1031"/>
      <c r="DV11" s="1032"/>
      <c r="DW11" s="1033"/>
      <c r="DX11" s="1033"/>
      <c r="DY11" s="1033"/>
      <c r="DZ11" s="1034"/>
      <c r="EA11" s="234"/>
    </row>
    <row r="12" spans="1:131" s="235" customFormat="1" ht="26.25" customHeight="1" x14ac:dyDescent="0.15">
      <c r="A12" s="238">
        <v>6</v>
      </c>
      <c r="B12" s="1070"/>
      <c r="C12" s="1071"/>
      <c r="D12" s="1071"/>
      <c r="E12" s="1071"/>
      <c r="F12" s="1071"/>
      <c r="G12" s="1071"/>
      <c r="H12" s="1071"/>
      <c r="I12" s="1071"/>
      <c r="J12" s="1071"/>
      <c r="K12" s="1071"/>
      <c r="L12" s="1071"/>
      <c r="M12" s="1071"/>
      <c r="N12" s="1071"/>
      <c r="O12" s="1071"/>
      <c r="P12" s="1072"/>
      <c r="Q12" s="1078"/>
      <c r="R12" s="1079"/>
      <c r="S12" s="1079"/>
      <c r="T12" s="1079"/>
      <c r="U12" s="1079"/>
      <c r="V12" s="1079"/>
      <c r="W12" s="1079"/>
      <c r="X12" s="1079"/>
      <c r="Y12" s="1079"/>
      <c r="Z12" s="1079"/>
      <c r="AA12" s="1079"/>
      <c r="AB12" s="1079"/>
      <c r="AC12" s="1079"/>
      <c r="AD12" s="1079"/>
      <c r="AE12" s="1080"/>
      <c r="AF12" s="1075"/>
      <c r="AG12" s="1076"/>
      <c r="AH12" s="1076"/>
      <c r="AI12" s="1076"/>
      <c r="AJ12" s="1077"/>
      <c r="AK12" s="1120"/>
      <c r="AL12" s="1121"/>
      <c r="AM12" s="1121"/>
      <c r="AN12" s="1121"/>
      <c r="AO12" s="1121"/>
      <c r="AP12" s="1121"/>
      <c r="AQ12" s="1121"/>
      <c r="AR12" s="1121"/>
      <c r="AS12" s="1121"/>
      <c r="AT12" s="1121"/>
      <c r="AU12" s="1122"/>
      <c r="AV12" s="1122"/>
      <c r="AW12" s="1122"/>
      <c r="AX12" s="1122"/>
      <c r="AY12" s="1123"/>
      <c r="AZ12" s="232"/>
      <c r="BA12" s="232"/>
      <c r="BB12" s="232"/>
      <c r="BC12" s="232"/>
      <c r="BD12" s="232"/>
      <c r="BE12" s="233"/>
      <c r="BF12" s="233"/>
      <c r="BG12" s="233"/>
      <c r="BH12" s="233"/>
      <c r="BI12" s="233"/>
      <c r="BJ12" s="233"/>
      <c r="BK12" s="233"/>
      <c r="BL12" s="233"/>
      <c r="BM12" s="233"/>
      <c r="BN12" s="233"/>
      <c r="BO12" s="233"/>
      <c r="BP12" s="233"/>
      <c r="BQ12" s="238">
        <v>6</v>
      </c>
      <c r="BR12" s="239"/>
      <c r="BS12" s="1032"/>
      <c r="BT12" s="1033"/>
      <c r="BU12" s="1033"/>
      <c r="BV12" s="1033"/>
      <c r="BW12" s="1033"/>
      <c r="BX12" s="1033"/>
      <c r="BY12" s="1033"/>
      <c r="BZ12" s="1033"/>
      <c r="CA12" s="1033"/>
      <c r="CB12" s="1033"/>
      <c r="CC12" s="1033"/>
      <c r="CD12" s="1033"/>
      <c r="CE12" s="1033"/>
      <c r="CF12" s="1033"/>
      <c r="CG12" s="1054"/>
      <c r="CH12" s="1029"/>
      <c r="CI12" s="1030"/>
      <c r="CJ12" s="1030"/>
      <c r="CK12" s="1030"/>
      <c r="CL12" s="1031"/>
      <c r="CM12" s="1029"/>
      <c r="CN12" s="1030"/>
      <c r="CO12" s="1030"/>
      <c r="CP12" s="1030"/>
      <c r="CQ12" s="1031"/>
      <c r="CR12" s="1029"/>
      <c r="CS12" s="1030"/>
      <c r="CT12" s="1030"/>
      <c r="CU12" s="1030"/>
      <c r="CV12" s="1031"/>
      <c r="CW12" s="1029"/>
      <c r="CX12" s="1030"/>
      <c r="CY12" s="1030"/>
      <c r="CZ12" s="1030"/>
      <c r="DA12" s="1031"/>
      <c r="DB12" s="1029"/>
      <c r="DC12" s="1030"/>
      <c r="DD12" s="1030"/>
      <c r="DE12" s="1030"/>
      <c r="DF12" s="1031"/>
      <c r="DG12" s="1029"/>
      <c r="DH12" s="1030"/>
      <c r="DI12" s="1030"/>
      <c r="DJ12" s="1030"/>
      <c r="DK12" s="1031"/>
      <c r="DL12" s="1029"/>
      <c r="DM12" s="1030"/>
      <c r="DN12" s="1030"/>
      <c r="DO12" s="1030"/>
      <c r="DP12" s="1031"/>
      <c r="DQ12" s="1029"/>
      <c r="DR12" s="1030"/>
      <c r="DS12" s="1030"/>
      <c r="DT12" s="1030"/>
      <c r="DU12" s="1031"/>
      <c r="DV12" s="1032"/>
      <c r="DW12" s="1033"/>
      <c r="DX12" s="1033"/>
      <c r="DY12" s="1033"/>
      <c r="DZ12" s="1034"/>
      <c r="EA12" s="234"/>
    </row>
    <row r="13" spans="1:131" s="235" customFormat="1" ht="26.25" customHeight="1" x14ac:dyDescent="0.15">
      <c r="A13" s="238">
        <v>7</v>
      </c>
      <c r="B13" s="1070"/>
      <c r="C13" s="1071"/>
      <c r="D13" s="1071"/>
      <c r="E13" s="1071"/>
      <c r="F13" s="1071"/>
      <c r="G13" s="1071"/>
      <c r="H13" s="1071"/>
      <c r="I13" s="1071"/>
      <c r="J13" s="1071"/>
      <c r="K13" s="1071"/>
      <c r="L13" s="1071"/>
      <c r="M13" s="1071"/>
      <c r="N13" s="1071"/>
      <c r="O13" s="1071"/>
      <c r="P13" s="1072"/>
      <c r="Q13" s="1078"/>
      <c r="R13" s="1079"/>
      <c r="S13" s="1079"/>
      <c r="T13" s="1079"/>
      <c r="U13" s="1079"/>
      <c r="V13" s="1079"/>
      <c r="W13" s="1079"/>
      <c r="X13" s="1079"/>
      <c r="Y13" s="1079"/>
      <c r="Z13" s="1079"/>
      <c r="AA13" s="1079"/>
      <c r="AB13" s="1079"/>
      <c r="AC13" s="1079"/>
      <c r="AD13" s="1079"/>
      <c r="AE13" s="1080"/>
      <c r="AF13" s="1075"/>
      <c r="AG13" s="1076"/>
      <c r="AH13" s="1076"/>
      <c r="AI13" s="1076"/>
      <c r="AJ13" s="1077"/>
      <c r="AK13" s="1120"/>
      <c r="AL13" s="1121"/>
      <c r="AM13" s="1121"/>
      <c r="AN13" s="1121"/>
      <c r="AO13" s="1121"/>
      <c r="AP13" s="1121"/>
      <c r="AQ13" s="1121"/>
      <c r="AR13" s="1121"/>
      <c r="AS13" s="1121"/>
      <c r="AT13" s="1121"/>
      <c r="AU13" s="1122"/>
      <c r="AV13" s="1122"/>
      <c r="AW13" s="1122"/>
      <c r="AX13" s="1122"/>
      <c r="AY13" s="1123"/>
      <c r="AZ13" s="232"/>
      <c r="BA13" s="232"/>
      <c r="BB13" s="232"/>
      <c r="BC13" s="232"/>
      <c r="BD13" s="232"/>
      <c r="BE13" s="233"/>
      <c r="BF13" s="233"/>
      <c r="BG13" s="233"/>
      <c r="BH13" s="233"/>
      <c r="BI13" s="233"/>
      <c r="BJ13" s="233"/>
      <c r="BK13" s="233"/>
      <c r="BL13" s="233"/>
      <c r="BM13" s="233"/>
      <c r="BN13" s="233"/>
      <c r="BO13" s="233"/>
      <c r="BP13" s="233"/>
      <c r="BQ13" s="238">
        <v>7</v>
      </c>
      <c r="BR13" s="239"/>
      <c r="BS13" s="1032"/>
      <c r="BT13" s="1033"/>
      <c r="BU13" s="1033"/>
      <c r="BV13" s="1033"/>
      <c r="BW13" s="1033"/>
      <c r="BX13" s="1033"/>
      <c r="BY13" s="1033"/>
      <c r="BZ13" s="1033"/>
      <c r="CA13" s="1033"/>
      <c r="CB13" s="1033"/>
      <c r="CC13" s="1033"/>
      <c r="CD13" s="1033"/>
      <c r="CE13" s="1033"/>
      <c r="CF13" s="1033"/>
      <c r="CG13" s="1054"/>
      <c r="CH13" s="1029"/>
      <c r="CI13" s="1030"/>
      <c r="CJ13" s="1030"/>
      <c r="CK13" s="1030"/>
      <c r="CL13" s="1031"/>
      <c r="CM13" s="1029"/>
      <c r="CN13" s="1030"/>
      <c r="CO13" s="1030"/>
      <c r="CP13" s="1030"/>
      <c r="CQ13" s="1031"/>
      <c r="CR13" s="1029"/>
      <c r="CS13" s="1030"/>
      <c r="CT13" s="1030"/>
      <c r="CU13" s="1030"/>
      <c r="CV13" s="1031"/>
      <c r="CW13" s="1029"/>
      <c r="CX13" s="1030"/>
      <c r="CY13" s="1030"/>
      <c r="CZ13" s="1030"/>
      <c r="DA13" s="1031"/>
      <c r="DB13" s="1029"/>
      <c r="DC13" s="1030"/>
      <c r="DD13" s="1030"/>
      <c r="DE13" s="1030"/>
      <c r="DF13" s="1031"/>
      <c r="DG13" s="1029"/>
      <c r="DH13" s="1030"/>
      <c r="DI13" s="1030"/>
      <c r="DJ13" s="1030"/>
      <c r="DK13" s="1031"/>
      <c r="DL13" s="1029"/>
      <c r="DM13" s="1030"/>
      <c r="DN13" s="1030"/>
      <c r="DO13" s="1030"/>
      <c r="DP13" s="1031"/>
      <c r="DQ13" s="1029"/>
      <c r="DR13" s="1030"/>
      <c r="DS13" s="1030"/>
      <c r="DT13" s="1030"/>
      <c r="DU13" s="1031"/>
      <c r="DV13" s="1032"/>
      <c r="DW13" s="1033"/>
      <c r="DX13" s="1033"/>
      <c r="DY13" s="1033"/>
      <c r="DZ13" s="1034"/>
      <c r="EA13" s="234"/>
    </row>
    <row r="14" spans="1:131" s="235" customFormat="1" ht="26.25" customHeight="1" x14ac:dyDescent="0.15">
      <c r="A14" s="238">
        <v>8</v>
      </c>
      <c r="B14" s="1070"/>
      <c r="C14" s="1071"/>
      <c r="D14" s="1071"/>
      <c r="E14" s="1071"/>
      <c r="F14" s="1071"/>
      <c r="G14" s="1071"/>
      <c r="H14" s="1071"/>
      <c r="I14" s="1071"/>
      <c r="J14" s="1071"/>
      <c r="K14" s="1071"/>
      <c r="L14" s="1071"/>
      <c r="M14" s="1071"/>
      <c r="N14" s="1071"/>
      <c r="O14" s="1071"/>
      <c r="P14" s="1072"/>
      <c r="Q14" s="1078"/>
      <c r="R14" s="1079"/>
      <c r="S14" s="1079"/>
      <c r="T14" s="1079"/>
      <c r="U14" s="1079"/>
      <c r="V14" s="1079"/>
      <c r="W14" s="1079"/>
      <c r="X14" s="1079"/>
      <c r="Y14" s="1079"/>
      <c r="Z14" s="1079"/>
      <c r="AA14" s="1079"/>
      <c r="AB14" s="1079"/>
      <c r="AC14" s="1079"/>
      <c r="AD14" s="1079"/>
      <c r="AE14" s="1080"/>
      <c r="AF14" s="1075"/>
      <c r="AG14" s="1076"/>
      <c r="AH14" s="1076"/>
      <c r="AI14" s="1076"/>
      <c r="AJ14" s="1077"/>
      <c r="AK14" s="1120"/>
      <c r="AL14" s="1121"/>
      <c r="AM14" s="1121"/>
      <c r="AN14" s="1121"/>
      <c r="AO14" s="1121"/>
      <c r="AP14" s="1121"/>
      <c r="AQ14" s="1121"/>
      <c r="AR14" s="1121"/>
      <c r="AS14" s="1121"/>
      <c r="AT14" s="1121"/>
      <c r="AU14" s="1122"/>
      <c r="AV14" s="1122"/>
      <c r="AW14" s="1122"/>
      <c r="AX14" s="1122"/>
      <c r="AY14" s="1123"/>
      <c r="AZ14" s="232"/>
      <c r="BA14" s="232"/>
      <c r="BB14" s="232"/>
      <c r="BC14" s="232"/>
      <c r="BD14" s="232"/>
      <c r="BE14" s="233"/>
      <c r="BF14" s="233"/>
      <c r="BG14" s="233"/>
      <c r="BH14" s="233"/>
      <c r="BI14" s="233"/>
      <c r="BJ14" s="233"/>
      <c r="BK14" s="233"/>
      <c r="BL14" s="233"/>
      <c r="BM14" s="233"/>
      <c r="BN14" s="233"/>
      <c r="BO14" s="233"/>
      <c r="BP14" s="233"/>
      <c r="BQ14" s="238">
        <v>8</v>
      </c>
      <c r="BR14" s="239"/>
      <c r="BS14" s="1032"/>
      <c r="BT14" s="1033"/>
      <c r="BU14" s="1033"/>
      <c r="BV14" s="1033"/>
      <c r="BW14" s="1033"/>
      <c r="BX14" s="1033"/>
      <c r="BY14" s="1033"/>
      <c r="BZ14" s="1033"/>
      <c r="CA14" s="1033"/>
      <c r="CB14" s="1033"/>
      <c r="CC14" s="1033"/>
      <c r="CD14" s="1033"/>
      <c r="CE14" s="1033"/>
      <c r="CF14" s="1033"/>
      <c r="CG14" s="1054"/>
      <c r="CH14" s="1029"/>
      <c r="CI14" s="1030"/>
      <c r="CJ14" s="1030"/>
      <c r="CK14" s="1030"/>
      <c r="CL14" s="1031"/>
      <c r="CM14" s="1029"/>
      <c r="CN14" s="1030"/>
      <c r="CO14" s="1030"/>
      <c r="CP14" s="1030"/>
      <c r="CQ14" s="1031"/>
      <c r="CR14" s="1029"/>
      <c r="CS14" s="1030"/>
      <c r="CT14" s="1030"/>
      <c r="CU14" s="1030"/>
      <c r="CV14" s="1031"/>
      <c r="CW14" s="1029"/>
      <c r="CX14" s="1030"/>
      <c r="CY14" s="1030"/>
      <c r="CZ14" s="1030"/>
      <c r="DA14" s="1031"/>
      <c r="DB14" s="1029"/>
      <c r="DC14" s="1030"/>
      <c r="DD14" s="1030"/>
      <c r="DE14" s="1030"/>
      <c r="DF14" s="1031"/>
      <c r="DG14" s="1029"/>
      <c r="DH14" s="1030"/>
      <c r="DI14" s="1030"/>
      <c r="DJ14" s="1030"/>
      <c r="DK14" s="1031"/>
      <c r="DL14" s="1029"/>
      <c r="DM14" s="1030"/>
      <c r="DN14" s="1030"/>
      <c r="DO14" s="1030"/>
      <c r="DP14" s="1031"/>
      <c r="DQ14" s="1029"/>
      <c r="DR14" s="1030"/>
      <c r="DS14" s="1030"/>
      <c r="DT14" s="1030"/>
      <c r="DU14" s="1031"/>
      <c r="DV14" s="1032"/>
      <c r="DW14" s="1033"/>
      <c r="DX14" s="1033"/>
      <c r="DY14" s="1033"/>
      <c r="DZ14" s="1034"/>
      <c r="EA14" s="234"/>
    </row>
    <row r="15" spans="1:131" s="235" customFormat="1" ht="26.25" customHeight="1" x14ac:dyDescent="0.15">
      <c r="A15" s="238">
        <v>9</v>
      </c>
      <c r="B15" s="1070"/>
      <c r="C15" s="1071"/>
      <c r="D15" s="1071"/>
      <c r="E15" s="1071"/>
      <c r="F15" s="1071"/>
      <c r="G15" s="1071"/>
      <c r="H15" s="1071"/>
      <c r="I15" s="1071"/>
      <c r="J15" s="1071"/>
      <c r="K15" s="1071"/>
      <c r="L15" s="1071"/>
      <c r="M15" s="1071"/>
      <c r="N15" s="1071"/>
      <c r="O15" s="1071"/>
      <c r="P15" s="1072"/>
      <c r="Q15" s="1078"/>
      <c r="R15" s="1079"/>
      <c r="S15" s="1079"/>
      <c r="T15" s="1079"/>
      <c r="U15" s="1079"/>
      <c r="V15" s="1079"/>
      <c r="W15" s="1079"/>
      <c r="X15" s="1079"/>
      <c r="Y15" s="1079"/>
      <c r="Z15" s="1079"/>
      <c r="AA15" s="1079"/>
      <c r="AB15" s="1079"/>
      <c r="AC15" s="1079"/>
      <c r="AD15" s="1079"/>
      <c r="AE15" s="1080"/>
      <c r="AF15" s="1075"/>
      <c r="AG15" s="1076"/>
      <c r="AH15" s="1076"/>
      <c r="AI15" s="1076"/>
      <c r="AJ15" s="1077"/>
      <c r="AK15" s="1120"/>
      <c r="AL15" s="1121"/>
      <c r="AM15" s="1121"/>
      <c r="AN15" s="1121"/>
      <c r="AO15" s="1121"/>
      <c r="AP15" s="1121"/>
      <c r="AQ15" s="1121"/>
      <c r="AR15" s="1121"/>
      <c r="AS15" s="1121"/>
      <c r="AT15" s="1121"/>
      <c r="AU15" s="1122"/>
      <c r="AV15" s="1122"/>
      <c r="AW15" s="1122"/>
      <c r="AX15" s="1122"/>
      <c r="AY15" s="1123"/>
      <c r="AZ15" s="232"/>
      <c r="BA15" s="232"/>
      <c r="BB15" s="232"/>
      <c r="BC15" s="232"/>
      <c r="BD15" s="232"/>
      <c r="BE15" s="233"/>
      <c r="BF15" s="233"/>
      <c r="BG15" s="233"/>
      <c r="BH15" s="233"/>
      <c r="BI15" s="233"/>
      <c r="BJ15" s="233"/>
      <c r="BK15" s="233"/>
      <c r="BL15" s="233"/>
      <c r="BM15" s="233"/>
      <c r="BN15" s="233"/>
      <c r="BO15" s="233"/>
      <c r="BP15" s="233"/>
      <c r="BQ15" s="238">
        <v>9</v>
      </c>
      <c r="BR15" s="239"/>
      <c r="BS15" s="1032"/>
      <c r="BT15" s="1033"/>
      <c r="BU15" s="1033"/>
      <c r="BV15" s="1033"/>
      <c r="BW15" s="1033"/>
      <c r="BX15" s="1033"/>
      <c r="BY15" s="1033"/>
      <c r="BZ15" s="1033"/>
      <c r="CA15" s="1033"/>
      <c r="CB15" s="1033"/>
      <c r="CC15" s="1033"/>
      <c r="CD15" s="1033"/>
      <c r="CE15" s="1033"/>
      <c r="CF15" s="1033"/>
      <c r="CG15" s="1054"/>
      <c r="CH15" s="1029"/>
      <c r="CI15" s="1030"/>
      <c r="CJ15" s="1030"/>
      <c r="CK15" s="1030"/>
      <c r="CL15" s="1031"/>
      <c r="CM15" s="1029"/>
      <c r="CN15" s="1030"/>
      <c r="CO15" s="1030"/>
      <c r="CP15" s="1030"/>
      <c r="CQ15" s="1031"/>
      <c r="CR15" s="1029"/>
      <c r="CS15" s="1030"/>
      <c r="CT15" s="1030"/>
      <c r="CU15" s="1030"/>
      <c r="CV15" s="1031"/>
      <c r="CW15" s="1029"/>
      <c r="CX15" s="1030"/>
      <c r="CY15" s="1030"/>
      <c r="CZ15" s="1030"/>
      <c r="DA15" s="1031"/>
      <c r="DB15" s="1029"/>
      <c r="DC15" s="1030"/>
      <c r="DD15" s="1030"/>
      <c r="DE15" s="1030"/>
      <c r="DF15" s="1031"/>
      <c r="DG15" s="1029"/>
      <c r="DH15" s="1030"/>
      <c r="DI15" s="1030"/>
      <c r="DJ15" s="1030"/>
      <c r="DK15" s="1031"/>
      <c r="DL15" s="1029"/>
      <c r="DM15" s="1030"/>
      <c r="DN15" s="1030"/>
      <c r="DO15" s="1030"/>
      <c r="DP15" s="1031"/>
      <c r="DQ15" s="1029"/>
      <c r="DR15" s="1030"/>
      <c r="DS15" s="1030"/>
      <c r="DT15" s="1030"/>
      <c r="DU15" s="1031"/>
      <c r="DV15" s="1032"/>
      <c r="DW15" s="1033"/>
      <c r="DX15" s="1033"/>
      <c r="DY15" s="1033"/>
      <c r="DZ15" s="1034"/>
      <c r="EA15" s="234"/>
    </row>
    <row r="16" spans="1:131" s="235" customFormat="1" ht="26.25" customHeight="1" x14ac:dyDescent="0.15">
      <c r="A16" s="238">
        <v>10</v>
      </c>
      <c r="B16" s="1070"/>
      <c r="C16" s="1071"/>
      <c r="D16" s="1071"/>
      <c r="E16" s="1071"/>
      <c r="F16" s="1071"/>
      <c r="G16" s="1071"/>
      <c r="H16" s="1071"/>
      <c r="I16" s="1071"/>
      <c r="J16" s="1071"/>
      <c r="K16" s="1071"/>
      <c r="L16" s="1071"/>
      <c r="M16" s="1071"/>
      <c r="N16" s="1071"/>
      <c r="O16" s="1071"/>
      <c r="P16" s="1072"/>
      <c r="Q16" s="1078"/>
      <c r="R16" s="1079"/>
      <c r="S16" s="1079"/>
      <c r="T16" s="1079"/>
      <c r="U16" s="1079"/>
      <c r="V16" s="1079"/>
      <c r="W16" s="1079"/>
      <c r="X16" s="1079"/>
      <c r="Y16" s="1079"/>
      <c r="Z16" s="1079"/>
      <c r="AA16" s="1079"/>
      <c r="AB16" s="1079"/>
      <c r="AC16" s="1079"/>
      <c r="AD16" s="1079"/>
      <c r="AE16" s="1080"/>
      <c r="AF16" s="1075"/>
      <c r="AG16" s="1076"/>
      <c r="AH16" s="1076"/>
      <c r="AI16" s="1076"/>
      <c r="AJ16" s="1077"/>
      <c r="AK16" s="1120"/>
      <c r="AL16" s="1121"/>
      <c r="AM16" s="1121"/>
      <c r="AN16" s="1121"/>
      <c r="AO16" s="1121"/>
      <c r="AP16" s="1121"/>
      <c r="AQ16" s="1121"/>
      <c r="AR16" s="1121"/>
      <c r="AS16" s="1121"/>
      <c r="AT16" s="1121"/>
      <c r="AU16" s="1122"/>
      <c r="AV16" s="1122"/>
      <c r="AW16" s="1122"/>
      <c r="AX16" s="1122"/>
      <c r="AY16" s="1123"/>
      <c r="AZ16" s="232"/>
      <c r="BA16" s="232"/>
      <c r="BB16" s="232"/>
      <c r="BC16" s="232"/>
      <c r="BD16" s="232"/>
      <c r="BE16" s="233"/>
      <c r="BF16" s="233"/>
      <c r="BG16" s="233"/>
      <c r="BH16" s="233"/>
      <c r="BI16" s="233"/>
      <c r="BJ16" s="233"/>
      <c r="BK16" s="233"/>
      <c r="BL16" s="233"/>
      <c r="BM16" s="233"/>
      <c r="BN16" s="233"/>
      <c r="BO16" s="233"/>
      <c r="BP16" s="233"/>
      <c r="BQ16" s="238">
        <v>10</v>
      </c>
      <c r="BR16" s="239"/>
      <c r="BS16" s="1032"/>
      <c r="BT16" s="1033"/>
      <c r="BU16" s="1033"/>
      <c r="BV16" s="1033"/>
      <c r="BW16" s="1033"/>
      <c r="BX16" s="1033"/>
      <c r="BY16" s="1033"/>
      <c r="BZ16" s="1033"/>
      <c r="CA16" s="1033"/>
      <c r="CB16" s="1033"/>
      <c r="CC16" s="1033"/>
      <c r="CD16" s="1033"/>
      <c r="CE16" s="1033"/>
      <c r="CF16" s="1033"/>
      <c r="CG16" s="1054"/>
      <c r="CH16" s="1029"/>
      <c r="CI16" s="1030"/>
      <c r="CJ16" s="1030"/>
      <c r="CK16" s="1030"/>
      <c r="CL16" s="1031"/>
      <c r="CM16" s="1029"/>
      <c r="CN16" s="1030"/>
      <c r="CO16" s="1030"/>
      <c r="CP16" s="1030"/>
      <c r="CQ16" s="1031"/>
      <c r="CR16" s="1029"/>
      <c r="CS16" s="1030"/>
      <c r="CT16" s="1030"/>
      <c r="CU16" s="1030"/>
      <c r="CV16" s="1031"/>
      <c r="CW16" s="1029"/>
      <c r="CX16" s="1030"/>
      <c r="CY16" s="1030"/>
      <c r="CZ16" s="1030"/>
      <c r="DA16" s="1031"/>
      <c r="DB16" s="1029"/>
      <c r="DC16" s="1030"/>
      <c r="DD16" s="1030"/>
      <c r="DE16" s="1030"/>
      <c r="DF16" s="1031"/>
      <c r="DG16" s="1029"/>
      <c r="DH16" s="1030"/>
      <c r="DI16" s="1030"/>
      <c r="DJ16" s="1030"/>
      <c r="DK16" s="1031"/>
      <c r="DL16" s="1029"/>
      <c r="DM16" s="1030"/>
      <c r="DN16" s="1030"/>
      <c r="DO16" s="1030"/>
      <c r="DP16" s="1031"/>
      <c r="DQ16" s="1029"/>
      <c r="DR16" s="1030"/>
      <c r="DS16" s="1030"/>
      <c r="DT16" s="1030"/>
      <c r="DU16" s="1031"/>
      <c r="DV16" s="1032"/>
      <c r="DW16" s="1033"/>
      <c r="DX16" s="1033"/>
      <c r="DY16" s="1033"/>
      <c r="DZ16" s="1034"/>
      <c r="EA16" s="234"/>
    </row>
    <row r="17" spans="1:131" s="235" customFormat="1" ht="26.25" customHeight="1" x14ac:dyDescent="0.15">
      <c r="A17" s="238">
        <v>11</v>
      </c>
      <c r="B17" s="1070"/>
      <c r="C17" s="1071"/>
      <c r="D17" s="1071"/>
      <c r="E17" s="1071"/>
      <c r="F17" s="1071"/>
      <c r="G17" s="1071"/>
      <c r="H17" s="1071"/>
      <c r="I17" s="1071"/>
      <c r="J17" s="1071"/>
      <c r="K17" s="1071"/>
      <c r="L17" s="1071"/>
      <c r="M17" s="1071"/>
      <c r="N17" s="1071"/>
      <c r="O17" s="1071"/>
      <c r="P17" s="1072"/>
      <c r="Q17" s="1078"/>
      <c r="R17" s="1079"/>
      <c r="S17" s="1079"/>
      <c r="T17" s="1079"/>
      <c r="U17" s="1079"/>
      <c r="V17" s="1079"/>
      <c r="W17" s="1079"/>
      <c r="X17" s="1079"/>
      <c r="Y17" s="1079"/>
      <c r="Z17" s="1079"/>
      <c r="AA17" s="1079"/>
      <c r="AB17" s="1079"/>
      <c r="AC17" s="1079"/>
      <c r="AD17" s="1079"/>
      <c r="AE17" s="1080"/>
      <c r="AF17" s="1075"/>
      <c r="AG17" s="1076"/>
      <c r="AH17" s="1076"/>
      <c r="AI17" s="1076"/>
      <c r="AJ17" s="1077"/>
      <c r="AK17" s="1120"/>
      <c r="AL17" s="1121"/>
      <c r="AM17" s="1121"/>
      <c r="AN17" s="1121"/>
      <c r="AO17" s="1121"/>
      <c r="AP17" s="1121"/>
      <c r="AQ17" s="1121"/>
      <c r="AR17" s="1121"/>
      <c r="AS17" s="1121"/>
      <c r="AT17" s="1121"/>
      <c r="AU17" s="1122"/>
      <c r="AV17" s="1122"/>
      <c r="AW17" s="1122"/>
      <c r="AX17" s="1122"/>
      <c r="AY17" s="1123"/>
      <c r="AZ17" s="232"/>
      <c r="BA17" s="232"/>
      <c r="BB17" s="232"/>
      <c r="BC17" s="232"/>
      <c r="BD17" s="232"/>
      <c r="BE17" s="233"/>
      <c r="BF17" s="233"/>
      <c r="BG17" s="233"/>
      <c r="BH17" s="233"/>
      <c r="BI17" s="233"/>
      <c r="BJ17" s="233"/>
      <c r="BK17" s="233"/>
      <c r="BL17" s="233"/>
      <c r="BM17" s="233"/>
      <c r="BN17" s="233"/>
      <c r="BO17" s="233"/>
      <c r="BP17" s="233"/>
      <c r="BQ17" s="238">
        <v>11</v>
      </c>
      <c r="BR17" s="239"/>
      <c r="BS17" s="1032"/>
      <c r="BT17" s="1033"/>
      <c r="BU17" s="1033"/>
      <c r="BV17" s="1033"/>
      <c r="BW17" s="1033"/>
      <c r="BX17" s="1033"/>
      <c r="BY17" s="1033"/>
      <c r="BZ17" s="1033"/>
      <c r="CA17" s="1033"/>
      <c r="CB17" s="1033"/>
      <c r="CC17" s="1033"/>
      <c r="CD17" s="1033"/>
      <c r="CE17" s="1033"/>
      <c r="CF17" s="1033"/>
      <c r="CG17" s="1054"/>
      <c r="CH17" s="1029"/>
      <c r="CI17" s="1030"/>
      <c r="CJ17" s="1030"/>
      <c r="CK17" s="1030"/>
      <c r="CL17" s="1031"/>
      <c r="CM17" s="1029"/>
      <c r="CN17" s="1030"/>
      <c r="CO17" s="1030"/>
      <c r="CP17" s="1030"/>
      <c r="CQ17" s="1031"/>
      <c r="CR17" s="1029"/>
      <c r="CS17" s="1030"/>
      <c r="CT17" s="1030"/>
      <c r="CU17" s="1030"/>
      <c r="CV17" s="1031"/>
      <c r="CW17" s="1029"/>
      <c r="CX17" s="1030"/>
      <c r="CY17" s="1030"/>
      <c r="CZ17" s="1030"/>
      <c r="DA17" s="1031"/>
      <c r="DB17" s="1029"/>
      <c r="DC17" s="1030"/>
      <c r="DD17" s="1030"/>
      <c r="DE17" s="1030"/>
      <c r="DF17" s="1031"/>
      <c r="DG17" s="1029"/>
      <c r="DH17" s="1030"/>
      <c r="DI17" s="1030"/>
      <c r="DJ17" s="1030"/>
      <c r="DK17" s="1031"/>
      <c r="DL17" s="1029"/>
      <c r="DM17" s="1030"/>
      <c r="DN17" s="1030"/>
      <c r="DO17" s="1030"/>
      <c r="DP17" s="1031"/>
      <c r="DQ17" s="1029"/>
      <c r="DR17" s="1030"/>
      <c r="DS17" s="1030"/>
      <c r="DT17" s="1030"/>
      <c r="DU17" s="1031"/>
      <c r="DV17" s="1032"/>
      <c r="DW17" s="1033"/>
      <c r="DX17" s="1033"/>
      <c r="DY17" s="1033"/>
      <c r="DZ17" s="1034"/>
      <c r="EA17" s="234"/>
    </row>
    <row r="18" spans="1:131" s="235" customFormat="1" ht="26.25" customHeight="1" x14ac:dyDescent="0.15">
      <c r="A18" s="238">
        <v>12</v>
      </c>
      <c r="B18" s="1070"/>
      <c r="C18" s="1071"/>
      <c r="D18" s="1071"/>
      <c r="E18" s="1071"/>
      <c r="F18" s="1071"/>
      <c r="G18" s="1071"/>
      <c r="H18" s="1071"/>
      <c r="I18" s="1071"/>
      <c r="J18" s="1071"/>
      <c r="K18" s="1071"/>
      <c r="L18" s="1071"/>
      <c r="M18" s="1071"/>
      <c r="N18" s="1071"/>
      <c r="O18" s="1071"/>
      <c r="P18" s="1072"/>
      <c r="Q18" s="1078"/>
      <c r="R18" s="1079"/>
      <c r="S18" s="1079"/>
      <c r="T18" s="1079"/>
      <c r="U18" s="1079"/>
      <c r="V18" s="1079"/>
      <c r="W18" s="1079"/>
      <c r="X18" s="1079"/>
      <c r="Y18" s="1079"/>
      <c r="Z18" s="1079"/>
      <c r="AA18" s="1079"/>
      <c r="AB18" s="1079"/>
      <c r="AC18" s="1079"/>
      <c r="AD18" s="1079"/>
      <c r="AE18" s="1080"/>
      <c r="AF18" s="1075"/>
      <c r="AG18" s="1076"/>
      <c r="AH18" s="1076"/>
      <c r="AI18" s="1076"/>
      <c r="AJ18" s="1077"/>
      <c r="AK18" s="1120"/>
      <c r="AL18" s="1121"/>
      <c r="AM18" s="1121"/>
      <c r="AN18" s="1121"/>
      <c r="AO18" s="1121"/>
      <c r="AP18" s="1121"/>
      <c r="AQ18" s="1121"/>
      <c r="AR18" s="1121"/>
      <c r="AS18" s="1121"/>
      <c r="AT18" s="1121"/>
      <c r="AU18" s="1122"/>
      <c r="AV18" s="1122"/>
      <c r="AW18" s="1122"/>
      <c r="AX18" s="1122"/>
      <c r="AY18" s="1123"/>
      <c r="AZ18" s="232"/>
      <c r="BA18" s="232"/>
      <c r="BB18" s="232"/>
      <c r="BC18" s="232"/>
      <c r="BD18" s="232"/>
      <c r="BE18" s="233"/>
      <c r="BF18" s="233"/>
      <c r="BG18" s="233"/>
      <c r="BH18" s="233"/>
      <c r="BI18" s="233"/>
      <c r="BJ18" s="233"/>
      <c r="BK18" s="233"/>
      <c r="BL18" s="233"/>
      <c r="BM18" s="233"/>
      <c r="BN18" s="233"/>
      <c r="BO18" s="233"/>
      <c r="BP18" s="233"/>
      <c r="BQ18" s="238">
        <v>12</v>
      </c>
      <c r="BR18" s="239"/>
      <c r="BS18" s="1032"/>
      <c r="BT18" s="1033"/>
      <c r="BU18" s="1033"/>
      <c r="BV18" s="1033"/>
      <c r="BW18" s="1033"/>
      <c r="BX18" s="1033"/>
      <c r="BY18" s="1033"/>
      <c r="BZ18" s="1033"/>
      <c r="CA18" s="1033"/>
      <c r="CB18" s="1033"/>
      <c r="CC18" s="1033"/>
      <c r="CD18" s="1033"/>
      <c r="CE18" s="1033"/>
      <c r="CF18" s="1033"/>
      <c r="CG18" s="1054"/>
      <c r="CH18" s="1029"/>
      <c r="CI18" s="1030"/>
      <c r="CJ18" s="1030"/>
      <c r="CK18" s="1030"/>
      <c r="CL18" s="1031"/>
      <c r="CM18" s="1029"/>
      <c r="CN18" s="1030"/>
      <c r="CO18" s="1030"/>
      <c r="CP18" s="1030"/>
      <c r="CQ18" s="1031"/>
      <c r="CR18" s="1029"/>
      <c r="CS18" s="1030"/>
      <c r="CT18" s="1030"/>
      <c r="CU18" s="1030"/>
      <c r="CV18" s="1031"/>
      <c r="CW18" s="1029"/>
      <c r="CX18" s="1030"/>
      <c r="CY18" s="1030"/>
      <c r="CZ18" s="1030"/>
      <c r="DA18" s="1031"/>
      <c r="DB18" s="1029"/>
      <c r="DC18" s="1030"/>
      <c r="DD18" s="1030"/>
      <c r="DE18" s="1030"/>
      <c r="DF18" s="1031"/>
      <c r="DG18" s="1029"/>
      <c r="DH18" s="1030"/>
      <c r="DI18" s="1030"/>
      <c r="DJ18" s="1030"/>
      <c r="DK18" s="1031"/>
      <c r="DL18" s="1029"/>
      <c r="DM18" s="1030"/>
      <c r="DN18" s="1030"/>
      <c r="DO18" s="1030"/>
      <c r="DP18" s="1031"/>
      <c r="DQ18" s="1029"/>
      <c r="DR18" s="1030"/>
      <c r="DS18" s="1030"/>
      <c r="DT18" s="1030"/>
      <c r="DU18" s="1031"/>
      <c r="DV18" s="1032"/>
      <c r="DW18" s="1033"/>
      <c r="DX18" s="1033"/>
      <c r="DY18" s="1033"/>
      <c r="DZ18" s="1034"/>
      <c r="EA18" s="234"/>
    </row>
    <row r="19" spans="1:131" s="235" customFormat="1" ht="26.25" customHeight="1" x14ac:dyDescent="0.15">
      <c r="A19" s="238">
        <v>13</v>
      </c>
      <c r="B19" s="1070"/>
      <c r="C19" s="1071"/>
      <c r="D19" s="1071"/>
      <c r="E19" s="1071"/>
      <c r="F19" s="1071"/>
      <c r="G19" s="1071"/>
      <c r="H19" s="1071"/>
      <c r="I19" s="1071"/>
      <c r="J19" s="1071"/>
      <c r="K19" s="1071"/>
      <c r="L19" s="1071"/>
      <c r="M19" s="1071"/>
      <c r="N19" s="1071"/>
      <c r="O19" s="1071"/>
      <c r="P19" s="1072"/>
      <c r="Q19" s="1078"/>
      <c r="R19" s="1079"/>
      <c r="S19" s="1079"/>
      <c r="T19" s="1079"/>
      <c r="U19" s="1079"/>
      <c r="V19" s="1079"/>
      <c r="W19" s="1079"/>
      <c r="X19" s="1079"/>
      <c r="Y19" s="1079"/>
      <c r="Z19" s="1079"/>
      <c r="AA19" s="1079"/>
      <c r="AB19" s="1079"/>
      <c r="AC19" s="1079"/>
      <c r="AD19" s="1079"/>
      <c r="AE19" s="1080"/>
      <c r="AF19" s="1075"/>
      <c r="AG19" s="1076"/>
      <c r="AH19" s="1076"/>
      <c r="AI19" s="1076"/>
      <c r="AJ19" s="1077"/>
      <c r="AK19" s="1120"/>
      <c r="AL19" s="1121"/>
      <c r="AM19" s="1121"/>
      <c r="AN19" s="1121"/>
      <c r="AO19" s="1121"/>
      <c r="AP19" s="1121"/>
      <c r="AQ19" s="1121"/>
      <c r="AR19" s="1121"/>
      <c r="AS19" s="1121"/>
      <c r="AT19" s="1121"/>
      <c r="AU19" s="1122"/>
      <c r="AV19" s="1122"/>
      <c r="AW19" s="1122"/>
      <c r="AX19" s="1122"/>
      <c r="AY19" s="1123"/>
      <c r="AZ19" s="232"/>
      <c r="BA19" s="232"/>
      <c r="BB19" s="232"/>
      <c r="BC19" s="232"/>
      <c r="BD19" s="232"/>
      <c r="BE19" s="233"/>
      <c r="BF19" s="233"/>
      <c r="BG19" s="233"/>
      <c r="BH19" s="233"/>
      <c r="BI19" s="233"/>
      <c r="BJ19" s="233"/>
      <c r="BK19" s="233"/>
      <c r="BL19" s="233"/>
      <c r="BM19" s="233"/>
      <c r="BN19" s="233"/>
      <c r="BO19" s="233"/>
      <c r="BP19" s="233"/>
      <c r="BQ19" s="238">
        <v>13</v>
      </c>
      <c r="BR19" s="239"/>
      <c r="BS19" s="1032"/>
      <c r="BT19" s="1033"/>
      <c r="BU19" s="1033"/>
      <c r="BV19" s="1033"/>
      <c r="BW19" s="1033"/>
      <c r="BX19" s="1033"/>
      <c r="BY19" s="1033"/>
      <c r="BZ19" s="1033"/>
      <c r="CA19" s="1033"/>
      <c r="CB19" s="1033"/>
      <c r="CC19" s="1033"/>
      <c r="CD19" s="1033"/>
      <c r="CE19" s="1033"/>
      <c r="CF19" s="1033"/>
      <c r="CG19" s="1054"/>
      <c r="CH19" s="1029"/>
      <c r="CI19" s="1030"/>
      <c r="CJ19" s="1030"/>
      <c r="CK19" s="1030"/>
      <c r="CL19" s="1031"/>
      <c r="CM19" s="1029"/>
      <c r="CN19" s="1030"/>
      <c r="CO19" s="1030"/>
      <c r="CP19" s="1030"/>
      <c r="CQ19" s="1031"/>
      <c r="CR19" s="1029"/>
      <c r="CS19" s="1030"/>
      <c r="CT19" s="1030"/>
      <c r="CU19" s="1030"/>
      <c r="CV19" s="1031"/>
      <c r="CW19" s="1029"/>
      <c r="CX19" s="1030"/>
      <c r="CY19" s="1030"/>
      <c r="CZ19" s="1030"/>
      <c r="DA19" s="1031"/>
      <c r="DB19" s="1029"/>
      <c r="DC19" s="1030"/>
      <c r="DD19" s="1030"/>
      <c r="DE19" s="1030"/>
      <c r="DF19" s="1031"/>
      <c r="DG19" s="1029"/>
      <c r="DH19" s="1030"/>
      <c r="DI19" s="1030"/>
      <c r="DJ19" s="1030"/>
      <c r="DK19" s="1031"/>
      <c r="DL19" s="1029"/>
      <c r="DM19" s="1030"/>
      <c r="DN19" s="1030"/>
      <c r="DO19" s="1030"/>
      <c r="DP19" s="1031"/>
      <c r="DQ19" s="1029"/>
      <c r="DR19" s="1030"/>
      <c r="DS19" s="1030"/>
      <c r="DT19" s="1030"/>
      <c r="DU19" s="1031"/>
      <c r="DV19" s="1032"/>
      <c r="DW19" s="1033"/>
      <c r="DX19" s="1033"/>
      <c r="DY19" s="1033"/>
      <c r="DZ19" s="1034"/>
      <c r="EA19" s="234"/>
    </row>
    <row r="20" spans="1:131" s="235" customFormat="1" ht="26.25" customHeight="1" x14ac:dyDescent="0.15">
      <c r="A20" s="238">
        <v>14</v>
      </c>
      <c r="B20" s="1070"/>
      <c r="C20" s="1071"/>
      <c r="D20" s="1071"/>
      <c r="E20" s="1071"/>
      <c r="F20" s="1071"/>
      <c r="G20" s="1071"/>
      <c r="H20" s="1071"/>
      <c r="I20" s="1071"/>
      <c r="J20" s="1071"/>
      <c r="K20" s="1071"/>
      <c r="L20" s="1071"/>
      <c r="M20" s="1071"/>
      <c r="N20" s="1071"/>
      <c r="O20" s="1071"/>
      <c r="P20" s="1072"/>
      <c r="Q20" s="1078"/>
      <c r="R20" s="1079"/>
      <c r="S20" s="1079"/>
      <c r="T20" s="1079"/>
      <c r="U20" s="1079"/>
      <c r="V20" s="1079"/>
      <c r="W20" s="1079"/>
      <c r="X20" s="1079"/>
      <c r="Y20" s="1079"/>
      <c r="Z20" s="1079"/>
      <c r="AA20" s="1079"/>
      <c r="AB20" s="1079"/>
      <c r="AC20" s="1079"/>
      <c r="AD20" s="1079"/>
      <c r="AE20" s="1080"/>
      <c r="AF20" s="1075"/>
      <c r="AG20" s="1076"/>
      <c r="AH20" s="1076"/>
      <c r="AI20" s="1076"/>
      <c r="AJ20" s="1077"/>
      <c r="AK20" s="1120"/>
      <c r="AL20" s="1121"/>
      <c r="AM20" s="1121"/>
      <c r="AN20" s="1121"/>
      <c r="AO20" s="1121"/>
      <c r="AP20" s="1121"/>
      <c r="AQ20" s="1121"/>
      <c r="AR20" s="1121"/>
      <c r="AS20" s="1121"/>
      <c r="AT20" s="1121"/>
      <c r="AU20" s="1122"/>
      <c r="AV20" s="1122"/>
      <c r="AW20" s="1122"/>
      <c r="AX20" s="1122"/>
      <c r="AY20" s="1123"/>
      <c r="AZ20" s="232"/>
      <c r="BA20" s="232"/>
      <c r="BB20" s="232"/>
      <c r="BC20" s="232"/>
      <c r="BD20" s="232"/>
      <c r="BE20" s="233"/>
      <c r="BF20" s="233"/>
      <c r="BG20" s="233"/>
      <c r="BH20" s="233"/>
      <c r="BI20" s="233"/>
      <c r="BJ20" s="233"/>
      <c r="BK20" s="233"/>
      <c r="BL20" s="233"/>
      <c r="BM20" s="233"/>
      <c r="BN20" s="233"/>
      <c r="BO20" s="233"/>
      <c r="BP20" s="233"/>
      <c r="BQ20" s="238">
        <v>14</v>
      </c>
      <c r="BR20" s="239"/>
      <c r="BS20" s="1032"/>
      <c r="BT20" s="1033"/>
      <c r="BU20" s="1033"/>
      <c r="BV20" s="1033"/>
      <c r="BW20" s="1033"/>
      <c r="BX20" s="1033"/>
      <c r="BY20" s="1033"/>
      <c r="BZ20" s="1033"/>
      <c r="CA20" s="1033"/>
      <c r="CB20" s="1033"/>
      <c r="CC20" s="1033"/>
      <c r="CD20" s="1033"/>
      <c r="CE20" s="1033"/>
      <c r="CF20" s="1033"/>
      <c r="CG20" s="1054"/>
      <c r="CH20" s="1029"/>
      <c r="CI20" s="1030"/>
      <c r="CJ20" s="1030"/>
      <c r="CK20" s="1030"/>
      <c r="CL20" s="1031"/>
      <c r="CM20" s="1029"/>
      <c r="CN20" s="1030"/>
      <c r="CO20" s="1030"/>
      <c r="CP20" s="1030"/>
      <c r="CQ20" s="1031"/>
      <c r="CR20" s="1029"/>
      <c r="CS20" s="1030"/>
      <c r="CT20" s="1030"/>
      <c r="CU20" s="1030"/>
      <c r="CV20" s="1031"/>
      <c r="CW20" s="1029"/>
      <c r="CX20" s="1030"/>
      <c r="CY20" s="1030"/>
      <c r="CZ20" s="1030"/>
      <c r="DA20" s="1031"/>
      <c r="DB20" s="1029"/>
      <c r="DC20" s="1030"/>
      <c r="DD20" s="1030"/>
      <c r="DE20" s="1030"/>
      <c r="DF20" s="1031"/>
      <c r="DG20" s="1029"/>
      <c r="DH20" s="1030"/>
      <c r="DI20" s="1030"/>
      <c r="DJ20" s="1030"/>
      <c r="DK20" s="1031"/>
      <c r="DL20" s="1029"/>
      <c r="DM20" s="1030"/>
      <c r="DN20" s="1030"/>
      <c r="DO20" s="1030"/>
      <c r="DP20" s="1031"/>
      <c r="DQ20" s="1029"/>
      <c r="DR20" s="1030"/>
      <c r="DS20" s="1030"/>
      <c r="DT20" s="1030"/>
      <c r="DU20" s="1031"/>
      <c r="DV20" s="1032"/>
      <c r="DW20" s="1033"/>
      <c r="DX20" s="1033"/>
      <c r="DY20" s="1033"/>
      <c r="DZ20" s="1034"/>
      <c r="EA20" s="234"/>
    </row>
    <row r="21" spans="1:131" s="235" customFormat="1" ht="26.25" customHeight="1" thickBot="1" x14ac:dyDescent="0.2">
      <c r="A21" s="238">
        <v>15</v>
      </c>
      <c r="B21" s="1070"/>
      <c r="C21" s="1071"/>
      <c r="D21" s="1071"/>
      <c r="E21" s="1071"/>
      <c r="F21" s="1071"/>
      <c r="G21" s="1071"/>
      <c r="H21" s="1071"/>
      <c r="I21" s="1071"/>
      <c r="J21" s="1071"/>
      <c r="K21" s="1071"/>
      <c r="L21" s="1071"/>
      <c r="M21" s="1071"/>
      <c r="N21" s="1071"/>
      <c r="O21" s="1071"/>
      <c r="P21" s="1072"/>
      <c r="Q21" s="1078"/>
      <c r="R21" s="1079"/>
      <c r="S21" s="1079"/>
      <c r="T21" s="1079"/>
      <c r="U21" s="1079"/>
      <c r="V21" s="1079"/>
      <c r="W21" s="1079"/>
      <c r="X21" s="1079"/>
      <c r="Y21" s="1079"/>
      <c r="Z21" s="1079"/>
      <c r="AA21" s="1079"/>
      <c r="AB21" s="1079"/>
      <c r="AC21" s="1079"/>
      <c r="AD21" s="1079"/>
      <c r="AE21" s="1080"/>
      <c r="AF21" s="1075"/>
      <c r="AG21" s="1076"/>
      <c r="AH21" s="1076"/>
      <c r="AI21" s="1076"/>
      <c r="AJ21" s="1077"/>
      <c r="AK21" s="1120"/>
      <c r="AL21" s="1121"/>
      <c r="AM21" s="1121"/>
      <c r="AN21" s="1121"/>
      <c r="AO21" s="1121"/>
      <c r="AP21" s="1121"/>
      <c r="AQ21" s="1121"/>
      <c r="AR21" s="1121"/>
      <c r="AS21" s="1121"/>
      <c r="AT21" s="1121"/>
      <c r="AU21" s="1122"/>
      <c r="AV21" s="1122"/>
      <c r="AW21" s="1122"/>
      <c r="AX21" s="1122"/>
      <c r="AY21" s="1123"/>
      <c r="AZ21" s="232"/>
      <c r="BA21" s="232"/>
      <c r="BB21" s="232"/>
      <c r="BC21" s="232"/>
      <c r="BD21" s="232"/>
      <c r="BE21" s="233"/>
      <c r="BF21" s="233"/>
      <c r="BG21" s="233"/>
      <c r="BH21" s="233"/>
      <c r="BI21" s="233"/>
      <c r="BJ21" s="233"/>
      <c r="BK21" s="233"/>
      <c r="BL21" s="233"/>
      <c r="BM21" s="233"/>
      <c r="BN21" s="233"/>
      <c r="BO21" s="233"/>
      <c r="BP21" s="233"/>
      <c r="BQ21" s="238">
        <v>15</v>
      </c>
      <c r="BR21" s="239"/>
      <c r="BS21" s="1032"/>
      <c r="BT21" s="1033"/>
      <c r="BU21" s="1033"/>
      <c r="BV21" s="1033"/>
      <c r="BW21" s="1033"/>
      <c r="BX21" s="1033"/>
      <c r="BY21" s="1033"/>
      <c r="BZ21" s="1033"/>
      <c r="CA21" s="1033"/>
      <c r="CB21" s="1033"/>
      <c r="CC21" s="1033"/>
      <c r="CD21" s="1033"/>
      <c r="CE21" s="1033"/>
      <c r="CF21" s="1033"/>
      <c r="CG21" s="1054"/>
      <c r="CH21" s="1029"/>
      <c r="CI21" s="1030"/>
      <c r="CJ21" s="1030"/>
      <c r="CK21" s="1030"/>
      <c r="CL21" s="1031"/>
      <c r="CM21" s="1029"/>
      <c r="CN21" s="1030"/>
      <c r="CO21" s="1030"/>
      <c r="CP21" s="1030"/>
      <c r="CQ21" s="1031"/>
      <c r="CR21" s="1029"/>
      <c r="CS21" s="1030"/>
      <c r="CT21" s="1030"/>
      <c r="CU21" s="1030"/>
      <c r="CV21" s="1031"/>
      <c r="CW21" s="1029"/>
      <c r="CX21" s="1030"/>
      <c r="CY21" s="1030"/>
      <c r="CZ21" s="1030"/>
      <c r="DA21" s="1031"/>
      <c r="DB21" s="1029"/>
      <c r="DC21" s="1030"/>
      <c r="DD21" s="1030"/>
      <c r="DE21" s="1030"/>
      <c r="DF21" s="1031"/>
      <c r="DG21" s="1029"/>
      <c r="DH21" s="1030"/>
      <c r="DI21" s="1030"/>
      <c r="DJ21" s="1030"/>
      <c r="DK21" s="1031"/>
      <c r="DL21" s="1029"/>
      <c r="DM21" s="1030"/>
      <c r="DN21" s="1030"/>
      <c r="DO21" s="1030"/>
      <c r="DP21" s="1031"/>
      <c r="DQ21" s="1029"/>
      <c r="DR21" s="1030"/>
      <c r="DS21" s="1030"/>
      <c r="DT21" s="1030"/>
      <c r="DU21" s="1031"/>
      <c r="DV21" s="1032"/>
      <c r="DW21" s="1033"/>
      <c r="DX21" s="1033"/>
      <c r="DY21" s="1033"/>
      <c r="DZ21" s="1034"/>
      <c r="EA21" s="234"/>
    </row>
    <row r="22" spans="1:131" s="235" customFormat="1" ht="26.25" customHeight="1" x14ac:dyDescent="0.15">
      <c r="A22" s="238">
        <v>16</v>
      </c>
      <c r="B22" s="1070"/>
      <c r="C22" s="1071"/>
      <c r="D22" s="1071"/>
      <c r="E22" s="1071"/>
      <c r="F22" s="1071"/>
      <c r="G22" s="1071"/>
      <c r="H22" s="1071"/>
      <c r="I22" s="1071"/>
      <c r="J22" s="1071"/>
      <c r="K22" s="1071"/>
      <c r="L22" s="1071"/>
      <c r="M22" s="1071"/>
      <c r="N22" s="1071"/>
      <c r="O22" s="1071"/>
      <c r="P22" s="1072"/>
      <c r="Q22" s="1113"/>
      <c r="R22" s="1114"/>
      <c r="S22" s="1114"/>
      <c r="T22" s="1114"/>
      <c r="U22" s="1114"/>
      <c r="V22" s="1114"/>
      <c r="W22" s="1114"/>
      <c r="X22" s="1114"/>
      <c r="Y22" s="1114"/>
      <c r="Z22" s="1114"/>
      <c r="AA22" s="1114"/>
      <c r="AB22" s="1114"/>
      <c r="AC22" s="1114"/>
      <c r="AD22" s="1114"/>
      <c r="AE22" s="1115"/>
      <c r="AF22" s="1075"/>
      <c r="AG22" s="1076"/>
      <c r="AH22" s="1076"/>
      <c r="AI22" s="1076"/>
      <c r="AJ22" s="1077"/>
      <c r="AK22" s="1116"/>
      <c r="AL22" s="1117"/>
      <c r="AM22" s="1117"/>
      <c r="AN22" s="1117"/>
      <c r="AO22" s="1117"/>
      <c r="AP22" s="1117"/>
      <c r="AQ22" s="1117"/>
      <c r="AR22" s="1117"/>
      <c r="AS22" s="1117"/>
      <c r="AT22" s="1117"/>
      <c r="AU22" s="1118"/>
      <c r="AV22" s="1118"/>
      <c r="AW22" s="1118"/>
      <c r="AX22" s="1118"/>
      <c r="AY22" s="1119"/>
      <c r="AZ22" s="1068" t="s">
        <v>392</v>
      </c>
      <c r="BA22" s="1068"/>
      <c r="BB22" s="1068"/>
      <c r="BC22" s="1068"/>
      <c r="BD22" s="1069"/>
      <c r="BE22" s="233"/>
      <c r="BF22" s="233"/>
      <c r="BG22" s="233"/>
      <c r="BH22" s="233"/>
      <c r="BI22" s="233"/>
      <c r="BJ22" s="233"/>
      <c r="BK22" s="233"/>
      <c r="BL22" s="233"/>
      <c r="BM22" s="233"/>
      <c r="BN22" s="233"/>
      <c r="BO22" s="233"/>
      <c r="BP22" s="233"/>
      <c r="BQ22" s="238">
        <v>16</v>
      </c>
      <c r="BR22" s="239"/>
      <c r="BS22" s="1032"/>
      <c r="BT22" s="1033"/>
      <c r="BU22" s="1033"/>
      <c r="BV22" s="1033"/>
      <c r="BW22" s="1033"/>
      <c r="BX22" s="1033"/>
      <c r="BY22" s="1033"/>
      <c r="BZ22" s="1033"/>
      <c r="CA22" s="1033"/>
      <c r="CB22" s="1033"/>
      <c r="CC22" s="1033"/>
      <c r="CD22" s="1033"/>
      <c r="CE22" s="1033"/>
      <c r="CF22" s="1033"/>
      <c r="CG22" s="1054"/>
      <c r="CH22" s="1029"/>
      <c r="CI22" s="1030"/>
      <c r="CJ22" s="1030"/>
      <c r="CK22" s="1030"/>
      <c r="CL22" s="1031"/>
      <c r="CM22" s="1029"/>
      <c r="CN22" s="1030"/>
      <c r="CO22" s="1030"/>
      <c r="CP22" s="1030"/>
      <c r="CQ22" s="1031"/>
      <c r="CR22" s="1029"/>
      <c r="CS22" s="1030"/>
      <c r="CT22" s="1030"/>
      <c r="CU22" s="1030"/>
      <c r="CV22" s="1031"/>
      <c r="CW22" s="1029"/>
      <c r="CX22" s="1030"/>
      <c r="CY22" s="1030"/>
      <c r="CZ22" s="1030"/>
      <c r="DA22" s="1031"/>
      <c r="DB22" s="1029"/>
      <c r="DC22" s="1030"/>
      <c r="DD22" s="1030"/>
      <c r="DE22" s="1030"/>
      <c r="DF22" s="1031"/>
      <c r="DG22" s="1029"/>
      <c r="DH22" s="1030"/>
      <c r="DI22" s="1030"/>
      <c r="DJ22" s="1030"/>
      <c r="DK22" s="1031"/>
      <c r="DL22" s="1029"/>
      <c r="DM22" s="1030"/>
      <c r="DN22" s="1030"/>
      <c r="DO22" s="1030"/>
      <c r="DP22" s="1031"/>
      <c r="DQ22" s="1029"/>
      <c r="DR22" s="1030"/>
      <c r="DS22" s="1030"/>
      <c r="DT22" s="1030"/>
      <c r="DU22" s="1031"/>
      <c r="DV22" s="1032"/>
      <c r="DW22" s="1033"/>
      <c r="DX22" s="1033"/>
      <c r="DY22" s="1033"/>
      <c r="DZ22" s="1034"/>
      <c r="EA22" s="234"/>
    </row>
    <row r="23" spans="1:131" s="235" customFormat="1" ht="26.25" customHeight="1" thickBot="1" x14ac:dyDescent="0.2">
      <c r="A23" s="240" t="s">
        <v>393</v>
      </c>
      <c r="B23" s="973" t="s">
        <v>394</v>
      </c>
      <c r="C23" s="974"/>
      <c r="D23" s="974"/>
      <c r="E23" s="974"/>
      <c r="F23" s="974"/>
      <c r="G23" s="974"/>
      <c r="H23" s="974"/>
      <c r="I23" s="974"/>
      <c r="J23" s="974"/>
      <c r="K23" s="974"/>
      <c r="L23" s="974"/>
      <c r="M23" s="974"/>
      <c r="N23" s="974"/>
      <c r="O23" s="974"/>
      <c r="P23" s="984"/>
      <c r="Q23" s="1107">
        <v>13590</v>
      </c>
      <c r="R23" s="1101"/>
      <c r="S23" s="1101"/>
      <c r="T23" s="1101"/>
      <c r="U23" s="1101"/>
      <c r="V23" s="1101">
        <v>13441</v>
      </c>
      <c r="W23" s="1101"/>
      <c r="X23" s="1101"/>
      <c r="Y23" s="1101"/>
      <c r="Z23" s="1101"/>
      <c r="AA23" s="1101">
        <v>149</v>
      </c>
      <c r="AB23" s="1101"/>
      <c r="AC23" s="1101"/>
      <c r="AD23" s="1101"/>
      <c r="AE23" s="1108"/>
      <c r="AF23" s="1109">
        <v>114</v>
      </c>
      <c r="AG23" s="1101"/>
      <c r="AH23" s="1101"/>
      <c r="AI23" s="1101"/>
      <c r="AJ23" s="1110"/>
      <c r="AK23" s="1111"/>
      <c r="AL23" s="1112"/>
      <c r="AM23" s="1112"/>
      <c r="AN23" s="1112"/>
      <c r="AO23" s="1112"/>
      <c r="AP23" s="1101">
        <v>13631</v>
      </c>
      <c r="AQ23" s="1101"/>
      <c r="AR23" s="1101"/>
      <c r="AS23" s="1101"/>
      <c r="AT23" s="1101"/>
      <c r="AU23" s="1102"/>
      <c r="AV23" s="1102"/>
      <c r="AW23" s="1102"/>
      <c r="AX23" s="1102"/>
      <c r="AY23" s="1103"/>
      <c r="AZ23" s="1104" t="s">
        <v>395</v>
      </c>
      <c r="BA23" s="1105"/>
      <c r="BB23" s="1105"/>
      <c r="BC23" s="1105"/>
      <c r="BD23" s="1106"/>
      <c r="BE23" s="233"/>
      <c r="BF23" s="233"/>
      <c r="BG23" s="233"/>
      <c r="BH23" s="233"/>
      <c r="BI23" s="233"/>
      <c r="BJ23" s="233"/>
      <c r="BK23" s="233"/>
      <c r="BL23" s="233"/>
      <c r="BM23" s="233"/>
      <c r="BN23" s="233"/>
      <c r="BO23" s="233"/>
      <c r="BP23" s="233"/>
      <c r="BQ23" s="238">
        <v>17</v>
      </c>
      <c r="BR23" s="239"/>
      <c r="BS23" s="1032"/>
      <c r="BT23" s="1033"/>
      <c r="BU23" s="1033"/>
      <c r="BV23" s="1033"/>
      <c r="BW23" s="1033"/>
      <c r="BX23" s="1033"/>
      <c r="BY23" s="1033"/>
      <c r="BZ23" s="1033"/>
      <c r="CA23" s="1033"/>
      <c r="CB23" s="1033"/>
      <c r="CC23" s="1033"/>
      <c r="CD23" s="1033"/>
      <c r="CE23" s="1033"/>
      <c r="CF23" s="1033"/>
      <c r="CG23" s="1054"/>
      <c r="CH23" s="1029"/>
      <c r="CI23" s="1030"/>
      <c r="CJ23" s="1030"/>
      <c r="CK23" s="1030"/>
      <c r="CL23" s="1031"/>
      <c r="CM23" s="1029"/>
      <c r="CN23" s="1030"/>
      <c r="CO23" s="1030"/>
      <c r="CP23" s="1030"/>
      <c r="CQ23" s="1031"/>
      <c r="CR23" s="1029"/>
      <c r="CS23" s="1030"/>
      <c r="CT23" s="1030"/>
      <c r="CU23" s="1030"/>
      <c r="CV23" s="1031"/>
      <c r="CW23" s="1029"/>
      <c r="CX23" s="1030"/>
      <c r="CY23" s="1030"/>
      <c r="CZ23" s="1030"/>
      <c r="DA23" s="1031"/>
      <c r="DB23" s="1029"/>
      <c r="DC23" s="1030"/>
      <c r="DD23" s="1030"/>
      <c r="DE23" s="1030"/>
      <c r="DF23" s="1031"/>
      <c r="DG23" s="1029"/>
      <c r="DH23" s="1030"/>
      <c r="DI23" s="1030"/>
      <c r="DJ23" s="1030"/>
      <c r="DK23" s="1031"/>
      <c r="DL23" s="1029"/>
      <c r="DM23" s="1030"/>
      <c r="DN23" s="1030"/>
      <c r="DO23" s="1030"/>
      <c r="DP23" s="1031"/>
      <c r="DQ23" s="1029"/>
      <c r="DR23" s="1030"/>
      <c r="DS23" s="1030"/>
      <c r="DT23" s="1030"/>
      <c r="DU23" s="1031"/>
      <c r="DV23" s="1032"/>
      <c r="DW23" s="1033"/>
      <c r="DX23" s="1033"/>
      <c r="DY23" s="1033"/>
      <c r="DZ23" s="1034"/>
      <c r="EA23" s="234"/>
    </row>
    <row r="24" spans="1:131" s="235" customFormat="1" ht="26.25" customHeight="1" x14ac:dyDescent="0.15">
      <c r="A24" s="1100" t="s">
        <v>396</v>
      </c>
      <c r="B24" s="1100"/>
      <c r="C24" s="1100"/>
      <c r="D24" s="1100"/>
      <c r="E24" s="1100"/>
      <c r="F24" s="1100"/>
      <c r="G24" s="1100"/>
      <c r="H24" s="1100"/>
      <c r="I24" s="1100"/>
      <c r="J24" s="1100"/>
      <c r="K24" s="1100"/>
      <c r="L24" s="1100"/>
      <c r="M24" s="1100"/>
      <c r="N24" s="1100"/>
      <c r="O24" s="1100"/>
      <c r="P24" s="1100"/>
      <c r="Q24" s="1100"/>
      <c r="R24" s="1100"/>
      <c r="S24" s="1100"/>
      <c r="T24" s="1100"/>
      <c r="U24" s="1100"/>
      <c r="V24" s="1100"/>
      <c r="W24" s="1100"/>
      <c r="X24" s="1100"/>
      <c r="Y24" s="1100"/>
      <c r="Z24" s="1100"/>
      <c r="AA24" s="1100"/>
      <c r="AB24" s="1100"/>
      <c r="AC24" s="1100"/>
      <c r="AD24" s="1100"/>
      <c r="AE24" s="1100"/>
      <c r="AF24" s="1100"/>
      <c r="AG24" s="1100"/>
      <c r="AH24" s="1100"/>
      <c r="AI24" s="1100"/>
      <c r="AJ24" s="1100"/>
      <c r="AK24" s="1100"/>
      <c r="AL24" s="1100"/>
      <c r="AM24" s="1100"/>
      <c r="AN24" s="1100"/>
      <c r="AO24" s="1100"/>
      <c r="AP24" s="1100"/>
      <c r="AQ24" s="1100"/>
      <c r="AR24" s="1100"/>
      <c r="AS24" s="1100"/>
      <c r="AT24" s="1100"/>
      <c r="AU24" s="1100"/>
      <c r="AV24" s="1100"/>
      <c r="AW24" s="1100"/>
      <c r="AX24" s="1100"/>
      <c r="AY24" s="1100"/>
      <c r="AZ24" s="232"/>
      <c r="BA24" s="232"/>
      <c r="BB24" s="232"/>
      <c r="BC24" s="232"/>
      <c r="BD24" s="232"/>
      <c r="BE24" s="233"/>
      <c r="BF24" s="233"/>
      <c r="BG24" s="233"/>
      <c r="BH24" s="233"/>
      <c r="BI24" s="233"/>
      <c r="BJ24" s="233"/>
      <c r="BK24" s="233"/>
      <c r="BL24" s="233"/>
      <c r="BM24" s="233"/>
      <c r="BN24" s="233"/>
      <c r="BO24" s="233"/>
      <c r="BP24" s="233"/>
      <c r="BQ24" s="238">
        <v>18</v>
      </c>
      <c r="BR24" s="239"/>
      <c r="BS24" s="1032"/>
      <c r="BT24" s="1033"/>
      <c r="BU24" s="1033"/>
      <c r="BV24" s="1033"/>
      <c r="BW24" s="1033"/>
      <c r="BX24" s="1033"/>
      <c r="BY24" s="1033"/>
      <c r="BZ24" s="1033"/>
      <c r="CA24" s="1033"/>
      <c r="CB24" s="1033"/>
      <c r="CC24" s="1033"/>
      <c r="CD24" s="1033"/>
      <c r="CE24" s="1033"/>
      <c r="CF24" s="1033"/>
      <c r="CG24" s="1054"/>
      <c r="CH24" s="1029"/>
      <c r="CI24" s="1030"/>
      <c r="CJ24" s="1030"/>
      <c r="CK24" s="1030"/>
      <c r="CL24" s="1031"/>
      <c r="CM24" s="1029"/>
      <c r="CN24" s="1030"/>
      <c r="CO24" s="1030"/>
      <c r="CP24" s="1030"/>
      <c r="CQ24" s="1031"/>
      <c r="CR24" s="1029"/>
      <c r="CS24" s="1030"/>
      <c r="CT24" s="1030"/>
      <c r="CU24" s="1030"/>
      <c r="CV24" s="1031"/>
      <c r="CW24" s="1029"/>
      <c r="CX24" s="1030"/>
      <c r="CY24" s="1030"/>
      <c r="CZ24" s="1030"/>
      <c r="DA24" s="1031"/>
      <c r="DB24" s="1029"/>
      <c r="DC24" s="1030"/>
      <c r="DD24" s="1030"/>
      <c r="DE24" s="1030"/>
      <c r="DF24" s="1031"/>
      <c r="DG24" s="1029"/>
      <c r="DH24" s="1030"/>
      <c r="DI24" s="1030"/>
      <c r="DJ24" s="1030"/>
      <c r="DK24" s="1031"/>
      <c r="DL24" s="1029"/>
      <c r="DM24" s="1030"/>
      <c r="DN24" s="1030"/>
      <c r="DO24" s="1030"/>
      <c r="DP24" s="1031"/>
      <c r="DQ24" s="1029"/>
      <c r="DR24" s="1030"/>
      <c r="DS24" s="1030"/>
      <c r="DT24" s="1030"/>
      <c r="DU24" s="1031"/>
      <c r="DV24" s="1032"/>
      <c r="DW24" s="1033"/>
      <c r="DX24" s="1033"/>
      <c r="DY24" s="1033"/>
      <c r="DZ24" s="1034"/>
      <c r="EA24" s="234"/>
    </row>
    <row r="25" spans="1:131" ht="26.25" customHeight="1" thickBot="1" x14ac:dyDescent="0.2">
      <c r="A25" s="1099" t="s">
        <v>397</v>
      </c>
      <c r="B25" s="1099"/>
      <c r="C25" s="1099"/>
      <c r="D25" s="1099"/>
      <c r="E25" s="1099"/>
      <c r="F25" s="1099"/>
      <c r="G25" s="1099"/>
      <c r="H25" s="1099"/>
      <c r="I25" s="1099"/>
      <c r="J25" s="1099"/>
      <c r="K25" s="1099"/>
      <c r="L25" s="1099"/>
      <c r="M25" s="1099"/>
      <c r="N25" s="1099"/>
      <c r="O25" s="1099"/>
      <c r="P25" s="1099"/>
      <c r="Q25" s="1099"/>
      <c r="R25" s="1099"/>
      <c r="S25" s="1099"/>
      <c r="T25" s="1099"/>
      <c r="U25" s="1099"/>
      <c r="V25" s="1099"/>
      <c r="W25" s="1099"/>
      <c r="X25" s="1099"/>
      <c r="Y25" s="1099"/>
      <c r="Z25" s="1099"/>
      <c r="AA25" s="1099"/>
      <c r="AB25" s="1099"/>
      <c r="AC25" s="1099"/>
      <c r="AD25" s="1099"/>
      <c r="AE25" s="1099"/>
      <c r="AF25" s="1099"/>
      <c r="AG25" s="1099"/>
      <c r="AH25" s="1099"/>
      <c r="AI25" s="1099"/>
      <c r="AJ25" s="1099"/>
      <c r="AK25" s="1099"/>
      <c r="AL25" s="1099"/>
      <c r="AM25" s="1099"/>
      <c r="AN25" s="1099"/>
      <c r="AO25" s="1099"/>
      <c r="AP25" s="1099"/>
      <c r="AQ25" s="1099"/>
      <c r="AR25" s="1099"/>
      <c r="AS25" s="1099"/>
      <c r="AT25" s="1099"/>
      <c r="AU25" s="1099"/>
      <c r="AV25" s="1099"/>
      <c r="AW25" s="1099"/>
      <c r="AX25" s="1099"/>
      <c r="AY25" s="1099"/>
      <c r="AZ25" s="1099"/>
      <c r="BA25" s="1099"/>
      <c r="BB25" s="1099"/>
      <c r="BC25" s="1099"/>
      <c r="BD25" s="1099"/>
      <c r="BE25" s="1099"/>
      <c r="BF25" s="1099"/>
      <c r="BG25" s="1099"/>
      <c r="BH25" s="1099"/>
      <c r="BI25" s="1099"/>
      <c r="BJ25" s="232"/>
      <c r="BK25" s="232"/>
      <c r="BL25" s="232"/>
      <c r="BM25" s="232"/>
      <c r="BN25" s="232"/>
      <c r="BO25" s="241"/>
      <c r="BP25" s="241"/>
      <c r="BQ25" s="238">
        <v>19</v>
      </c>
      <c r="BR25" s="239"/>
      <c r="BS25" s="1032"/>
      <c r="BT25" s="1033"/>
      <c r="BU25" s="1033"/>
      <c r="BV25" s="1033"/>
      <c r="BW25" s="1033"/>
      <c r="BX25" s="1033"/>
      <c r="BY25" s="1033"/>
      <c r="BZ25" s="1033"/>
      <c r="CA25" s="1033"/>
      <c r="CB25" s="1033"/>
      <c r="CC25" s="1033"/>
      <c r="CD25" s="1033"/>
      <c r="CE25" s="1033"/>
      <c r="CF25" s="1033"/>
      <c r="CG25" s="1054"/>
      <c r="CH25" s="1029"/>
      <c r="CI25" s="1030"/>
      <c r="CJ25" s="1030"/>
      <c r="CK25" s="1030"/>
      <c r="CL25" s="1031"/>
      <c r="CM25" s="1029"/>
      <c r="CN25" s="1030"/>
      <c r="CO25" s="1030"/>
      <c r="CP25" s="1030"/>
      <c r="CQ25" s="1031"/>
      <c r="CR25" s="1029"/>
      <c r="CS25" s="1030"/>
      <c r="CT25" s="1030"/>
      <c r="CU25" s="1030"/>
      <c r="CV25" s="1031"/>
      <c r="CW25" s="1029"/>
      <c r="CX25" s="1030"/>
      <c r="CY25" s="1030"/>
      <c r="CZ25" s="1030"/>
      <c r="DA25" s="1031"/>
      <c r="DB25" s="1029"/>
      <c r="DC25" s="1030"/>
      <c r="DD25" s="1030"/>
      <c r="DE25" s="1030"/>
      <c r="DF25" s="1031"/>
      <c r="DG25" s="1029"/>
      <c r="DH25" s="1030"/>
      <c r="DI25" s="1030"/>
      <c r="DJ25" s="1030"/>
      <c r="DK25" s="1031"/>
      <c r="DL25" s="1029"/>
      <c r="DM25" s="1030"/>
      <c r="DN25" s="1030"/>
      <c r="DO25" s="1030"/>
      <c r="DP25" s="1031"/>
      <c r="DQ25" s="1029"/>
      <c r="DR25" s="1030"/>
      <c r="DS25" s="1030"/>
      <c r="DT25" s="1030"/>
      <c r="DU25" s="1031"/>
      <c r="DV25" s="1032"/>
      <c r="DW25" s="1033"/>
      <c r="DX25" s="1033"/>
      <c r="DY25" s="1033"/>
      <c r="DZ25" s="1034"/>
      <c r="EA25" s="230"/>
    </row>
    <row r="26" spans="1:131" ht="26.25" customHeight="1" x14ac:dyDescent="0.15">
      <c r="A26" s="1035" t="s">
        <v>373</v>
      </c>
      <c r="B26" s="1036"/>
      <c r="C26" s="1036"/>
      <c r="D26" s="1036"/>
      <c r="E26" s="1036"/>
      <c r="F26" s="1036"/>
      <c r="G26" s="1036"/>
      <c r="H26" s="1036"/>
      <c r="I26" s="1036"/>
      <c r="J26" s="1036"/>
      <c r="K26" s="1036"/>
      <c r="L26" s="1036"/>
      <c r="M26" s="1036"/>
      <c r="N26" s="1036"/>
      <c r="O26" s="1036"/>
      <c r="P26" s="1037"/>
      <c r="Q26" s="1041" t="s">
        <v>398</v>
      </c>
      <c r="R26" s="1042"/>
      <c r="S26" s="1042"/>
      <c r="T26" s="1042"/>
      <c r="U26" s="1043"/>
      <c r="V26" s="1041" t="s">
        <v>399</v>
      </c>
      <c r="W26" s="1042"/>
      <c r="X26" s="1042"/>
      <c r="Y26" s="1042"/>
      <c r="Z26" s="1043"/>
      <c r="AA26" s="1041" t="s">
        <v>400</v>
      </c>
      <c r="AB26" s="1042"/>
      <c r="AC26" s="1042"/>
      <c r="AD26" s="1042"/>
      <c r="AE26" s="1042"/>
      <c r="AF26" s="1095" t="s">
        <v>401</v>
      </c>
      <c r="AG26" s="1048"/>
      <c r="AH26" s="1048"/>
      <c r="AI26" s="1048"/>
      <c r="AJ26" s="1096"/>
      <c r="AK26" s="1042" t="s">
        <v>402</v>
      </c>
      <c r="AL26" s="1042"/>
      <c r="AM26" s="1042"/>
      <c r="AN26" s="1042"/>
      <c r="AO26" s="1043"/>
      <c r="AP26" s="1041" t="s">
        <v>403</v>
      </c>
      <c r="AQ26" s="1042"/>
      <c r="AR26" s="1042"/>
      <c r="AS26" s="1042"/>
      <c r="AT26" s="1043"/>
      <c r="AU26" s="1041" t="s">
        <v>404</v>
      </c>
      <c r="AV26" s="1042"/>
      <c r="AW26" s="1042"/>
      <c r="AX26" s="1042"/>
      <c r="AY26" s="1043"/>
      <c r="AZ26" s="1041" t="s">
        <v>405</v>
      </c>
      <c r="BA26" s="1042"/>
      <c r="BB26" s="1042"/>
      <c r="BC26" s="1042"/>
      <c r="BD26" s="1043"/>
      <c r="BE26" s="1041" t="s">
        <v>380</v>
      </c>
      <c r="BF26" s="1042"/>
      <c r="BG26" s="1042"/>
      <c r="BH26" s="1042"/>
      <c r="BI26" s="1055"/>
      <c r="BJ26" s="232"/>
      <c r="BK26" s="232"/>
      <c r="BL26" s="232"/>
      <c r="BM26" s="232"/>
      <c r="BN26" s="232"/>
      <c r="BO26" s="241"/>
      <c r="BP26" s="241"/>
      <c r="BQ26" s="238">
        <v>20</v>
      </c>
      <c r="BR26" s="239"/>
      <c r="BS26" s="1032"/>
      <c r="BT26" s="1033"/>
      <c r="BU26" s="1033"/>
      <c r="BV26" s="1033"/>
      <c r="BW26" s="1033"/>
      <c r="BX26" s="1033"/>
      <c r="BY26" s="1033"/>
      <c r="BZ26" s="1033"/>
      <c r="CA26" s="1033"/>
      <c r="CB26" s="1033"/>
      <c r="CC26" s="1033"/>
      <c r="CD26" s="1033"/>
      <c r="CE26" s="1033"/>
      <c r="CF26" s="1033"/>
      <c r="CG26" s="1054"/>
      <c r="CH26" s="1029"/>
      <c r="CI26" s="1030"/>
      <c r="CJ26" s="1030"/>
      <c r="CK26" s="1030"/>
      <c r="CL26" s="1031"/>
      <c r="CM26" s="1029"/>
      <c r="CN26" s="1030"/>
      <c r="CO26" s="1030"/>
      <c r="CP26" s="1030"/>
      <c r="CQ26" s="1031"/>
      <c r="CR26" s="1029"/>
      <c r="CS26" s="1030"/>
      <c r="CT26" s="1030"/>
      <c r="CU26" s="1030"/>
      <c r="CV26" s="1031"/>
      <c r="CW26" s="1029"/>
      <c r="CX26" s="1030"/>
      <c r="CY26" s="1030"/>
      <c r="CZ26" s="1030"/>
      <c r="DA26" s="1031"/>
      <c r="DB26" s="1029"/>
      <c r="DC26" s="1030"/>
      <c r="DD26" s="1030"/>
      <c r="DE26" s="1030"/>
      <c r="DF26" s="1031"/>
      <c r="DG26" s="1029"/>
      <c r="DH26" s="1030"/>
      <c r="DI26" s="1030"/>
      <c r="DJ26" s="1030"/>
      <c r="DK26" s="1031"/>
      <c r="DL26" s="1029"/>
      <c r="DM26" s="1030"/>
      <c r="DN26" s="1030"/>
      <c r="DO26" s="1030"/>
      <c r="DP26" s="1031"/>
      <c r="DQ26" s="1029"/>
      <c r="DR26" s="1030"/>
      <c r="DS26" s="1030"/>
      <c r="DT26" s="1030"/>
      <c r="DU26" s="1031"/>
      <c r="DV26" s="1032"/>
      <c r="DW26" s="1033"/>
      <c r="DX26" s="1033"/>
      <c r="DY26" s="1033"/>
      <c r="DZ26" s="1034"/>
      <c r="EA26" s="230"/>
    </row>
    <row r="27" spans="1:131" ht="26.25" customHeight="1" thickBot="1" x14ac:dyDescent="0.2">
      <c r="A27" s="1038"/>
      <c r="B27" s="1039"/>
      <c r="C27" s="1039"/>
      <c r="D27" s="1039"/>
      <c r="E27" s="1039"/>
      <c r="F27" s="1039"/>
      <c r="G27" s="1039"/>
      <c r="H27" s="1039"/>
      <c r="I27" s="1039"/>
      <c r="J27" s="1039"/>
      <c r="K27" s="1039"/>
      <c r="L27" s="1039"/>
      <c r="M27" s="1039"/>
      <c r="N27" s="1039"/>
      <c r="O27" s="1039"/>
      <c r="P27" s="1040"/>
      <c r="Q27" s="1044"/>
      <c r="R27" s="1045"/>
      <c r="S27" s="1045"/>
      <c r="T27" s="1045"/>
      <c r="U27" s="1046"/>
      <c r="V27" s="1044"/>
      <c r="W27" s="1045"/>
      <c r="X27" s="1045"/>
      <c r="Y27" s="1045"/>
      <c r="Z27" s="1046"/>
      <c r="AA27" s="1044"/>
      <c r="AB27" s="1045"/>
      <c r="AC27" s="1045"/>
      <c r="AD27" s="1045"/>
      <c r="AE27" s="1045"/>
      <c r="AF27" s="1097"/>
      <c r="AG27" s="1051"/>
      <c r="AH27" s="1051"/>
      <c r="AI27" s="1051"/>
      <c r="AJ27" s="1098"/>
      <c r="AK27" s="1045"/>
      <c r="AL27" s="1045"/>
      <c r="AM27" s="1045"/>
      <c r="AN27" s="1045"/>
      <c r="AO27" s="1046"/>
      <c r="AP27" s="1044"/>
      <c r="AQ27" s="1045"/>
      <c r="AR27" s="1045"/>
      <c r="AS27" s="1045"/>
      <c r="AT27" s="1046"/>
      <c r="AU27" s="1044"/>
      <c r="AV27" s="1045"/>
      <c r="AW27" s="1045"/>
      <c r="AX27" s="1045"/>
      <c r="AY27" s="1046"/>
      <c r="AZ27" s="1044"/>
      <c r="BA27" s="1045"/>
      <c r="BB27" s="1045"/>
      <c r="BC27" s="1045"/>
      <c r="BD27" s="1046"/>
      <c r="BE27" s="1044"/>
      <c r="BF27" s="1045"/>
      <c r="BG27" s="1045"/>
      <c r="BH27" s="1045"/>
      <c r="BI27" s="1056"/>
      <c r="BJ27" s="232"/>
      <c r="BK27" s="232"/>
      <c r="BL27" s="232"/>
      <c r="BM27" s="232"/>
      <c r="BN27" s="232"/>
      <c r="BO27" s="241"/>
      <c r="BP27" s="241"/>
      <c r="BQ27" s="238">
        <v>21</v>
      </c>
      <c r="BR27" s="239"/>
      <c r="BS27" s="1032"/>
      <c r="BT27" s="1033"/>
      <c r="BU27" s="1033"/>
      <c r="BV27" s="1033"/>
      <c r="BW27" s="1033"/>
      <c r="BX27" s="1033"/>
      <c r="BY27" s="1033"/>
      <c r="BZ27" s="1033"/>
      <c r="CA27" s="1033"/>
      <c r="CB27" s="1033"/>
      <c r="CC27" s="1033"/>
      <c r="CD27" s="1033"/>
      <c r="CE27" s="1033"/>
      <c r="CF27" s="1033"/>
      <c r="CG27" s="1054"/>
      <c r="CH27" s="1029"/>
      <c r="CI27" s="1030"/>
      <c r="CJ27" s="1030"/>
      <c r="CK27" s="1030"/>
      <c r="CL27" s="1031"/>
      <c r="CM27" s="1029"/>
      <c r="CN27" s="1030"/>
      <c r="CO27" s="1030"/>
      <c r="CP27" s="1030"/>
      <c r="CQ27" s="1031"/>
      <c r="CR27" s="1029"/>
      <c r="CS27" s="1030"/>
      <c r="CT27" s="1030"/>
      <c r="CU27" s="1030"/>
      <c r="CV27" s="1031"/>
      <c r="CW27" s="1029"/>
      <c r="CX27" s="1030"/>
      <c r="CY27" s="1030"/>
      <c r="CZ27" s="1030"/>
      <c r="DA27" s="1031"/>
      <c r="DB27" s="1029"/>
      <c r="DC27" s="1030"/>
      <c r="DD27" s="1030"/>
      <c r="DE27" s="1030"/>
      <c r="DF27" s="1031"/>
      <c r="DG27" s="1029"/>
      <c r="DH27" s="1030"/>
      <c r="DI27" s="1030"/>
      <c r="DJ27" s="1030"/>
      <c r="DK27" s="1031"/>
      <c r="DL27" s="1029"/>
      <c r="DM27" s="1030"/>
      <c r="DN27" s="1030"/>
      <c r="DO27" s="1030"/>
      <c r="DP27" s="1031"/>
      <c r="DQ27" s="1029"/>
      <c r="DR27" s="1030"/>
      <c r="DS27" s="1030"/>
      <c r="DT27" s="1030"/>
      <c r="DU27" s="1031"/>
      <c r="DV27" s="1032"/>
      <c r="DW27" s="1033"/>
      <c r="DX27" s="1033"/>
      <c r="DY27" s="1033"/>
      <c r="DZ27" s="1034"/>
      <c r="EA27" s="230"/>
    </row>
    <row r="28" spans="1:131" ht="26.25" customHeight="1" thickTop="1" x14ac:dyDescent="0.15">
      <c r="A28" s="242">
        <v>1</v>
      </c>
      <c r="B28" s="1087" t="s">
        <v>406</v>
      </c>
      <c r="C28" s="1088"/>
      <c r="D28" s="1088"/>
      <c r="E28" s="1088"/>
      <c r="F28" s="1088"/>
      <c r="G28" s="1088"/>
      <c r="H28" s="1088"/>
      <c r="I28" s="1088"/>
      <c r="J28" s="1088"/>
      <c r="K28" s="1088"/>
      <c r="L28" s="1088"/>
      <c r="M28" s="1088"/>
      <c r="N28" s="1088"/>
      <c r="O28" s="1088"/>
      <c r="P28" s="1089"/>
      <c r="Q28" s="1090">
        <v>1848</v>
      </c>
      <c r="R28" s="1091"/>
      <c r="S28" s="1091"/>
      <c r="T28" s="1091"/>
      <c r="U28" s="1091"/>
      <c r="V28" s="1091">
        <v>1839</v>
      </c>
      <c r="W28" s="1091"/>
      <c r="X28" s="1091"/>
      <c r="Y28" s="1091"/>
      <c r="Z28" s="1091"/>
      <c r="AA28" s="1091">
        <v>9</v>
      </c>
      <c r="AB28" s="1091"/>
      <c r="AC28" s="1091"/>
      <c r="AD28" s="1091"/>
      <c r="AE28" s="1092"/>
      <c r="AF28" s="1093">
        <v>9</v>
      </c>
      <c r="AG28" s="1091"/>
      <c r="AH28" s="1091"/>
      <c r="AI28" s="1091"/>
      <c r="AJ28" s="1094"/>
      <c r="AK28" s="1082">
        <v>217</v>
      </c>
      <c r="AL28" s="1083"/>
      <c r="AM28" s="1083"/>
      <c r="AN28" s="1083"/>
      <c r="AO28" s="1083"/>
      <c r="AP28" s="1083" t="s">
        <v>613</v>
      </c>
      <c r="AQ28" s="1083"/>
      <c r="AR28" s="1083"/>
      <c r="AS28" s="1083"/>
      <c r="AT28" s="1083"/>
      <c r="AU28" s="1083" t="s">
        <v>613</v>
      </c>
      <c r="AV28" s="1083"/>
      <c r="AW28" s="1083"/>
      <c r="AX28" s="1083"/>
      <c r="AY28" s="1083"/>
      <c r="AZ28" s="1084" t="s">
        <v>613</v>
      </c>
      <c r="BA28" s="1084"/>
      <c r="BB28" s="1084"/>
      <c r="BC28" s="1084"/>
      <c r="BD28" s="1084"/>
      <c r="BE28" s="1085"/>
      <c r="BF28" s="1085"/>
      <c r="BG28" s="1085"/>
      <c r="BH28" s="1085"/>
      <c r="BI28" s="1086"/>
      <c r="BJ28" s="232"/>
      <c r="BK28" s="232"/>
      <c r="BL28" s="232"/>
      <c r="BM28" s="232"/>
      <c r="BN28" s="232"/>
      <c r="BO28" s="241"/>
      <c r="BP28" s="241"/>
      <c r="BQ28" s="238">
        <v>22</v>
      </c>
      <c r="BR28" s="239"/>
      <c r="BS28" s="1032"/>
      <c r="BT28" s="1033"/>
      <c r="BU28" s="1033"/>
      <c r="BV28" s="1033"/>
      <c r="BW28" s="1033"/>
      <c r="BX28" s="1033"/>
      <c r="BY28" s="1033"/>
      <c r="BZ28" s="1033"/>
      <c r="CA28" s="1033"/>
      <c r="CB28" s="1033"/>
      <c r="CC28" s="1033"/>
      <c r="CD28" s="1033"/>
      <c r="CE28" s="1033"/>
      <c r="CF28" s="1033"/>
      <c r="CG28" s="1054"/>
      <c r="CH28" s="1029"/>
      <c r="CI28" s="1030"/>
      <c r="CJ28" s="1030"/>
      <c r="CK28" s="1030"/>
      <c r="CL28" s="1031"/>
      <c r="CM28" s="1029"/>
      <c r="CN28" s="1030"/>
      <c r="CO28" s="1030"/>
      <c r="CP28" s="1030"/>
      <c r="CQ28" s="1031"/>
      <c r="CR28" s="1029"/>
      <c r="CS28" s="1030"/>
      <c r="CT28" s="1030"/>
      <c r="CU28" s="1030"/>
      <c r="CV28" s="1031"/>
      <c r="CW28" s="1029"/>
      <c r="CX28" s="1030"/>
      <c r="CY28" s="1030"/>
      <c r="CZ28" s="1030"/>
      <c r="DA28" s="1031"/>
      <c r="DB28" s="1029"/>
      <c r="DC28" s="1030"/>
      <c r="DD28" s="1030"/>
      <c r="DE28" s="1030"/>
      <c r="DF28" s="1031"/>
      <c r="DG28" s="1029"/>
      <c r="DH28" s="1030"/>
      <c r="DI28" s="1030"/>
      <c r="DJ28" s="1030"/>
      <c r="DK28" s="1031"/>
      <c r="DL28" s="1029"/>
      <c r="DM28" s="1030"/>
      <c r="DN28" s="1030"/>
      <c r="DO28" s="1030"/>
      <c r="DP28" s="1031"/>
      <c r="DQ28" s="1029"/>
      <c r="DR28" s="1030"/>
      <c r="DS28" s="1030"/>
      <c r="DT28" s="1030"/>
      <c r="DU28" s="1031"/>
      <c r="DV28" s="1032"/>
      <c r="DW28" s="1033"/>
      <c r="DX28" s="1033"/>
      <c r="DY28" s="1033"/>
      <c r="DZ28" s="1034"/>
      <c r="EA28" s="230"/>
    </row>
    <row r="29" spans="1:131" ht="26.25" customHeight="1" x14ac:dyDescent="0.15">
      <c r="A29" s="242">
        <v>2</v>
      </c>
      <c r="B29" s="1070" t="s">
        <v>407</v>
      </c>
      <c r="C29" s="1071"/>
      <c r="D29" s="1071"/>
      <c r="E29" s="1071"/>
      <c r="F29" s="1071"/>
      <c r="G29" s="1071"/>
      <c r="H29" s="1071"/>
      <c r="I29" s="1071"/>
      <c r="J29" s="1071"/>
      <c r="K29" s="1071"/>
      <c r="L29" s="1071"/>
      <c r="M29" s="1071"/>
      <c r="N29" s="1071"/>
      <c r="O29" s="1071"/>
      <c r="P29" s="1072"/>
      <c r="Q29" s="1078">
        <v>244</v>
      </c>
      <c r="R29" s="1079"/>
      <c r="S29" s="1079"/>
      <c r="T29" s="1079"/>
      <c r="U29" s="1079"/>
      <c r="V29" s="1079">
        <v>239</v>
      </c>
      <c r="W29" s="1079"/>
      <c r="X29" s="1079"/>
      <c r="Y29" s="1079"/>
      <c r="Z29" s="1079"/>
      <c r="AA29" s="1079">
        <v>4</v>
      </c>
      <c r="AB29" s="1079"/>
      <c r="AC29" s="1079"/>
      <c r="AD29" s="1079"/>
      <c r="AE29" s="1080"/>
      <c r="AF29" s="1075">
        <v>4</v>
      </c>
      <c r="AG29" s="1076"/>
      <c r="AH29" s="1076"/>
      <c r="AI29" s="1076"/>
      <c r="AJ29" s="1077"/>
      <c r="AK29" s="1016">
        <v>108</v>
      </c>
      <c r="AL29" s="1007"/>
      <c r="AM29" s="1007"/>
      <c r="AN29" s="1007"/>
      <c r="AO29" s="1007"/>
      <c r="AP29" s="1007" t="s">
        <v>613</v>
      </c>
      <c r="AQ29" s="1007"/>
      <c r="AR29" s="1007"/>
      <c r="AS29" s="1007"/>
      <c r="AT29" s="1007"/>
      <c r="AU29" s="1007" t="s">
        <v>613</v>
      </c>
      <c r="AV29" s="1007"/>
      <c r="AW29" s="1007"/>
      <c r="AX29" s="1007"/>
      <c r="AY29" s="1007"/>
      <c r="AZ29" s="1081" t="s">
        <v>613</v>
      </c>
      <c r="BA29" s="1081"/>
      <c r="BB29" s="1081"/>
      <c r="BC29" s="1081"/>
      <c r="BD29" s="1081"/>
      <c r="BE29" s="1008"/>
      <c r="BF29" s="1008"/>
      <c r="BG29" s="1008"/>
      <c r="BH29" s="1008"/>
      <c r="BI29" s="1009"/>
      <c r="BJ29" s="232"/>
      <c r="BK29" s="232"/>
      <c r="BL29" s="232"/>
      <c r="BM29" s="232"/>
      <c r="BN29" s="232"/>
      <c r="BO29" s="241"/>
      <c r="BP29" s="241"/>
      <c r="BQ29" s="238">
        <v>23</v>
      </c>
      <c r="BR29" s="239"/>
      <c r="BS29" s="1032"/>
      <c r="BT29" s="1033"/>
      <c r="BU29" s="1033"/>
      <c r="BV29" s="1033"/>
      <c r="BW29" s="1033"/>
      <c r="BX29" s="1033"/>
      <c r="BY29" s="1033"/>
      <c r="BZ29" s="1033"/>
      <c r="CA29" s="1033"/>
      <c r="CB29" s="1033"/>
      <c r="CC29" s="1033"/>
      <c r="CD29" s="1033"/>
      <c r="CE29" s="1033"/>
      <c r="CF29" s="1033"/>
      <c r="CG29" s="1054"/>
      <c r="CH29" s="1029"/>
      <c r="CI29" s="1030"/>
      <c r="CJ29" s="1030"/>
      <c r="CK29" s="1030"/>
      <c r="CL29" s="1031"/>
      <c r="CM29" s="1029"/>
      <c r="CN29" s="1030"/>
      <c r="CO29" s="1030"/>
      <c r="CP29" s="1030"/>
      <c r="CQ29" s="1031"/>
      <c r="CR29" s="1029"/>
      <c r="CS29" s="1030"/>
      <c r="CT29" s="1030"/>
      <c r="CU29" s="1030"/>
      <c r="CV29" s="1031"/>
      <c r="CW29" s="1029"/>
      <c r="CX29" s="1030"/>
      <c r="CY29" s="1030"/>
      <c r="CZ29" s="1030"/>
      <c r="DA29" s="1031"/>
      <c r="DB29" s="1029"/>
      <c r="DC29" s="1030"/>
      <c r="DD29" s="1030"/>
      <c r="DE29" s="1030"/>
      <c r="DF29" s="1031"/>
      <c r="DG29" s="1029"/>
      <c r="DH29" s="1030"/>
      <c r="DI29" s="1030"/>
      <c r="DJ29" s="1030"/>
      <c r="DK29" s="1031"/>
      <c r="DL29" s="1029"/>
      <c r="DM29" s="1030"/>
      <c r="DN29" s="1030"/>
      <c r="DO29" s="1030"/>
      <c r="DP29" s="1031"/>
      <c r="DQ29" s="1029"/>
      <c r="DR29" s="1030"/>
      <c r="DS29" s="1030"/>
      <c r="DT29" s="1030"/>
      <c r="DU29" s="1031"/>
      <c r="DV29" s="1032"/>
      <c r="DW29" s="1033"/>
      <c r="DX29" s="1033"/>
      <c r="DY29" s="1033"/>
      <c r="DZ29" s="1034"/>
      <c r="EA29" s="230"/>
    </row>
    <row r="30" spans="1:131" ht="26.25" customHeight="1" x14ac:dyDescent="0.15">
      <c r="A30" s="242">
        <v>3</v>
      </c>
      <c r="B30" s="1070"/>
      <c r="C30" s="1071"/>
      <c r="D30" s="1071"/>
      <c r="E30" s="1071"/>
      <c r="F30" s="1071"/>
      <c r="G30" s="1071"/>
      <c r="H30" s="1071"/>
      <c r="I30" s="1071"/>
      <c r="J30" s="1071"/>
      <c r="K30" s="1071"/>
      <c r="L30" s="1071"/>
      <c r="M30" s="1071"/>
      <c r="N30" s="1071"/>
      <c r="O30" s="1071"/>
      <c r="P30" s="1072"/>
      <c r="Q30" s="1078"/>
      <c r="R30" s="1079"/>
      <c r="S30" s="1079"/>
      <c r="T30" s="1079"/>
      <c r="U30" s="1079"/>
      <c r="V30" s="1079"/>
      <c r="W30" s="1079"/>
      <c r="X30" s="1079"/>
      <c r="Y30" s="1079"/>
      <c r="Z30" s="1079"/>
      <c r="AA30" s="1079"/>
      <c r="AB30" s="1079"/>
      <c r="AC30" s="1079"/>
      <c r="AD30" s="1079"/>
      <c r="AE30" s="1080"/>
      <c r="AF30" s="1075"/>
      <c r="AG30" s="1076"/>
      <c r="AH30" s="1076"/>
      <c r="AI30" s="1076"/>
      <c r="AJ30" s="1077"/>
      <c r="AK30" s="1016"/>
      <c r="AL30" s="1007"/>
      <c r="AM30" s="1007"/>
      <c r="AN30" s="1007"/>
      <c r="AO30" s="1007"/>
      <c r="AP30" s="1007"/>
      <c r="AQ30" s="1007"/>
      <c r="AR30" s="1007"/>
      <c r="AS30" s="1007"/>
      <c r="AT30" s="1007"/>
      <c r="AU30" s="1007"/>
      <c r="AV30" s="1007"/>
      <c r="AW30" s="1007"/>
      <c r="AX30" s="1007"/>
      <c r="AY30" s="1007"/>
      <c r="AZ30" s="1081"/>
      <c r="BA30" s="1081"/>
      <c r="BB30" s="1081"/>
      <c r="BC30" s="1081"/>
      <c r="BD30" s="1081"/>
      <c r="BE30" s="1008"/>
      <c r="BF30" s="1008"/>
      <c r="BG30" s="1008"/>
      <c r="BH30" s="1008"/>
      <c r="BI30" s="1009"/>
      <c r="BJ30" s="232"/>
      <c r="BK30" s="232"/>
      <c r="BL30" s="232"/>
      <c r="BM30" s="232"/>
      <c r="BN30" s="232"/>
      <c r="BO30" s="241"/>
      <c r="BP30" s="241"/>
      <c r="BQ30" s="238">
        <v>24</v>
      </c>
      <c r="BR30" s="239"/>
      <c r="BS30" s="1032"/>
      <c r="BT30" s="1033"/>
      <c r="BU30" s="1033"/>
      <c r="BV30" s="1033"/>
      <c r="BW30" s="1033"/>
      <c r="BX30" s="1033"/>
      <c r="BY30" s="1033"/>
      <c r="BZ30" s="1033"/>
      <c r="CA30" s="1033"/>
      <c r="CB30" s="1033"/>
      <c r="CC30" s="1033"/>
      <c r="CD30" s="1033"/>
      <c r="CE30" s="1033"/>
      <c r="CF30" s="1033"/>
      <c r="CG30" s="1054"/>
      <c r="CH30" s="1029"/>
      <c r="CI30" s="1030"/>
      <c r="CJ30" s="1030"/>
      <c r="CK30" s="1030"/>
      <c r="CL30" s="1031"/>
      <c r="CM30" s="1029"/>
      <c r="CN30" s="1030"/>
      <c r="CO30" s="1030"/>
      <c r="CP30" s="1030"/>
      <c r="CQ30" s="1031"/>
      <c r="CR30" s="1029"/>
      <c r="CS30" s="1030"/>
      <c r="CT30" s="1030"/>
      <c r="CU30" s="1030"/>
      <c r="CV30" s="1031"/>
      <c r="CW30" s="1029"/>
      <c r="CX30" s="1030"/>
      <c r="CY30" s="1030"/>
      <c r="CZ30" s="1030"/>
      <c r="DA30" s="1031"/>
      <c r="DB30" s="1029"/>
      <c r="DC30" s="1030"/>
      <c r="DD30" s="1030"/>
      <c r="DE30" s="1030"/>
      <c r="DF30" s="1031"/>
      <c r="DG30" s="1029"/>
      <c r="DH30" s="1030"/>
      <c r="DI30" s="1030"/>
      <c r="DJ30" s="1030"/>
      <c r="DK30" s="1031"/>
      <c r="DL30" s="1029"/>
      <c r="DM30" s="1030"/>
      <c r="DN30" s="1030"/>
      <c r="DO30" s="1030"/>
      <c r="DP30" s="1031"/>
      <c r="DQ30" s="1029"/>
      <c r="DR30" s="1030"/>
      <c r="DS30" s="1030"/>
      <c r="DT30" s="1030"/>
      <c r="DU30" s="1031"/>
      <c r="DV30" s="1032"/>
      <c r="DW30" s="1033"/>
      <c r="DX30" s="1033"/>
      <c r="DY30" s="1033"/>
      <c r="DZ30" s="1034"/>
      <c r="EA30" s="230"/>
    </row>
    <row r="31" spans="1:131" ht="26.25" customHeight="1" x14ac:dyDescent="0.15">
      <c r="A31" s="242">
        <v>4</v>
      </c>
      <c r="B31" s="1070"/>
      <c r="C31" s="1071"/>
      <c r="D31" s="1071"/>
      <c r="E31" s="1071"/>
      <c r="F31" s="1071"/>
      <c r="G31" s="1071"/>
      <c r="H31" s="1071"/>
      <c r="I31" s="1071"/>
      <c r="J31" s="1071"/>
      <c r="K31" s="1071"/>
      <c r="L31" s="1071"/>
      <c r="M31" s="1071"/>
      <c r="N31" s="1071"/>
      <c r="O31" s="1071"/>
      <c r="P31" s="1072"/>
      <c r="Q31" s="1078"/>
      <c r="R31" s="1079"/>
      <c r="S31" s="1079"/>
      <c r="T31" s="1079"/>
      <c r="U31" s="1079"/>
      <c r="V31" s="1079"/>
      <c r="W31" s="1079"/>
      <c r="X31" s="1079"/>
      <c r="Y31" s="1079"/>
      <c r="Z31" s="1079"/>
      <c r="AA31" s="1079"/>
      <c r="AB31" s="1079"/>
      <c r="AC31" s="1079"/>
      <c r="AD31" s="1079"/>
      <c r="AE31" s="1080"/>
      <c r="AF31" s="1075"/>
      <c r="AG31" s="1076"/>
      <c r="AH31" s="1076"/>
      <c r="AI31" s="1076"/>
      <c r="AJ31" s="1077"/>
      <c r="AK31" s="1016"/>
      <c r="AL31" s="1007"/>
      <c r="AM31" s="1007"/>
      <c r="AN31" s="1007"/>
      <c r="AO31" s="1007"/>
      <c r="AP31" s="1007"/>
      <c r="AQ31" s="1007"/>
      <c r="AR31" s="1007"/>
      <c r="AS31" s="1007"/>
      <c r="AT31" s="1007"/>
      <c r="AU31" s="1007"/>
      <c r="AV31" s="1007"/>
      <c r="AW31" s="1007"/>
      <c r="AX31" s="1007"/>
      <c r="AY31" s="1007"/>
      <c r="AZ31" s="1081"/>
      <c r="BA31" s="1081"/>
      <c r="BB31" s="1081"/>
      <c r="BC31" s="1081"/>
      <c r="BD31" s="1081"/>
      <c r="BE31" s="1008"/>
      <c r="BF31" s="1008"/>
      <c r="BG31" s="1008"/>
      <c r="BH31" s="1008"/>
      <c r="BI31" s="1009"/>
      <c r="BJ31" s="232"/>
      <c r="BK31" s="232"/>
      <c r="BL31" s="232"/>
      <c r="BM31" s="232"/>
      <c r="BN31" s="232"/>
      <c r="BO31" s="241"/>
      <c r="BP31" s="241"/>
      <c r="BQ31" s="238">
        <v>25</v>
      </c>
      <c r="BR31" s="239"/>
      <c r="BS31" s="1032"/>
      <c r="BT31" s="1033"/>
      <c r="BU31" s="1033"/>
      <c r="BV31" s="1033"/>
      <c r="BW31" s="1033"/>
      <c r="BX31" s="1033"/>
      <c r="BY31" s="1033"/>
      <c r="BZ31" s="1033"/>
      <c r="CA31" s="1033"/>
      <c r="CB31" s="1033"/>
      <c r="CC31" s="1033"/>
      <c r="CD31" s="1033"/>
      <c r="CE31" s="1033"/>
      <c r="CF31" s="1033"/>
      <c r="CG31" s="1054"/>
      <c r="CH31" s="1029"/>
      <c r="CI31" s="1030"/>
      <c r="CJ31" s="1030"/>
      <c r="CK31" s="1030"/>
      <c r="CL31" s="1031"/>
      <c r="CM31" s="1029"/>
      <c r="CN31" s="1030"/>
      <c r="CO31" s="1030"/>
      <c r="CP31" s="1030"/>
      <c r="CQ31" s="1031"/>
      <c r="CR31" s="1029"/>
      <c r="CS31" s="1030"/>
      <c r="CT31" s="1030"/>
      <c r="CU31" s="1030"/>
      <c r="CV31" s="1031"/>
      <c r="CW31" s="1029"/>
      <c r="CX31" s="1030"/>
      <c r="CY31" s="1030"/>
      <c r="CZ31" s="1030"/>
      <c r="DA31" s="1031"/>
      <c r="DB31" s="1029"/>
      <c r="DC31" s="1030"/>
      <c r="DD31" s="1030"/>
      <c r="DE31" s="1030"/>
      <c r="DF31" s="1031"/>
      <c r="DG31" s="1029"/>
      <c r="DH31" s="1030"/>
      <c r="DI31" s="1030"/>
      <c r="DJ31" s="1030"/>
      <c r="DK31" s="1031"/>
      <c r="DL31" s="1029"/>
      <c r="DM31" s="1030"/>
      <c r="DN31" s="1030"/>
      <c r="DO31" s="1030"/>
      <c r="DP31" s="1031"/>
      <c r="DQ31" s="1029"/>
      <c r="DR31" s="1030"/>
      <c r="DS31" s="1030"/>
      <c r="DT31" s="1030"/>
      <c r="DU31" s="1031"/>
      <c r="DV31" s="1032"/>
      <c r="DW31" s="1033"/>
      <c r="DX31" s="1033"/>
      <c r="DY31" s="1033"/>
      <c r="DZ31" s="1034"/>
      <c r="EA31" s="230"/>
    </row>
    <row r="32" spans="1:131" ht="26.25" customHeight="1" x14ac:dyDescent="0.15">
      <c r="A32" s="242">
        <v>5</v>
      </c>
      <c r="B32" s="1070"/>
      <c r="C32" s="1071"/>
      <c r="D32" s="1071"/>
      <c r="E32" s="1071"/>
      <c r="F32" s="1071"/>
      <c r="G32" s="1071"/>
      <c r="H32" s="1071"/>
      <c r="I32" s="1071"/>
      <c r="J32" s="1071"/>
      <c r="K32" s="1071"/>
      <c r="L32" s="1071"/>
      <c r="M32" s="1071"/>
      <c r="N32" s="1071"/>
      <c r="O32" s="1071"/>
      <c r="P32" s="1072"/>
      <c r="Q32" s="1078"/>
      <c r="R32" s="1079"/>
      <c r="S32" s="1079"/>
      <c r="T32" s="1079"/>
      <c r="U32" s="1079"/>
      <c r="V32" s="1079"/>
      <c r="W32" s="1079"/>
      <c r="X32" s="1079"/>
      <c r="Y32" s="1079"/>
      <c r="Z32" s="1079"/>
      <c r="AA32" s="1079"/>
      <c r="AB32" s="1079"/>
      <c r="AC32" s="1079"/>
      <c r="AD32" s="1079"/>
      <c r="AE32" s="1080"/>
      <c r="AF32" s="1075"/>
      <c r="AG32" s="1076"/>
      <c r="AH32" s="1076"/>
      <c r="AI32" s="1076"/>
      <c r="AJ32" s="1077"/>
      <c r="AK32" s="1016"/>
      <c r="AL32" s="1007"/>
      <c r="AM32" s="1007"/>
      <c r="AN32" s="1007"/>
      <c r="AO32" s="1007"/>
      <c r="AP32" s="1007"/>
      <c r="AQ32" s="1007"/>
      <c r="AR32" s="1007"/>
      <c r="AS32" s="1007"/>
      <c r="AT32" s="1007"/>
      <c r="AU32" s="1007"/>
      <c r="AV32" s="1007"/>
      <c r="AW32" s="1007"/>
      <c r="AX32" s="1007"/>
      <c r="AY32" s="1007"/>
      <c r="AZ32" s="1081"/>
      <c r="BA32" s="1081"/>
      <c r="BB32" s="1081"/>
      <c r="BC32" s="1081"/>
      <c r="BD32" s="1081"/>
      <c r="BE32" s="1008"/>
      <c r="BF32" s="1008"/>
      <c r="BG32" s="1008"/>
      <c r="BH32" s="1008"/>
      <c r="BI32" s="1009"/>
      <c r="BJ32" s="232"/>
      <c r="BK32" s="232"/>
      <c r="BL32" s="232"/>
      <c r="BM32" s="232"/>
      <c r="BN32" s="232"/>
      <c r="BO32" s="241"/>
      <c r="BP32" s="241"/>
      <c r="BQ32" s="238">
        <v>26</v>
      </c>
      <c r="BR32" s="239"/>
      <c r="BS32" s="1032"/>
      <c r="BT32" s="1033"/>
      <c r="BU32" s="1033"/>
      <c r="BV32" s="1033"/>
      <c r="BW32" s="1033"/>
      <c r="BX32" s="1033"/>
      <c r="BY32" s="1033"/>
      <c r="BZ32" s="1033"/>
      <c r="CA32" s="1033"/>
      <c r="CB32" s="1033"/>
      <c r="CC32" s="1033"/>
      <c r="CD32" s="1033"/>
      <c r="CE32" s="1033"/>
      <c r="CF32" s="1033"/>
      <c r="CG32" s="1054"/>
      <c r="CH32" s="1029"/>
      <c r="CI32" s="1030"/>
      <c r="CJ32" s="1030"/>
      <c r="CK32" s="1030"/>
      <c r="CL32" s="1031"/>
      <c r="CM32" s="1029"/>
      <c r="CN32" s="1030"/>
      <c r="CO32" s="1030"/>
      <c r="CP32" s="1030"/>
      <c r="CQ32" s="1031"/>
      <c r="CR32" s="1029"/>
      <c r="CS32" s="1030"/>
      <c r="CT32" s="1030"/>
      <c r="CU32" s="1030"/>
      <c r="CV32" s="1031"/>
      <c r="CW32" s="1029"/>
      <c r="CX32" s="1030"/>
      <c r="CY32" s="1030"/>
      <c r="CZ32" s="1030"/>
      <c r="DA32" s="1031"/>
      <c r="DB32" s="1029"/>
      <c r="DC32" s="1030"/>
      <c r="DD32" s="1030"/>
      <c r="DE32" s="1030"/>
      <c r="DF32" s="1031"/>
      <c r="DG32" s="1029"/>
      <c r="DH32" s="1030"/>
      <c r="DI32" s="1030"/>
      <c r="DJ32" s="1030"/>
      <c r="DK32" s="1031"/>
      <c r="DL32" s="1029"/>
      <c r="DM32" s="1030"/>
      <c r="DN32" s="1030"/>
      <c r="DO32" s="1030"/>
      <c r="DP32" s="1031"/>
      <c r="DQ32" s="1029"/>
      <c r="DR32" s="1030"/>
      <c r="DS32" s="1030"/>
      <c r="DT32" s="1030"/>
      <c r="DU32" s="1031"/>
      <c r="DV32" s="1032"/>
      <c r="DW32" s="1033"/>
      <c r="DX32" s="1033"/>
      <c r="DY32" s="1033"/>
      <c r="DZ32" s="1034"/>
      <c r="EA32" s="230"/>
    </row>
    <row r="33" spans="1:131" ht="26.25" customHeight="1" x14ac:dyDescent="0.15">
      <c r="A33" s="242">
        <v>6</v>
      </c>
      <c r="B33" s="1070"/>
      <c r="C33" s="1071"/>
      <c r="D33" s="1071"/>
      <c r="E33" s="1071"/>
      <c r="F33" s="1071"/>
      <c r="G33" s="1071"/>
      <c r="H33" s="1071"/>
      <c r="I33" s="1071"/>
      <c r="J33" s="1071"/>
      <c r="K33" s="1071"/>
      <c r="L33" s="1071"/>
      <c r="M33" s="1071"/>
      <c r="N33" s="1071"/>
      <c r="O33" s="1071"/>
      <c r="P33" s="1072"/>
      <c r="Q33" s="1078"/>
      <c r="R33" s="1079"/>
      <c r="S33" s="1079"/>
      <c r="T33" s="1079"/>
      <c r="U33" s="1079"/>
      <c r="V33" s="1079"/>
      <c r="W33" s="1079"/>
      <c r="X33" s="1079"/>
      <c r="Y33" s="1079"/>
      <c r="Z33" s="1079"/>
      <c r="AA33" s="1079"/>
      <c r="AB33" s="1079"/>
      <c r="AC33" s="1079"/>
      <c r="AD33" s="1079"/>
      <c r="AE33" s="1080"/>
      <c r="AF33" s="1075"/>
      <c r="AG33" s="1076"/>
      <c r="AH33" s="1076"/>
      <c r="AI33" s="1076"/>
      <c r="AJ33" s="1077"/>
      <c r="AK33" s="1016"/>
      <c r="AL33" s="1007"/>
      <c r="AM33" s="1007"/>
      <c r="AN33" s="1007"/>
      <c r="AO33" s="1007"/>
      <c r="AP33" s="1007"/>
      <c r="AQ33" s="1007"/>
      <c r="AR33" s="1007"/>
      <c r="AS33" s="1007"/>
      <c r="AT33" s="1007"/>
      <c r="AU33" s="1007"/>
      <c r="AV33" s="1007"/>
      <c r="AW33" s="1007"/>
      <c r="AX33" s="1007"/>
      <c r="AY33" s="1007"/>
      <c r="AZ33" s="1081"/>
      <c r="BA33" s="1081"/>
      <c r="BB33" s="1081"/>
      <c r="BC33" s="1081"/>
      <c r="BD33" s="1081"/>
      <c r="BE33" s="1008"/>
      <c r="BF33" s="1008"/>
      <c r="BG33" s="1008"/>
      <c r="BH33" s="1008"/>
      <c r="BI33" s="1009"/>
      <c r="BJ33" s="232"/>
      <c r="BK33" s="232"/>
      <c r="BL33" s="232"/>
      <c r="BM33" s="232"/>
      <c r="BN33" s="232"/>
      <c r="BO33" s="241"/>
      <c r="BP33" s="241"/>
      <c r="BQ33" s="238">
        <v>27</v>
      </c>
      <c r="BR33" s="239"/>
      <c r="BS33" s="1032"/>
      <c r="BT33" s="1033"/>
      <c r="BU33" s="1033"/>
      <c r="BV33" s="1033"/>
      <c r="BW33" s="1033"/>
      <c r="BX33" s="1033"/>
      <c r="BY33" s="1033"/>
      <c r="BZ33" s="1033"/>
      <c r="CA33" s="1033"/>
      <c r="CB33" s="1033"/>
      <c r="CC33" s="1033"/>
      <c r="CD33" s="1033"/>
      <c r="CE33" s="1033"/>
      <c r="CF33" s="1033"/>
      <c r="CG33" s="1054"/>
      <c r="CH33" s="1029"/>
      <c r="CI33" s="1030"/>
      <c r="CJ33" s="1030"/>
      <c r="CK33" s="1030"/>
      <c r="CL33" s="1031"/>
      <c r="CM33" s="1029"/>
      <c r="CN33" s="1030"/>
      <c r="CO33" s="1030"/>
      <c r="CP33" s="1030"/>
      <c r="CQ33" s="1031"/>
      <c r="CR33" s="1029"/>
      <c r="CS33" s="1030"/>
      <c r="CT33" s="1030"/>
      <c r="CU33" s="1030"/>
      <c r="CV33" s="1031"/>
      <c r="CW33" s="1029"/>
      <c r="CX33" s="1030"/>
      <c r="CY33" s="1030"/>
      <c r="CZ33" s="1030"/>
      <c r="DA33" s="1031"/>
      <c r="DB33" s="1029"/>
      <c r="DC33" s="1030"/>
      <c r="DD33" s="1030"/>
      <c r="DE33" s="1030"/>
      <c r="DF33" s="1031"/>
      <c r="DG33" s="1029"/>
      <c r="DH33" s="1030"/>
      <c r="DI33" s="1030"/>
      <c r="DJ33" s="1030"/>
      <c r="DK33" s="1031"/>
      <c r="DL33" s="1029"/>
      <c r="DM33" s="1030"/>
      <c r="DN33" s="1030"/>
      <c r="DO33" s="1030"/>
      <c r="DP33" s="1031"/>
      <c r="DQ33" s="1029"/>
      <c r="DR33" s="1030"/>
      <c r="DS33" s="1030"/>
      <c r="DT33" s="1030"/>
      <c r="DU33" s="1031"/>
      <c r="DV33" s="1032"/>
      <c r="DW33" s="1033"/>
      <c r="DX33" s="1033"/>
      <c r="DY33" s="1033"/>
      <c r="DZ33" s="1034"/>
      <c r="EA33" s="230"/>
    </row>
    <row r="34" spans="1:131" ht="26.25" customHeight="1" x14ac:dyDescent="0.15">
      <c r="A34" s="242">
        <v>7</v>
      </c>
      <c r="B34" s="1070"/>
      <c r="C34" s="1071"/>
      <c r="D34" s="1071"/>
      <c r="E34" s="1071"/>
      <c r="F34" s="1071"/>
      <c r="G34" s="1071"/>
      <c r="H34" s="1071"/>
      <c r="I34" s="1071"/>
      <c r="J34" s="1071"/>
      <c r="K34" s="1071"/>
      <c r="L34" s="1071"/>
      <c r="M34" s="1071"/>
      <c r="N34" s="1071"/>
      <c r="O34" s="1071"/>
      <c r="P34" s="1072"/>
      <c r="Q34" s="1078"/>
      <c r="R34" s="1079"/>
      <c r="S34" s="1079"/>
      <c r="T34" s="1079"/>
      <c r="U34" s="1079"/>
      <c r="V34" s="1079"/>
      <c r="W34" s="1079"/>
      <c r="X34" s="1079"/>
      <c r="Y34" s="1079"/>
      <c r="Z34" s="1079"/>
      <c r="AA34" s="1079"/>
      <c r="AB34" s="1079"/>
      <c r="AC34" s="1079"/>
      <c r="AD34" s="1079"/>
      <c r="AE34" s="1080"/>
      <c r="AF34" s="1075"/>
      <c r="AG34" s="1076"/>
      <c r="AH34" s="1076"/>
      <c r="AI34" s="1076"/>
      <c r="AJ34" s="1077"/>
      <c r="AK34" s="1016"/>
      <c r="AL34" s="1007"/>
      <c r="AM34" s="1007"/>
      <c r="AN34" s="1007"/>
      <c r="AO34" s="1007"/>
      <c r="AP34" s="1007"/>
      <c r="AQ34" s="1007"/>
      <c r="AR34" s="1007"/>
      <c r="AS34" s="1007"/>
      <c r="AT34" s="1007"/>
      <c r="AU34" s="1007"/>
      <c r="AV34" s="1007"/>
      <c r="AW34" s="1007"/>
      <c r="AX34" s="1007"/>
      <c r="AY34" s="1007"/>
      <c r="AZ34" s="1081"/>
      <c r="BA34" s="1081"/>
      <c r="BB34" s="1081"/>
      <c r="BC34" s="1081"/>
      <c r="BD34" s="1081"/>
      <c r="BE34" s="1008"/>
      <c r="BF34" s="1008"/>
      <c r="BG34" s="1008"/>
      <c r="BH34" s="1008"/>
      <c r="BI34" s="1009"/>
      <c r="BJ34" s="232"/>
      <c r="BK34" s="232"/>
      <c r="BL34" s="232"/>
      <c r="BM34" s="232"/>
      <c r="BN34" s="232"/>
      <c r="BO34" s="241"/>
      <c r="BP34" s="241"/>
      <c r="BQ34" s="238">
        <v>28</v>
      </c>
      <c r="BR34" s="239"/>
      <c r="BS34" s="1032"/>
      <c r="BT34" s="1033"/>
      <c r="BU34" s="1033"/>
      <c r="BV34" s="1033"/>
      <c r="BW34" s="1033"/>
      <c r="BX34" s="1033"/>
      <c r="BY34" s="1033"/>
      <c r="BZ34" s="1033"/>
      <c r="CA34" s="1033"/>
      <c r="CB34" s="1033"/>
      <c r="CC34" s="1033"/>
      <c r="CD34" s="1033"/>
      <c r="CE34" s="1033"/>
      <c r="CF34" s="1033"/>
      <c r="CG34" s="1054"/>
      <c r="CH34" s="1029"/>
      <c r="CI34" s="1030"/>
      <c r="CJ34" s="1030"/>
      <c r="CK34" s="1030"/>
      <c r="CL34" s="1031"/>
      <c r="CM34" s="1029"/>
      <c r="CN34" s="1030"/>
      <c r="CO34" s="1030"/>
      <c r="CP34" s="1030"/>
      <c r="CQ34" s="1031"/>
      <c r="CR34" s="1029"/>
      <c r="CS34" s="1030"/>
      <c r="CT34" s="1030"/>
      <c r="CU34" s="1030"/>
      <c r="CV34" s="1031"/>
      <c r="CW34" s="1029"/>
      <c r="CX34" s="1030"/>
      <c r="CY34" s="1030"/>
      <c r="CZ34" s="1030"/>
      <c r="DA34" s="1031"/>
      <c r="DB34" s="1029"/>
      <c r="DC34" s="1030"/>
      <c r="DD34" s="1030"/>
      <c r="DE34" s="1030"/>
      <c r="DF34" s="1031"/>
      <c r="DG34" s="1029"/>
      <c r="DH34" s="1030"/>
      <c r="DI34" s="1030"/>
      <c r="DJ34" s="1030"/>
      <c r="DK34" s="1031"/>
      <c r="DL34" s="1029"/>
      <c r="DM34" s="1030"/>
      <c r="DN34" s="1030"/>
      <c r="DO34" s="1030"/>
      <c r="DP34" s="1031"/>
      <c r="DQ34" s="1029"/>
      <c r="DR34" s="1030"/>
      <c r="DS34" s="1030"/>
      <c r="DT34" s="1030"/>
      <c r="DU34" s="1031"/>
      <c r="DV34" s="1032"/>
      <c r="DW34" s="1033"/>
      <c r="DX34" s="1033"/>
      <c r="DY34" s="1033"/>
      <c r="DZ34" s="1034"/>
      <c r="EA34" s="230"/>
    </row>
    <row r="35" spans="1:131" ht="26.25" customHeight="1" x14ac:dyDescent="0.15">
      <c r="A35" s="242">
        <v>8</v>
      </c>
      <c r="B35" s="1070"/>
      <c r="C35" s="1071"/>
      <c r="D35" s="1071"/>
      <c r="E35" s="1071"/>
      <c r="F35" s="1071"/>
      <c r="G35" s="1071"/>
      <c r="H35" s="1071"/>
      <c r="I35" s="1071"/>
      <c r="J35" s="1071"/>
      <c r="K35" s="1071"/>
      <c r="L35" s="1071"/>
      <c r="M35" s="1071"/>
      <c r="N35" s="1071"/>
      <c r="O35" s="1071"/>
      <c r="P35" s="1072"/>
      <c r="Q35" s="1078"/>
      <c r="R35" s="1079"/>
      <c r="S35" s="1079"/>
      <c r="T35" s="1079"/>
      <c r="U35" s="1079"/>
      <c r="V35" s="1079"/>
      <c r="W35" s="1079"/>
      <c r="X35" s="1079"/>
      <c r="Y35" s="1079"/>
      <c r="Z35" s="1079"/>
      <c r="AA35" s="1079"/>
      <c r="AB35" s="1079"/>
      <c r="AC35" s="1079"/>
      <c r="AD35" s="1079"/>
      <c r="AE35" s="1080"/>
      <c r="AF35" s="1075"/>
      <c r="AG35" s="1076"/>
      <c r="AH35" s="1076"/>
      <c r="AI35" s="1076"/>
      <c r="AJ35" s="1077"/>
      <c r="AK35" s="1016"/>
      <c r="AL35" s="1007"/>
      <c r="AM35" s="1007"/>
      <c r="AN35" s="1007"/>
      <c r="AO35" s="1007"/>
      <c r="AP35" s="1007"/>
      <c r="AQ35" s="1007"/>
      <c r="AR35" s="1007"/>
      <c r="AS35" s="1007"/>
      <c r="AT35" s="1007"/>
      <c r="AU35" s="1007"/>
      <c r="AV35" s="1007"/>
      <c r="AW35" s="1007"/>
      <c r="AX35" s="1007"/>
      <c r="AY35" s="1007"/>
      <c r="AZ35" s="1081"/>
      <c r="BA35" s="1081"/>
      <c r="BB35" s="1081"/>
      <c r="BC35" s="1081"/>
      <c r="BD35" s="1081"/>
      <c r="BE35" s="1008"/>
      <c r="BF35" s="1008"/>
      <c r="BG35" s="1008"/>
      <c r="BH35" s="1008"/>
      <c r="BI35" s="1009"/>
      <c r="BJ35" s="232"/>
      <c r="BK35" s="232"/>
      <c r="BL35" s="232"/>
      <c r="BM35" s="232"/>
      <c r="BN35" s="232"/>
      <c r="BO35" s="241"/>
      <c r="BP35" s="241"/>
      <c r="BQ35" s="238">
        <v>29</v>
      </c>
      <c r="BR35" s="239"/>
      <c r="BS35" s="1032"/>
      <c r="BT35" s="1033"/>
      <c r="BU35" s="1033"/>
      <c r="BV35" s="1033"/>
      <c r="BW35" s="1033"/>
      <c r="BX35" s="1033"/>
      <c r="BY35" s="1033"/>
      <c r="BZ35" s="1033"/>
      <c r="CA35" s="1033"/>
      <c r="CB35" s="1033"/>
      <c r="CC35" s="1033"/>
      <c r="CD35" s="1033"/>
      <c r="CE35" s="1033"/>
      <c r="CF35" s="1033"/>
      <c r="CG35" s="1054"/>
      <c r="CH35" s="1029"/>
      <c r="CI35" s="1030"/>
      <c r="CJ35" s="1030"/>
      <c r="CK35" s="1030"/>
      <c r="CL35" s="1031"/>
      <c r="CM35" s="1029"/>
      <c r="CN35" s="1030"/>
      <c r="CO35" s="1030"/>
      <c r="CP35" s="1030"/>
      <c r="CQ35" s="1031"/>
      <c r="CR35" s="1029"/>
      <c r="CS35" s="1030"/>
      <c r="CT35" s="1030"/>
      <c r="CU35" s="1030"/>
      <c r="CV35" s="1031"/>
      <c r="CW35" s="1029"/>
      <c r="CX35" s="1030"/>
      <c r="CY35" s="1030"/>
      <c r="CZ35" s="1030"/>
      <c r="DA35" s="1031"/>
      <c r="DB35" s="1029"/>
      <c r="DC35" s="1030"/>
      <c r="DD35" s="1030"/>
      <c r="DE35" s="1030"/>
      <c r="DF35" s="1031"/>
      <c r="DG35" s="1029"/>
      <c r="DH35" s="1030"/>
      <c r="DI35" s="1030"/>
      <c r="DJ35" s="1030"/>
      <c r="DK35" s="1031"/>
      <c r="DL35" s="1029"/>
      <c r="DM35" s="1030"/>
      <c r="DN35" s="1030"/>
      <c r="DO35" s="1030"/>
      <c r="DP35" s="1031"/>
      <c r="DQ35" s="1029"/>
      <c r="DR35" s="1030"/>
      <c r="DS35" s="1030"/>
      <c r="DT35" s="1030"/>
      <c r="DU35" s="1031"/>
      <c r="DV35" s="1032"/>
      <c r="DW35" s="1033"/>
      <c r="DX35" s="1033"/>
      <c r="DY35" s="1033"/>
      <c r="DZ35" s="1034"/>
      <c r="EA35" s="230"/>
    </row>
    <row r="36" spans="1:131" ht="26.25" customHeight="1" x14ac:dyDescent="0.15">
      <c r="A36" s="242">
        <v>9</v>
      </c>
      <c r="B36" s="1070"/>
      <c r="C36" s="1071"/>
      <c r="D36" s="1071"/>
      <c r="E36" s="1071"/>
      <c r="F36" s="1071"/>
      <c r="G36" s="1071"/>
      <c r="H36" s="1071"/>
      <c r="I36" s="1071"/>
      <c r="J36" s="1071"/>
      <c r="K36" s="1071"/>
      <c r="L36" s="1071"/>
      <c r="M36" s="1071"/>
      <c r="N36" s="1071"/>
      <c r="O36" s="1071"/>
      <c r="P36" s="1072"/>
      <c r="Q36" s="1078"/>
      <c r="R36" s="1079"/>
      <c r="S36" s="1079"/>
      <c r="T36" s="1079"/>
      <c r="U36" s="1079"/>
      <c r="V36" s="1079"/>
      <c r="W36" s="1079"/>
      <c r="X36" s="1079"/>
      <c r="Y36" s="1079"/>
      <c r="Z36" s="1079"/>
      <c r="AA36" s="1079"/>
      <c r="AB36" s="1079"/>
      <c r="AC36" s="1079"/>
      <c r="AD36" s="1079"/>
      <c r="AE36" s="1080"/>
      <c r="AF36" s="1075"/>
      <c r="AG36" s="1076"/>
      <c r="AH36" s="1076"/>
      <c r="AI36" s="1076"/>
      <c r="AJ36" s="1077"/>
      <c r="AK36" s="1016"/>
      <c r="AL36" s="1007"/>
      <c r="AM36" s="1007"/>
      <c r="AN36" s="1007"/>
      <c r="AO36" s="1007"/>
      <c r="AP36" s="1007"/>
      <c r="AQ36" s="1007"/>
      <c r="AR36" s="1007"/>
      <c r="AS36" s="1007"/>
      <c r="AT36" s="1007"/>
      <c r="AU36" s="1007"/>
      <c r="AV36" s="1007"/>
      <c r="AW36" s="1007"/>
      <c r="AX36" s="1007"/>
      <c r="AY36" s="1007"/>
      <c r="AZ36" s="1081"/>
      <c r="BA36" s="1081"/>
      <c r="BB36" s="1081"/>
      <c r="BC36" s="1081"/>
      <c r="BD36" s="1081"/>
      <c r="BE36" s="1008"/>
      <c r="BF36" s="1008"/>
      <c r="BG36" s="1008"/>
      <c r="BH36" s="1008"/>
      <c r="BI36" s="1009"/>
      <c r="BJ36" s="232"/>
      <c r="BK36" s="232"/>
      <c r="BL36" s="232"/>
      <c r="BM36" s="232"/>
      <c r="BN36" s="232"/>
      <c r="BO36" s="241"/>
      <c r="BP36" s="241"/>
      <c r="BQ36" s="238">
        <v>30</v>
      </c>
      <c r="BR36" s="239"/>
      <c r="BS36" s="1032"/>
      <c r="BT36" s="1033"/>
      <c r="BU36" s="1033"/>
      <c r="BV36" s="1033"/>
      <c r="BW36" s="1033"/>
      <c r="BX36" s="1033"/>
      <c r="BY36" s="1033"/>
      <c r="BZ36" s="1033"/>
      <c r="CA36" s="1033"/>
      <c r="CB36" s="1033"/>
      <c r="CC36" s="1033"/>
      <c r="CD36" s="1033"/>
      <c r="CE36" s="1033"/>
      <c r="CF36" s="1033"/>
      <c r="CG36" s="1054"/>
      <c r="CH36" s="1029"/>
      <c r="CI36" s="1030"/>
      <c r="CJ36" s="1030"/>
      <c r="CK36" s="1030"/>
      <c r="CL36" s="1031"/>
      <c r="CM36" s="1029"/>
      <c r="CN36" s="1030"/>
      <c r="CO36" s="1030"/>
      <c r="CP36" s="1030"/>
      <c r="CQ36" s="1031"/>
      <c r="CR36" s="1029"/>
      <c r="CS36" s="1030"/>
      <c r="CT36" s="1030"/>
      <c r="CU36" s="1030"/>
      <c r="CV36" s="1031"/>
      <c r="CW36" s="1029"/>
      <c r="CX36" s="1030"/>
      <c r="CY36" s="1030"/>
      <c r="CZ36" s="1030"/>
      <c r="DA36" s="1031"/>
      <c r="DB36" s="1029"/>
      <c r="DC36" s="1030"/>
      <c r="DD36" s="1030"/>
      <c r="DE36" s="1030"/>
      <c r="DF36" s="1031"/>
      <c r="DG36" s="1029"/>
      <c r="DH36" s="1030"/>
      <c r="DI36" s="1030"/>
      <c r="DJ36" s="1030"/>
      <c r="DK36" s="1031"/>
      <c r="DL36" s="1029"/>
      <c r="DM36" s="1030"/>
      <c r="DN36" s="1030"/>
      <c r="DO36" s="1030"/>
      <c r="DP36" s="1031"/>
      <c r="DQ36" s="1029"/>
      <c r="DR36" s="1030"/>
      <c r="DS36" s="1030"/>
      <c r="DT36" s="1030"/>
      <c r="DU36" s="1031"/>
      <c r="DV36" s="1032"/>
      <c r="DW36" s="1033"/>
      <c r="DX36" s="1033"/>
      <c r="DY36" s="1033"/>
      <c r="DZ36" s="1034"/>
      <c r="EA36" s="230"/>
    </row>
    <row r="37" spans="1:131" ht="26.25" customHeight="1" x14ac:dyDescent="0.15">
      <c r="A37" s="242">
        <v>10</v>
      </c>
      <c r="B37" s="1070"/>
      <c r="C37" s="1071"/>
      <c r="D37" s="1071"/>
      <c r="E37" s="1071"/>
      <c r="F37" s="1071"/>
      <c r="G37" s="1071"/>
      <c r="H37" s="1071"/>
      <c r="I37" s="1071"/>
      <c r="J37" s="1071"/>
      <c r="K37" s="1071"/>
      <c r="L37" s="1071"/>
      <c r="M37" s="1071"/>
      <c r="N37" s="1071"/>
      <c r="O37" s="1071"/>
      <c r="P37" s="1072"/>
      <c r="Q37" s="1078"/>
      <c r="R37" s="1079"/>
      <c r="S37" s="1079"/>
      <c r="T37" s="1079"/>
      <c r="U37" s="1079"/>
      <c r="V37" s="1079"/>
      <c r="W37" s="1079"/>
      <c r="X37" s="1079"/>
      <c r="Y37" s="1079"/>
      <c r="Z37" s="1079"/>
      <c r="AA37" s="1079"/>
      <c r="AB37" s="1079"/>
      <c r="AC37" s="1079"/>
      <c r="AD37" s="1079"/>
      <c r="AE37" s="1080"/>
      <c r="AF37" s="1075"/>
      <c r="AG37" s="1076"/>
      <c r="AH37" s="1076"/>
      <c r="AI37" s="1076"/>
      <c r="AJ37" s="1077"/>
      <c r="AK37" s="1016"/>
      <c r="AL37" s="1007"/>
      <c r="AM37" s="1007"/>
      <c r="AN37" s="1007"/>
      <c r="AO37" s="1007"/>
      <c r="AP37" s="1007"/>
      <c r="AQ37" s="1007"/>
      <c r="AR37" s="1007"/>
      <c r="AS37" s="1007"/>
      <c r="AT37" s="1007"/>
      <c r="AU37" s="1007"/>
      <c r="AV37" s="1007"/>
      <c r="AW37" s="1007"/>
      <c r="AX37" s="1007"/>
      <c r="AY37" s="1007"/>
      <c r="AZ37" s="1081"/>
      <c r="BA37" s="1081"/>
      <c r="BB37" s="1081"/>
      <c r="BC37" s="1081"/>
      <c r="BD37" s="1081"/>
      <c r="BE37" s="1008"/>
      <c r="BF37" s="1008"/>
      <c r="BG37" s="1008"/>
      <c r="BH37" s="1008"/>
      <c r="BI37" s="1009"/>
      <c r="BJ37" s="232"/>
      <c r="BK37" s="232"/>
      <c r="BL37" s="232"/>
      <c r="BM37" s="232"/>
      <c r="BN37" s="232"/>
      <c r="BO37" s="241"/>
      <c r="BP37" s="241"/>
      <c r="BQ37" s="238">
        <v>31</v>
      </c>
      <c r="BR37" s="239"/>
      <c r="BS37" s="1032"/>
      <c r="BT37" s="1033"/>
      <c r="BU37" s="1033"/>
      <c r="BV37" s="1033"/>
      <c r="BW37" s="1033"/>
      <c r="BX37" s="1033"/>
      <c r="BY37" s="1033"/>
      <c r="BZ37" s="1033"/>
      <c r="CA37" s="1033"/>
      <c r="CB37" s="1033"/>
      <c r="CC37" s="1033"/>
      <c r="CD37" s="1033"/>
      <c r="CE37" s="1033"/>
      <c r="CF37" s="1033"/>
      <c r="CG37" s="1054"/>
      <c r="CH37" s="1029"/>
      <c r="CI37" s="1030"/>
      <c r="CJ37" s="1030"/>
      <c r="CK37" s="1030"/>
      <c r="CL37" s="1031"/>
      <c r="CM37" s="1029"/>
      <c r="CN37" s="1030"/>
      <c r="CO37" s="1030"/>
      <c r="CP37" s="1030"/>
      <c r="CQ37" s="1031"/>
      <c r="CR37" s="1029"/>
      <c r="CS37" s="1030"/>
      <c r="CT37" s="1030"/>
      <c r="CU37" s="1030"/>
      <c r="CV37" s="1031"/>
      <c r="CW37" s="1029"/>
      <c r="CX37" s="1030"/>
      <c r="CY37" s="1030"/>
      <c r="CZ37" s="1030"/>
      <c r="DA37" s="1031"/>
      <c r="DB37" s="1029"/>
      <c r="DC37" s="1030"/>
      <c r="DD37" s="1030"/>
      <c r="DE37" s="1030"/>
      <c r="DF37" s="1031"/>
      <c r="DG37" s="1029"/>
      <c r="DH37" s="1030"/>
      <c r="DI37" s="1030"/>
      <c r="DJ37" s="1030"/>
      <c r="DK37" s="1031"/>
      <c r="DL37" s="1029"/>
      <c r="DM37" s="1030"/>
      <c r="DN37" s="1030"/>
      <c r="DO37" s="1030"/>
      <c r="DP37" s="1031"/>
      <c r="DQ37" s="1029"/>
      <c r="DR37" s="1030"/>
      <c r="DS37" s="1030"/>
      <c r="DT37" s="1030"/>
      <c r="DU37" s="1031"/>
      <c r="DV37" s="1032"/>
      <c r="DW37" s="1033"/>
      <c r="DX37" s="1033"/>
      <c r="DY37" s="1033"/>
      <c r="DZ37" s="1034"/>
      <c r="EA37" s="230"/>
    </row>
    <row r="38" spans="1:131" ht="26.25" customHeight="1" x14ac:dyDescent="0.15">
      <c r="A38" s="242">
        <v>11</v>
      </c>
      <c r="B38" s="1070"/>
      <c r="C38" s="1071"/>
      <c r="D38" s="1071"/>
      <c r="E38" s="1071"/>
      <c r="F38" s="1071"/>
      <c r="G38" s="1071"/>
      <c r="H38" s="1071"/>
      <c r="I38" s="1071"/>
      <c r="J38" s="1071"/>
      <c r="K38" s="1071"/>
      <c r="L38" s="1071"/>
      <c r="M38" s="1071"/>
      <c r="N38" s="1071"/>
      <c r="O38" s="1071"/>
      <c r="P38" s="1072"/>
      <c r="Q38" s="1078"/>
      <c r="R38" s="1079"/>
      <c r="S38" s="1079"/>
      <c r="T38" s="1079"/>
      <c r="U38" s="1079"/>
      <c r="V38" s="1079"/>
      <c r="W38" s="1079"/>
      <c r="X38" s="1079"/>
      <c r="Y38" s="1079"/>
      <c r="Z38" s="1079"/>
      <c r="AA38" s="1079"/>
      <c r="AB38" s="1079"/>
      <c r="AC38" s="1079"/>
      <c r="AD38" s="1079"/>
      <c r="AE38" s="1080"/>
      <c r="AF38" s="1075"/>
      <c r="AG38" s="1076"/>
      <c r="AH38" s="1076"/>
      <c r="AI38" s="1076"/>
      <c r="AJ38" s="1077"/>
      <c r="AK38" s="1016"/>
      <c r="AL38" s="1007"/>
      <c r="AM38" s="1007"/>
      <c r="AN38" s="1007"/>
      <c r="AO38" s="1007"/>
      <c r="AP38" s="1007"/>
      <c r="AQ38" s="1007"/>
      <c r="AR38" s="1007"/>
      <c r="AS38" s="1007"/>
      <c r="AT38" s="1007"/>
      <c r="AU38" s="1007"/>
      <c r="AV38" s="1007"/>
      <c r="AW38" s="1007"/>
      <c r="AX38" s="1007"/>
      <c r="AY38" s="1007"/>
      <c r="AZ38" s="1081"/>
      <c r="BA38" s="1081"/>
      <c r="BB38" s="1081"/>
      <c r="BC38" s="1081"/>
      <c r="BD38" s="1081"/>
      <c r="BE38" s="1008"/>
      <c r="BF38" s="1008"/>
      <c r="BG38" s="1008"/>
      <c r="BH38" s="1008"/>
      <c r="BI38" s="1009"/>
      <c r="BJ38" s="232"/>
      <c r="BK38" s="232"/>
      <c r="BL38" s="232"/>
      <c r="BM38" s="232"/>
      <c r="BN38" s="232"/>
      <c r="BO38" s="241"/>
      <c r="BP38" s="241"/>
      <c r="BQ38" s="238">
        <v>32</v>
      </c>
      <c r="BR38" s="239"/>
      <c r="BS38" s="1032"/>
      <c r="BT38" s="1033"/>
      <c r="BU38" s="1033"/>
      <c r="BV38" s="1033"/>
      <c r="BW38" s="1033"/>
      <c r="BX38" s="1033"/>
      <c r="BY38" s="1033"/>
      <c r="BZ38" s="1033"/>
      <c r="CA38" s="1033"/>
      <c r="CB38" s="1033"/>
      <c r="CC38" s="1033"/>
      <c r="CD38" s="1033"/>
      <c r="CE38" s="1033"/>
      <c r="CF38" s="1033"/>
      <c r="CG38" s="1054"/>
      <c r="CH38" s="1029"/>
      <c r="CI38" s="1030"/>
      <c r="CJ38" s="1030"/>
      <c r="CK38" s="1030"/>
      <c r="CL38" s="1031"/>
      <c r="CM38" s="1029"/>
      <c r="CN38" s="1030"/>
      <c r="CO38" s="1030"/>
      <c r="CP38" s="1030"/>
      <c r="CQ38" s="1031"/>
      <c r="CR38" s="1029"/>
      <c r="CS38" s="1030"/>
      <c r="CT38" s="1030"/>
      <c r="CU38" s="1030"/>
      <c r="CV38" s="1031"/>
      <c r="CW38" s="1029"/>
      <c r="CX38" s="1030"/>
      <c r="CY38" s="1030"/>
      <c r="CZ38" s="1030"/>
      <c r="DA38" s="1031"/>
      <c r="DB38" s="1029"/>
      <c r="DC38" s="1030"/>
      <c r="DD38" s="1030"/>
      <c r="DE38" s="1030"/>
      <c r="DF38" s="1031"/>
      <c r="DG38" s="1029"/>
      <c r="DH38" s="1030"/>
      <c r="DI38" s="1030"/>
      <c r="DJ38" s="1030"/>
      <c r="DK38" s="1031"/>
      <c r="DL38" s="1029"/>
      <c r="DM38" s="1030"/>
      <c r="DN38" s="1030"/>
      <c r="DO38" s="1030"/>
      <c r="DP38" s="1031"/>
      <c r="DQ38" s="1029"/>
      <c r="DR38" s="1030"/>
      <c r="DS38" s="1030"/>
      <c r="DT38" s="1030"/>
      <c r="DU38" s="1031"/>
      <c r="DV38" s="1032"/>
      <c r="DW38" s="1033"/>
      <c r="DX38" s="1033"/>
      <c r="DY38" s="1033"/>
      <c r="DZ38" s="1034"/>
      <c r="EA38" s="230"/>
    </row>
    <row r="39" spans="1:131" ht="26.25" customHeight="1" x14ac:dyDescent="0.15">
      <c r="A39" s="242">
        <v>12</v>
      </c>
      <c r="B39" s="1070"/>
      <c r="C39" s="1071"/>
      <c r="D39" s="1071"/>
      <c r="E39" s="1071"/>
      <c r="F39" s="1071"/>
      <c r="G39" s="1071"/>
      <c r="H39" s="1071"/>
      <c r="I39" s="1071"/>
      <c r="J39" s="1071"/>
      <c r="K39" s="1071"/>
      <c r="L39" s="1071"/>
      <c r="M39" s="1071"/>
      <c r="N39" s="1071"/>
      <c r="O39" s="1071"/>
      <c r="P39" s="1072"/>
      <c r="Q39" s="1078"/>
      <c r="R39" s="1079"/>
      <c r="S39" s="1079"/>
      <c r="T39" s="1079"/>
      <c r="U39" s="1079"/>
      <c r="V39" s="1079"/>
      <c r="W39" s="1079"/>
      <c r="X39" s="1079"/>
      <c r="Y39" s="1079"/>
      <c r="Z39" s="1079"/>
      <c r="AA39" s="1079"/>
      <c r="AB39" s="1079"/>
      <c r="AC39" s="1079"/>
      <c r="AD39" s="1079"/>
      <c r="AE39" s="1080"/>
      <c r="AF39" s="1075"/>
      <c r="AG39" s="1076"/>
      <c r="AH39" s="1076"/>
      <c r="AI39" s="1076"/>
      <c r="AJ39" s="1077"/>
      <c r="AK39" s="1016"/>
      <c r="AL39" s="1007"/>
      <c r="AM39" s="1007"/>
      <c r="AN39" s="1007"/>
      <c r="AO39" s="1007"/>
      <c r="AP39" s="1007"/>
      <c r="AQ39" s="1007"/>
      <c r="AR39" s="1007"/>
      <c r="AS39" s="1007"/>
      <c r="AT39" s="1007"/>
      <c r="AU39" s="1007"/>
      <c r="AV39" s="1007"/>
      <c r="AW39" s="1007"/>
      <c r="AX39" s="1007"/>
      <c r="AY39" s="1007"/>
      <c r="AZ39" s="1081"/>
      <c r="BA39" s="1081"/>
      <c r="BB39" s="1081"/>
      <c r="BC39" s="1081"/>
      <c r="BD39" s="1081"/>
      <c r="BE39" s="1008"/>
      <c r="BF39" s="1008"/>
      <c r="BG39" s="1008"/>
      <c r="BH39" s="1008"/>
      <c r="BI39" s="1009"/>
      <c r="BJ39" s="232"/>
      <c r="BK39" s="232"/>
      <c r="BL39" s="232"/>
      <c r="BM39" s="232"/>
      <c r="BN39" s="232"/>
      <c r="BO39" s="241"/>
      <c r="BP39" s="241"/>
      <c r="BQ39" s="238">
        <v>33</v>
      </c>
      <c r="BR39" s="239"/>
      <c r="BS39" s="1032"/>
      <c r="BT39" s="1033"/>
      <c r="BU39" s="1033"/>
      <c r="BV39" s="1033"/>
      <c r="BW39" s="1033"/>
      <c r="BX39" s="1033"/>
      <c r="BY39" s="1033"/>
      <c r="BZ39" s="1033"/>
      <c r="CA39" s="1033"/>
      <c r="CB39" s="1033"/>
      <c r="CC39" s="1033"/>
      <c r="CD39" s="1033"/>
      <c r="CE39" s="1033"/>
      <c r="CF39" s="1033"/>
      <c r="CG39" s="1054"/>
      <c r="CH39" s="1029"/>
      <c r="CI39" s="1030"/>
      <c r="CJ39" s="1030"/>
      <c r="CK39" s="1030"/>
      <c r="CL39" s="1031"/>
      <c r="CM39" s="1029"/>
      <c r="CN39" s="1030"/>
      <c r="CO39" s="1030"/>
      <c r="CP39" s="1030"/>
      <c r="CQ39" s="1031"/>
      <c r="CR39" s="1029"/>
      <c r="CS39" s="1030"/>
      <c r="CT39" s="1030"/>
      <c r="CU39" s="1030"/>
      <c r="CV39" s="1031"/>
      <c r="CW39" s="1029"/>
      <c r="CX39" s="1030"/>
      <c r="CY39" s="1030"/>
      <c r="CZ39" s="1030"/>
      <c r="DA39" s="1031"/>
      <c r="DB39" s="1029"/>
      <c r="DC39" s="1030"/>
      <c r="DD39" s="1030"/>
      <c r="DE39" s="1030"/>
      <c r="DF39" s="1031"/>
      <c r="DG39" s="1029"/>
      <c r="DH39" s="1030"/>
      <c r="DI39" s="1030"/>
      <c r="DJ39" s="1030"/>
      <c r="DK39" s="1031"/>
      <c r="DL39" s="1029"/>
      <c r="DM39" s="1030"/>
      <c r="DN39" s="1030"/>
      <c r="DO39" s="1030"/>
      <c r="DP39" s="1031"/>
      <c r="DQ39" s="1029"/>
      <c r="DR39" s="1030"/>
      <c r="DS39" s="1030"/>
      <c r="DT39" s="1030"/>
      <c r="DU39" s="1031"/>
      <c r="DV39" s="1032"/>
      <c r="DW39" s="1033"/>
      <c r="DX39" s="1033"/>
      <c r="DY39" s="1033"/>
      <c r="DZ39" s="1034"/>
      <c r="EA39" s="230"/>
    </row>
    <row r="40" spans="1:131" ht="26.25" customHeight="1" x14ac:dyDescent="0.15">
      <c r="A40" s="238">
        <v>13</v>
      </c>
      <c r="B40" s="1070"/>
      <c r="C40" s="1071"/>
      <c r="D40" s="1071"/>
      <c r="E40" s="1071"/>
      <c r="F40" s="1071"/>
      <c r="G40" s="1071"/>
      <c r="H40" s="1071"/>
      <c r="I40" s="1071"/>
      <c r="J40" s="1071"/>
      <c r="K40" s="1071"/>
      <c r="L40" s="1071"/>
      <c r="M40" s="1071"/>
      <c r="N40" s="1071"/>
      <c r="O40" s="1071"/>
      <c r="P40" s="1072"/>
      <c r="Q40" s="1078"/>
      <c r="R40" s="1079"/>
      <c r="S40" s="1079"/>
      <c r="T40" s="1079"/>
      <c r="U40" s="1079"/>
      <c r="V40" s="1079"/>
      <c r="W40" s="1079"/>
      <c r="X40" s="1079"/>
      <c r="Y40" s="1079"/>
      <c r="Z40" s="1079"/>
      <c r="AA40" s="1079"/>
      <c r="AB40" s="1079"/>
      <c r="AC40" s="1079"/>
      <c r="AD40" s="1079"/>
      <c r="AE40" s="1080"/>
      <c r="AF40" s="1075"/>
      <c r="AG40" s="1076"/>
      <c r="AH40" s="1076"/>
      <c r="AI40" s="1076"/>
      <c r="AJ40" s="1077"/>
      <c r="AK40" s="1016"/>
      <c r="AL40" s="1007"/>
      <c r="AM40" s="1007"/>
      <c r="AN40" s="1007"/>
      <c r="AO40" s="1007"/>
      <c r="AP40" s="1007"/>
      <c r="AQ40" s="1007"/>
      <c r="AR40" s="1007"/>
      <c r="AS40" s="1007"/>
      <c r="AT40" s="1007"/>
      <c r="AU40" s="1007"/>
      <c r="AV40" s="1007"/>
      <c r="AW40" s="1007"/>
      <c r="AX40" s="1007"/>
      <c r="AY40" s="1007"/>
      <c r="AZ40" s="1081"/>
      <c r="BA40" s="1081"/>
      <c r="BB40" s="1081"/>
      <c r="BC40" s="1081"/>
      <c r="BD40" s="1081"/>
      <c r="BE40" s="1008"/>
      <c r="BF40" s="1008"/>
      <c r="BG40" s="1008"/>
      <c r="BH40" s="1008"/>
      <c r="BI40" s="1009"/>
      <c r="BJ40" s="232"/>
      <c r="BK40" s="232"/>
      <c r="BL40" s="232"/>
      <c r="BM40" s="232"/>
      <c r="BN40" s="232"/>
      <c r="BO40" s="241"/>
      <c r="BP40" s="241"/>
      <c r="BQ40" s="238">
        <v>34</v>
      </c>
      <c r="BR40" s="239"/>
      <c r="BS40" s="1032"/>
      <c r="BT40" s="1033"/>
      <c r="BU40" s="1033"/>
      <c r="BV40" s="1033"/>
      <c r="BW40" s="1033"/>
      <c r="BX40" s="1033"/>
      <c r="BY40" s="1033"/>
      <c r="BZ40" s="1033"/>
      <c r="CA40" s="1033"/>
      <c r="CB40" s="1033"/>
      <c r="CC40" s="1033"/>
      <c r="CD40" s="1033"/>
      <c r="CE40" s="1033"/>
      <c r="CF40" s="1033"/>
      <c r="CG40" s="1054"/>
      <c r="CH40" s="1029"/>
      <c r="CI40" s="1030"/>
      <c r="CJ40" s="1030"/>
      <c r="CK40" s="1030"/>
      <c r="CL40" s="1031"/>
      <c r="CM40" s="1029"/>
      <c r="CN40" s="1030"/>
      <c r="CO40" s="1030"/>
      <c r="CP40" s="1030"/>
      <c r="CQ40" s="1031"/>
      <c r="CR40" s="1029"/>
      <c r="CS40" s="1030"/>
      <c r="CT40" s="1030"/>
      <c r="CU40" s="1030"/>
      <c r="CV40" s="1031"/>
      <c r="CW40" s="1029"/>
      <c r="CX40" s="1030"/>
      <c r="CY40" s="1030"/>
      <c r="CZ40" s="1030"/>
      <c r="DA40" s="1031"/>
      <c r="DB40" s="1029"/>
      <c r="DC40" s="1030"/>
      <c r="DD40" s="1030"/>
      <c r="DE40" s="1030"/>
      <c r="DF40" s="1031"/>
      <c r="DG40" s="1029"/>
      <c r="DH40" s="1030"/>
      <c r="DI40" s="1030"/>
      <c r="DJ40" s="1030"/>
      <c r="DK40" s="1031"/>
      <c r="DL40" s="1029"/>
      <c r="DM40" s="1030"/>
      <c r="DN40" s="1030"/>
      <c r="DO40" s="1030"/>
      <c r="DP40" s="1031"/>
      <c r="DQ40" s="1029"/>
      <c r="DR40" s="1030"/>
      <c r="DS40" s="1030"/>
      <c r="DT40" s="1030"/>
      <c r="DU40" s="1031"/>
      <c r="DV40" s="1032"/>
      <c r="DW40" s="1033"/>
      <c r="DX40" s="1033"/>
      <c r="DY40" s="1033"/>
      <c r="DZ40" s="1034"/>
      <c r="EA40" s="230"/>
    </row>
    <row r="41" spans="1:131" ht="26.25" customHeight="1" x14ac:dyDescent="0.15">
      <c r="A41" s="238">
        <v>14</v>
      </c>
      <c r="B41" s="1070"/>
      <c r="C41" s="1071"/>
      <c r="D41" s="1071"/>
      <c r="E41" s="1071"/>
      <c r="F41" s="1071"/>
      <c r="G41" s="1071"/>
      <c r="H41" s="1071"/>
      <c r="I41" s="1071"/>
      <c r="J41" s="1071"/>
      <c r="K41" s="1071"/>
      <c r="L41" s="1071"/>
      <c r="M41" s="1071"/>
      <c r="N41" s="1071"/>
      <c r="O41" s="1071"/>
      <c r="P41" s="1072"/>
      <c r="Q41" s="1078"/>
      <c r="R41" s="1079"/>
      <c r="S41" s="1079"/>
      <c r="T41" s="1079"/>
      <c r="U41" s="1079"/>
      <c r="V41" s="1079"/>
      <c r="W41" s="1079"/>
      <c r="X41" s="1079"/>
      <c r="Y41" s="1079"/>
      <c r="Z41" s="1079"/>
      <c r="AA41" s="1079"/>
      <c r="AB41" s="1079"/>
      <c r="AC41" s="1079"/>
      <c r="AD41" s="1079"/>
      <c r="AE41" s="1080"/>
      <c r="AF41" s="1075"/>
      <c r="AG41" s="1076"/>
      <c r="AH41" s="1076"/>
      <c r="AI41" s="1076"/>
      <c r="AJ41" s="1077"/>
      <c r="AK41" s="1016"/>
      <c r="AL41" s="1007"/>
      <c r="AM41" s="1007"/>
      <c r="AN41" s="1007"/>
      <c r="AO41" s="1007"/>
      <c r="AP41" s="1007"/>
      <c r="AQ41" s="1007"/>
      <c r="AR41" s="1007"/>
      <c r="AS41" s="1007"/>
      <c r="AT41" s="1007"/>
      <c r="AU41" s="1007"/>
      <c r="AV41" s="1007"/>
      <c r="AW41" s="1007"/>
      <c r="AX41" s="1007"/>
      <c r="AY41" s="1007"/>
      <c r="AZ41" s="1081"/>
      <c r="BA41" s="1081"/>
      <c r="BB41" s="1081"/>
      <c r="BC41" s="1081"/>
      <c r="BD41" s="1081"/>
      <c r="BE41" s="1008"/>
      <c r="BF41" s="1008"/>
      <c r="BG41" s="1008"/>
      <c r="BH41" s="1008"/>
      <c r="BI41" s="1009"/>
      <c r="BJ41" s="232"/>
      <c r="BK41" s="232"/>
      <c r="BL41" s="232"/>
      <c r="BM41" s="232"/>
      <c r="BN41" s="232"/>
      <c r="BO41" s="241"/>
      <c r="BP41" s="241"/>
      <c r="BQ41" s="238">
        <v>35</v>
      </c>
      <c r="BR41" s="239"/>
      <c r="BS41" s="1032"/>
      <c r="BT41" s="1033"/>
      <c r="BU41" s="1033"/>
      <c r="BV41" s="1033"/>
      <c r="BW41" s="1033"/>
      <c r="BX41" s="1033"/>
      <c r="BY41" s="1033"/>
      <c r="BZ41" s="1033"/>
      <c r="CA41" s="1033"/>
      <c r="CB41" s="1033"/>
      <c r="CC41" s="1033"/>
      <c r="CD41" s="1033"/>
      <c r="CE41" s="1033"/>
      <c r="CF41" s="1033"/>
      <c r="CG41" s="1054"/>
      <c r="CH41" s="1029"/>
      <c r="CI41" s="1030"/>
      <c r="CJ41" s="1030"/>
      <c r="CK41" s="1030"/>
      <c r="CL41" s="1031"/>
      <c r="CM41" s="1029"/>
      <c r="CN41" s="1030"/>
      <c r="CO41" s="1030"/>
      <c r="CP41" s="1030"/>
      <c r="CQ41" s="1031"/>
      <c r="CR41" s="1029"/>
      <c r="CS41" s="1030"/>
      <c r="CT41" s="1030"/>
      <c r="CU41" s="1030"/>
      <c r="CV41" s="1031"/>
      <c r="CW41" s="1029"/>
      <c r="CX41" s="1030"/>
      <c r="CY41" s="1030"/>
      <c r="CZ41" s="1030"/>
      <c r="DA41" s="1031"/>
      <c r="DB41" s="1029"/>
      <c r="DC41" s="1030"/>
      <c r="DD41" s="1030"/>
      <c r="DE41" s="1030"/>
      <c r="DF41" s="1031"/>
      <c r="DG41" s="1029"/>
      <c r="DH41" s="1030"/>
      <c r="DI41" s="1030"/>
      <c r="DJ41" s="1030"/>
      <c r="DK41" s="1031"/>
      <c r="DL41" s="1029"/>
      <c r="DM41" s="1030"/>
      <c r="DN41" s="1030"/>
      <c r="DO41" s="1030"/>
      <c r="DP41" s="1031"/>
      <c r="DQ41" s="1029"/>
      <c r="DR41" s="1030"/>
      <c r="DS41" s="1030"/>
      <c r="DT41" s="1030"/>
      <c r="DU41" s="1031"/>
      <c r="DV41" s="1032"/>
      <c r="DW41" s="1033"/>
      <c r="DX41" s="1033"/>
      <c r="DY41" s="1033"/>
      <c r="DZ41" s="1034"/>
      <c r="EA41" s="230"/>
    </row>
    <row r="42" spans="1:131" ht="26.25" customHeight="1" x14ac:dyDescent="0.15">
      <c r="A42" s="238">
        <v>15</v>
      </c>
      <c r="B42" s="1070"/>
      <c r="C42" s="1071"/>
      <c r="D42" s="1071"/>
      <c r="E42" s="1071"/>
      <c r="F42" s="1071"/>
      <c r="G42" s="1071"/>
      <c r="H42" s="1071"/>
      <c r="I42" s="1071"/>
      <c r="J42" s="1071"/>
      <c r="K42" s="1071"/>
      <c r="L42" s="1071"/>
      <c r="M42" s="1071"/>
      <c r="N42" s="1071"/>
      <c r="O42" s="1071"/>
      <c r="P42" s="1072"/>
      <c r="Q42" s="1078"/>
      <c r="R42" s="1079"/>
      <c r="S42" s="1079"/>
      <c r="T42" s="1079"/>
      <c r="U42" s="1079"/>
      <c r="V42" s="1079"/>
      <c r="W42" s="1079"/>
      <c r="X42" s="1079"/>
      <c r="Y42" s="1079"/>
      <c r="Z42" s="1079"/>
      <c r="AA42" s="1079"/>
      <c r="AB42" s="1079"/>
      <c r="AC42" s="1079"/>
      <c r="AD42" s="1079"/>
      <c r="AE42" s="1080"/>
      <c r="AF42" s="1075"/>
      <c r="AG42" s="1076"/>
      <c r="AH42" s="1076"/>
      <c r="AI42" s="1076"/>
      <c r="AJ42" s="1077"/>
      <c r="AK42" s="1016"/>
      <c r="AL42" s="1007"/>
      <c r="AM42" s="1007"/>
      <c r="AN42" s="1007"/>
      <c r="AO42" s="1007"/>
      <c r="AP42" s="1007"/>
      <c r="AQ42" s="1007"/>
      <c r="AR42" s="1007"/>
      <c r="AS42" s="1007"/>
      <c r="AT42" s="1007"/>
      <c r="AU42" s="1007"/>
      <c r="AV42" s="1007"/>
      <c r="AW42" s="1007"/>
      <c r="AX42" s="1007"/>
      <c r="AY42" s="1007"/>
      <c r="AZ42" s="1081"/>
      <c r="BA42" s="1081"/>
      <c r="BB42" s="1081"/>
      <c r="BC42" s="1081"/>
      <c r="BD42" s="1081"/>
      <c r="BE42" s="1008"/>
      <c r="BF42" s="1008"/>
      <c r="BG42" s="1008"/>
      <c r="BH42" s="1008"/>
      <c r="BI42" s="1009"/>
      <c r="BJ42" s="232"/>
      <c r="BK42" s="232"/>
      <c r="BL42" s="232"/>
      <c r="BM42" s="232"/>
      <c r="BN42" s="232"/>
      <c r="BO42" s="241"/>
      <c r="BP42" s="241"/>
      <c r="BQ42" s="238">
        <v>36</v>
      </c>
      <c r="BR42" s="239"/>
      <c r="BS42" s="1032"/>
      <c r="BT42" s="1033"/>
      <c r="BU42" s="1033"/>
      <c r="BV42" s="1033"/>
      <c r="BW42" s="1033"/>
      <c r="BX42" s="1033"/>
      <c r="BY42" s="1033"/>
      <c r="BZ42" s="1033"/>
      <c r="CA42" s="1033"/>
      <c r="CB42" s="1033"/>
      <c r="CC42" s="1033"/>
      <c r="CD42" s="1033"/>
      <c r="CE42" s="1033"/>
      <c r="CF42" s="1033"/>
      <c r="CG42" s="1054"/>
      <c r="CH42" s="1029"/>
      <c r="CI42" s="1030"/>
      <c r="CJ42" s="1030"/>
      <c r="CK42" s="1030"/>
      <c r="CL42" s="1031"/>
      <c r="CM42" s="1029"/>
      <c r="CN42" s="1030"/>
      <c r="CO42" s="1030"/>
      <c r="CP42" s="1030"/>
      <c r="CQ42" s="1031"/>
      <c r="CR42" s="1029"/>
      <c r="CS42" s="1030"/>
      <c r="CT42" s="1030"/>
      <c r="CU42" s="1030"/>
      <c r="CV42" s="1031"/>
      <c r="CW42" s="1029"/>
      <c r="CX42" s="1030"/>
      <c r="CY42" s="1030"/>
      <c r="CZ42" s="1030"/>
      <c r="DA42" s="1031"/>
      <c r="DB42" s="1029"/>
      <c r="DC42" s="1030"/>
      <c r="DD42" s="1030"/>
      <c r="DE42" s="1030"/>
      <c r="DF42" s="1031"/>
      <c r="DG42" s="1029"/>
      <c r="DH42" s="1030"/>
      <c r="DI42" s="1030"/>
      <c r="DJ42" s="1030"/>
      <c r="DK42" s="1031"/>
      <c r="DL42" s="1029"/>
      <c r="DM42" s="1030"/>
      <c r="DN42" s="1030"/>
      <c r="DO42" s="1030"/>
      <c r="DP42" s="1031"/>
      <c r="DQ42" s="1029"/>
      <c r="DR42" s="1030"/>
      <c r="DS42" s="1030"/>
      <c r="DT42" s="1030"/>
      <c r="DU42" s="1031"/>
      <c r="DV42" s="1032"/>
      <c r="DW42" s="1033"/>
      <c r="DX42" s="1033"/>
      <c r="DY42" s="1033"/>
      <c r="DZ42" s="1034"/>
      <c r="EA42" s="230"/>
    </row>
    <row r="43" spans="1:131" ht="26.25" customHeight="1" x14ac:dyDescent="0.15">
      <c r="A43" s="238">
        <v>16</v>
      </c>
      <c r="B43" s="1070"/>
      <c r="C43" s="1071"/>
      <c r="D43" s="1071"/>
      <c r="E43" s="1071"/>
      <c r="F43" s="1071"/>
      <c r="G43" s="1071"/>
      <c r="H43" s="1071"/>
      <c r="I43" s="1071"/>
      <c r="J43" s="1071"/>
      <c r="K43" s="1071"/>
      <c r="L43" s="1071"/>
      <c r="M43" s="1071"/>
      <c r="N43" s="1071"/>
      <c r="O43" s="1071"/>
      <c r="P43" s="1072"/>
      <c r="Q43" s="1078"/>
      <c r="R43" s="1079"/>
      <c r="S43" s="1079"/>
      <c r="T43" s="1079"/>
      <c r="U43" s="1079"/>
      <c r="V43" s="1079"/>
      <c r="W43" s="1079"/>
      <c r="X43" s="1079"/>
      <c r="Y43" s="1079"/>
      <c r="Z43" s="1079"/>
      <c r="AA43" s="1079"/>
      <c r="AB43" s="1079"/>
      <c r="AC43" s="1079"/>
      <c r="AD43" s="1079"/>
      <c r="AE43" s="1080"/>
      <c r="AF43" s="1075"/>
      <c r="AG43" s="1076"/>
      <c r="AH43" s="1076"/>
      <c r="AI43" s="1076"/>
      <c r="AJ43" s="1077"/>
      <c r="AK43" s="1016"/>
      <c r="AL43" s="1007"/>
      <c r="AM43" s="1007"/>
      <c r="AN43" s="1007"/>
      <c r="AO43" s="1007"/>
      <c r="AP43" s="1007"/>
      <c r="AQ43" s="1007"/>
      <c r="AR43" s="1007"/>
      <c r="AS43" s="1007"/>
      <c r="AT43" s="1007"/>
      <c r="AU43" s="1007"/>
      <c r="AV43" s="1007"/>
      <c r="AW43" s="1007"/>
      <c r="AX43" s="1007"/>
      <c r="AY43" s="1007"/>
      <c r="AZ43" s="1081"/>
      <c r="BA43" s="1081"/>
      <c r="BB43" s="1081"/>
      <c r="BC43" s="1081"/>
      <c r="BD43" s="1081"/>
      <c r="BE43" s="1008"/>
      <c r="BF43" s="1008"/>
      <c r="BG43" s="1008"/>
      <c r="BH43" s="1008"/>
      <c r="BI43" s="1009"/>
      <c r="BJ43" s="232"/>
      <c r="BK43" s="232"/>
      <c r="BL43" s="232"/>
      <c r="BM43" s="232"/>
      <c r="BN43" s="232"/>
      <c r="BO43" s="241"/>
      <c r="BP43" s="241"/>
      <c r="BQ43" s="238">
        <v>37</v>
      </c>
      <c r="BR43" s="239"/>
      <c r="BS43" s="1032"/>
      <c r="BT43" s="1033"/>
      <c r="BU43" s="1033"/>
      <c r="BV43" s="1033"/>
      <c r="BW43" s="1033"/>
      <c r="BX43" s="1033"/>
      <c r="BY43" s="1033"/>
      <c r="BZ43" s="1033"/>
      <c r="CA43" s="1033"/>
      <c r="CB43" s="1033"/>
      <c r="CC43" s="1033"/>
      <c r="CD43" s="1033"/>
      <c r="CE43" s="1033"/>
      <c r="CF43" s="1033"/>
      <c r="CG43" s="1054"/>
      <c r="CH43" s="1029"/>
      <c r="CI43" s="1030"/>
      <c r="CJ43" s="1030"/>
      <c r="CK43" s="1030"/>
      <c r="CL43" s="1031"/>
      <c r="CM43" s="1029"/>
      <c r="CN43" s="1030"/>
      <c r="CO43" s="1030"/>
      <c r="CP43" s="1030"/>
      <c r="CQ43" s="1031"/>
      <c r="CR43" s="1029"/>
      <c r="CS43" s="1030"/>
      <c r="CT43" s="1030"/>
      <c r="CU43" s="1030"/>
      <c r="CV43" s="1031"/>
      <c r="CW43" s="1029"/>
      <c r="CX43" s="1030"/>
      <c r="CY43" s="1030"/>
      <c r="CZ43" s="1030"/>
      <c r="DA43" s="1031"/>
      <c r="DB43" s="1029"/>
      <c r="DC43" s="1030"/>
      <c r="DD43" s="1030"/>
      <c r="DE43" s="1030"/>
      <c r="DF43" s="1031"/>
      <c r="DG43" s="1029"/>
      <c r="DH43" s="1030"/>
      <c r="DI43" s="1030"/>
      <c r="DJ43" s="1030"/>
      <c r="DK43" s="1031"/>
      <c r="DL43" s="1029"/>
      <c r="DM43" s="1030"/>
      <c r="DN43" s="1030"/>
      <c r="DO43" s="1030"/>
      <c r="DP43" s="1031"/>
      <c r="DQ43" s="1029"/>
      <c r="DR43" s="1030"/>
      <c r="DS43" s="1030"/>
      <c r="DT43" s="1030"/>
      <c r="DU43" s="1031"/>
      <c r="DV43" s="1032"/>
      <c r="DW43" s="1033"/>
      <c r="DX43" s="1033"/>
      <c r="DY43" s="1033"/>
      <c r="DZ43" s="1034"/>
      <c r="EA43" s="230"/>
    </row>
    <row r="44" spans="1:131" ht="26.25" customHeight="1" x14ac:dyDescent="0.15">
      <c r="A44" s="238">
        <v>17</v>
      </c>
      <c r="B44" s="1070"/>
      <c r="C44" s="1071"/>
      <c r="D44" s="1071"/>
      <c r="E44" s="1071"/>
      <c r="F44" s="1071"/>
      <c r="G44" s="1071"/>
      <c r="H44" s="1071"/>
      <c r="I44" s="1071"/>
      <c r="J44" s="1071"/>
      <c r="K44" s="1071"/>
      <c r="L44" s="1071"/>
      <c r="M44" s="1071"/>
      <c r="N44" s="1071"/>
      <c r="O44" s="1071"/>
      <c r="P44" s="1072"/>
      <c r="Q44" s="1078"/>
      <c r="R44" s="1079"/>
      <c r="S44" s="1079"/>
      <c r="T44" s="1079"/>
      <c r="U44" s="1079"/>
      <c r="V44" s="1079"/>
      <c r="W44" s="1079"/>
      <c r="X44" s="1079"/>
      <c r="Y44" s="1079"/>
      <c r="Z44" s="1079"/>
      <c r="AA44" s="1079"/>
      <c r="AB44" s="1079"/>
      <c r="AC44" s="1079"/>
      <c r="AD44" s="1079"/>
      <c r="AE44" s="1080"/>
      <c r="AF44" s="1075"/>
      <c r="AG44" s="1076"/>
      <c r="AH44" s="1076"/>
      <c r="AI44" s="1076"/>
      <c r="AJ44" s="1077"/>
      <c r="AK44" s="1016"/>
      <c r="AL44" s="1007"/>
      <c r="AM44" s="1007"/>
      <c r="AN44" s="1007"/>
      <c r="AO44" s="1007"/>
      <c r="AP44" s="1007"/>
      <c r="AQ44" s="1007"/>
      <c r="AR44" s="1007"/>
      <c r="AS44" s="1007"/>
      <c r="AT44" s="1007"/>
      <c r="AU44" s="1007"/>
      <c r="AV44" s="1007"/>
      <c r="AW44" s="1007"/>
      <c r="AX44" s="1007"/>
      <c r="AY44" s="1007"/>
      <c r="AZ44" s="1081"/>
      <c r="BA44" s="1081"/>
      <c r="BB44" s="1081"/>
      <c r="BC44" s="1081"/>
      <c r="BD44" s="1081"/>
      <c r="BE44" s="1008"/>
      <c r="BF44" s="1008"/>
      <c r="BG44" s="1008"/>
      <c r="BH44" s="1008"/>
      <c r="BI44" s="1009"/>
      <c r="BJ44" s="232"/>
      <c r="BK44" s="232"/>
      <c r="BL44" s="232"/>
      <c r="BM44" s="232"/>
      <c r="BN44" s="232"/>
      <c r="BO44" s="241"/>
      <c r="BP44" s="241"/>
      <c r="BQ44" s="238">
        <v>38</v>
      </c>
      <c r="BR44" s="239"/>
      <c r="BS44" s="1032"/>
      <c r="BT44" s="1033"/>
      <c r="BU44" s="1033"/>
      <c r="BV44" s="1033"/>
      <c r="BW44" s="1033"/>
      <c r="BX44" s="1033"/>
      <c r="BY44" s="1033"/>
      <c r="BZ44" s="1033"/>
      <c r="CA44" s="1033"/>
      <c r="CB44" s="1033"/>
      <c r="CC44" s="1033"/>
      <c r="CD44" s="1033"/>
      <c r="CE44" s="1033"/>
      <c r="CF44" s="1033"/>
      <c r="CG44" s="1054"/>
      <c r="CH44" s="1029"/>
      <c r="CI44" s="1030"/>
      <c r="CJ44" s="1030"/>
      <c r="CK44" s="1030"/>
      <c r="CL44" s="1031"/>
      <c r="CM44" s="1029"/>
      <c r="CN44" s="1030"/>
      <c r="CO44" s="1030"/>
      <c r="CP44" s="1030"/>
      <c r="CQ44" s="1031"/>
      <c r="CR44" s="1029"/>
      <c r="CS44" s="1030"/>
      <c r="CT44" s="1030"/>
      <c r="CU44" s="1030"/>
      <c r="CV44" s="1031"/>
      <c r="CW44" s="1029"/>
      <c r="CX44" s="1030"/>
      <c r="CY44" s="1030"/>
      <c r="CZ44" s="1030"/>
      <c r="DA44" s="1031"/>
      <c r="DB44" s="1029"/>
      <c r="DC44" s="1030"/>
      <c r="DD44" s="1030"/>
      <c r="DE44" s="1030"/>
      <c r="DF44" s="1031"/>
      <c r="DG44" s="1029"/>
      <c r="DH44" s="1030"/>
      <c r="DI44" s="1030"/>
      <c r="DJ44" s="1030"/>
      <c r="DK44" s="1031"/>
      <c r="DL44" s="1029"/>
      <c r="DM44" s="1030"/>
      <c r="DN44" s="1030"/>
      <c r="DO44" s="1030"/>
      <c r="DP44" s="1031"/>
      <c r="DQ44" s="1029"/>
      <c r="DR44" s="1030"/>
      <c r="DS44" s="1030"/>
      <c r="DT44" s="1030"/>
      <c r="DU44" s="1031"/>
      <c r="DV44" s="1032"/>
      <c r="DW44" s="1033"/>
      <c r="DX44" s="1033"/>
      <c r="DY44" s="1033"/>
      <c r="DZ44" s="1034"/>
      <c r="EA44" s="230"/>
    </row>
    <row r="45" spans="1:131" ht="26.25" customHeight="1" x14ac:dyDescent="0.15">
      <c r="A45" s="238">
        <v>18</v>
      </c>
      <c r="B45" s="1070"/>
      <c r="C45" s="1071"/>
      <c r="D45" s="1071"/>
      <c r="E45" s="1071"/>
      <c r="F45" s="1071"/>
      <c r="G45" s="1071"/>
      <c r="H45" s="1071"/>
      <c r="I45" s="1071"/>
      <c r="J45" s="1071"/>
      <c r="K45" s="1071"/>
      <c r="L45" s="1071"/>
      <c r="M45" s="1071"/>
      <c r="N45" s="1071"/>
      <c r="O45" s="1071"/>
      <c r="P45" s="1072"/>
      <c r="Q45" s="1078"/>
      <c r="R45" s="1079"/>
      <c r="S45" s="1079"/>
      <c r="T45" s="1079"/>
      <c r="U45" s="1079"/>
      <c r="V45" s="1079"/>
      <c r="W45" s="1079"/>
      <c r="X45" s="1079"/>
      <c r="Y45" s="1079"/>
      <c r="Z45" s="1079"/>
      <c r="AA45" s="1079"/>
      <c r="AB45" s="1079"/>
      <c r="AC45" s="1079"/>
      <c r="AD45" s="1079"/>
      <c r="AE45" s="1080"/>
      <c r="AF45" s="1075"/>
      <c r="AG45" s="1076"/>
      <c r="AH45" s="1076"/>
      <c r="AI45" s="1076"/>
      <c r="AJ45" s="1077"/>
      <c r="AK45" s="1016"/>
      <c r="AL45" s="1007"/>
      <c r="AM45" s="1007"/>
      <c r="AN45" s="1007"/>
      <c r="AO45" s="1007"/>
      <c r="AP45" s="1007"/>
      <c r="AQ45" s="1007"/>
      <c r="AR45" s="1007"/>
      <c r="AS45" s="1007"/>
      <c r="AT45" s="1007"/>
      <c r="AU45" s="1007"/>
      <c r="AV45" s="1007"/>
      <c r="AW45" s="1007"/>
      <c r="AX45" s="1007"/>
      <c r="AY45" s="1007"/>
      <c r="AZ45" s="1081"/>
      <c r="BA45" s="1081"/>
      <c r="BB45" s="1081"/>
      <c r="BC45" s="1081"/>
      <c r="BD45" s="1081"/>
      <c r="BE45" s="1008"/>
      <c r="BF45" s="1008"/>
      <c r="BG45" s="1008"/>
      <c r="BH45" s="1008"/>
      <c r="BI45" s="1009"/>
      <c r="BJ45" s="232"/>
      <c r="BK45" s="232"/>
      <c r="BL45" s="232"/>
      <c r="BM45" s="232"/>
      <c r="BN45" s="232"/>
      <c r="BO45" s="241"/>
      <c r="BP45" s="241"/>
      <c r="BQ45" s="238">
        <v>39</v>
      </c>
      <c r="BR45" s="239"/>
      <c r="BS45" s="1032"/>
      <c r="BT45" s="1033"/>
      <c r="BU45" s="1033"/>
      <c r="BV45" s="1033"/>
      <c r="BW45" s="1033"/>
      <c r="BX45" s="1033"/>
      <c r="BY45" s="1033"/>
      <c r="BZ45" s="1033"/>
      <c r="CA45" s="1033"/>
      <c r="CB45" s="1033"/>
      <c r="CC45" s="1033"/>
      <c r="CD45" s="1033"/>
      <c r="CE45" s="1033"/>
      <c r="CF45" s="1033"/>
      <c r="CG45" s="1054"/>
      <c r="CH45" s="1029"/>
      <c r="CI45" s="1030"/>
      <c r="CJ45" s="1030"/>
      <c r="CK45" s="1030"/>
      <c r="CL45" s="1031"/>
      <c r="CM45" s="1029"/>
      <c r="CN45" s="1030"/>
      <c r="CO45" s="1030"/>
      <c r="CP45" s="1030"/>
      <c r="CQ45" s="1031"/>
      <c r="CR45" s="1029"/>
      <c r="CS45" s="1030"/>
      <c r="CT45" s="1030"/>
      <c r="CU45" s="1030"/>
      <c r="CV45" s="1031"/>
      <c r="CW45" s="1029"/>
      <c r="CX45" s="1030"/>
      <c r="CY45" s="1030"/>
      <c r="CZ45" s="1030"/>
      <c r="DA45" s="1031"/>
      <c r="DB45" s="1029"/>
      <c r="DC45" s="1030"/>
      <c r="DD45" s="1030"/>
      <c r="DE45" s="1030"/>
      <c r="DF45" s="1031"/>
      <c r="DG45" s="1029"/>
      <c r="DH45" s="1030"/>
      <c r="DI45" s="1030"/>
      <c r="DJ45" s="1030"/>
      <c r="DK45" s="1031"/>
      <c r="DL45" s="1029"/>
      <c r="DM45" s="1030"/>
      <c r="DN45" s="1030"/>
      <c r="DO45" s="1030"/>
      <c r="DP45" s="1031"/>
      <c r="DQ45" s="1029"/>
      <c r="DR45" s="1030"/>
      <c r="DS45" s="1030"/>
      <c r="DT45" s="1030"/>
      <c r="DU45" s="1031"/>
      <c r="DV45" s="1032"/>
      <c r="DW45" s="1033"/>
      <c r="DX45" s="1033"/>
      <c r="DY45" s="1033"/>
      <c r="DZ45" s="1034"/>
      <c r="EA45" s="230"/>
    </row>
    <row r="46" spans="1:131" ht="26.25" customHeight="1" x14ac:dyDescent="0.15">
      <c r="A46" s="238">
        <v>19</v>
      </c>
      <c r="B46" s="1070"/>
      <c r="C46" s="1071"/>
      <c r="D46" s="1071"/>
      <c r="E46" s="1071"/>
      <c r="F46" s="1071"/>
      <c r="G46" s="1071"/>
      <c r="H46" s="1071"/>
      <c r="I46" s="1071"/>
      <c r="J46" s="1071"/>
      <c r="K46" s="1071"/>
      <c r="L46" s="1071"/>
      <c r="M46" s="1071"/>
      <c r="N46" s="1071"/>
      <c r="O46" s="1071"/>
      <c r="P46" s="1072"/>
      <c r="Q46" s="1078"/>
      <c r="R46" s="1079"/>
      <c r="S46" s="1079"/>
      <c r="T46" s="1079"/>
      <c r="U46" s="1079"/>
      <c r="V46" s="1079"/>
      <c r="W46" s="1079"/>
      <c r="X46" s="1079"/>
      <c r="Y46" s="1079"/>
      <c r="Z46" s="1079"/>
      <c r="AA46" s="1079"/>
      <c r="AB46" s="1079"/>
      <c r="AC46" s="1079"/>
      <c r="AD46" s="1079"/>
      <c r="AE46" s="1080"/>
      <c r="AF46" s="1075"/>
      <c r="AG46" s="1076"/>
      <c r="AH46" s="1076"/>
      <c r="AI46" s="1076"/>
      <c r="AJ46" s="1077"/>
      <c r="AK46" s="1016"/>
      <c r="AL46" s="1007"/>
      <c r="AM46" s="1007"/>
      <c r="AN46" s="1007"/>
      <c r="AO46" s="1007"/>
      <c r="AP46" s="1007"/>
      <c r="AQ46" s="1007"/>
      <c r="AR46" s="1007"/>
      <c r="AS46" s="1007"/>
      <c r="AT46" s="1007"/>
      <c r="AU46" s="1007"/>
      <c r="AV46" s="1007"/>
      <c r="AW46" s="1007"/>
      <c r="AX46" s="1007"/>
      <c r="AY46" s="1007"/>
      <c r="AZ46" s="1081"/>
      <c r="BA46" s="1081"/>
      <c r="BB46" s="1081"/>
      <c r="BC46" s="1081"/>
      <c r="BD46" s="1081"/>
      <c r="BE46" s="1008"/>
      <c r="BF46" s="1008"/>
      <c r="BG46" s="1008"/>
      <c r="BH46" s="1008"/>
      <c r="BI46" s="1009"/>
      <c r="BJ46" s="232"/>
      <c r="BK46" s="232"/>
      <c r="BL46" s="232"/>
      <c r="BM46" s="232"/>
      <c r="BN46" s="232"/>
      <c r="BO46" s="241"/>
      <c r="BP46" s="241"/>
      <c r="BQ46" s="238">
        <v>40</v>
      </c>
      <c r="BR46" s="239"/>
      <c r="BS46" s="1032"/>
      <c r="BT46" s="1033"/>
      <c r="BU46" s="1033"/>
      <c r="BV46" s="1033"/>
      <c r="BW46" s="1033"/>
      <c r="BX46" s="1033"/>
      <c r="BY46" s="1033"/>
      <c r="BZ46" s="1033"/>
      <c r="CA46" s="1033"/>
      <c r="CB46" s="1033"/>
      <c r="CC46" s="1033"/>
      <c r="CD46" s="1033"/>
      <c r="CE46" s="1033"/>
      <c r="CF46" s="1033"/>
      <c r="CG46" s="1054"/>
      <c r="CH46" s="1029"/>
      <c r="CI46" s="1030"/>
      <c r="CJ46" s="1030"/>
      <c r="CK46" s="1030"/>
      <c r="CL46" s="1031"/>
      <c r="CM46" s="1029"/>
      <c r="CN46" s="1030"/>
      <c r="CO46" s="1030"/>
      <c r="CP46" s="1030"/>
      <c r="CQ46" s="1031"/>
      <c r="CR46" s="1029"/>
      <c r="CS46" s="1030"/>
      <c r="CT46" s="1030"/>
      <c r="CU46" s="1030"/>
      <c r="CV46" s="1031"/>
      <c r="CW46" s="1029"/>
      <c r="CX46" s="1030"/>
      <c r="CY46" s="1030"/>
      <c r="CZ46" s="1030"/>
      <c r="DA46" s="1031"/>
      <c r="DB46" s="1029"/>
      <c r="DC46" s="1030"/>
      <c r="DD46" s="1030"/>
      <c r="DE46" s="1030"/>
      <c r="DF46" s="1031"/>
      <c r="DG46" s="1029"/>
      <c r="DH46" s="1030"/>
      <c r="DI46" s="1030"/>
      <c r="DJ46" s="1030"/>
      <c r="DK46" s="1031"/>
      <c r="DL46" s="1029"/>
      <c r="DM46" s="1030"/>
      <c r="DN46" s="1030"/>
      <c r="DO46" s="1030"/>
      <c r="DP46" s="1031"/>
      <c r="DQ46" s="1029"/>
      <c r="DR46" s="1030"/>
      <c r="DS46" s="1030"/>
      <c r="DT46" s="1030"/>
      <c r="DU46" s="1031"/>
      <c r="DV46" s="1032"/>
      <c r="DW46" s="1033"/>
      <c r="DX46" s="1033"/>
      <c r="DY46" s="1033"/>
      <c r="DZ46" s="1034"/>
      <c r="EA46" s="230"/>
    </row>
    <row r="47" spans="1:131" ht="26.25" customHeight="1" x14ac:dyDescent="0.15">
      <c r="A47" s="238">
        <v>20</v>
      </c>
      <c r="B47" s="1070"/>
      <c r="C47" s="1071"/>
      <c r="D47" s="1071"/>
      <c r="E47" s="1071"/>
      <c r="F47" s="1071"/>
      <c r="G47" s="1071"/>
      <c r="H47" s="1071"/>
      <c r="I47" s="1071"/>
      <c r="J47" s="1071"/>
      <c r="K47" s="1071"/>
      <c r="L47" s="1071"/>
      <c r="M47" s="1071"/>
      <c r="N47" s="1071"/>
      <c r="O47" s="1071"/>
      <c r="P47" s="1072"/>
      <c r="Q47" s="1078"/>
      <c r="R47" s="1079"/>
      <c r="S47" s="1079"/>
      <c r="T47" s="1079"/>
      <c r="U47" s="1079"/>
      <c r="V47" s="1079"/>
      <c r="W47" s="1079"/>
      <c r="X47" s="1079"/>
      <c r="Y47" s="1079"/>
      <c r="Z47" s="1079"/>
      <c r="AA47" s="1079"/>
      <c r="AB47" s="1079"/>
      <c r="AC47" s="1079"/>
      <c r="AD47" s="1079"/>
      <c r="AE47" s="1080"/>
      <c r="AF47" s="1075"/>
      <c r="AG47" s="1076"/>
      <c r="AH47" s="1076"/>
      <c r="AI47" s="1076"/>
      <c r="AJ47" s="1077"/>
      <c r="AK47" s="1016"/>
      <c r="AL47" s="1007"/>
      <c r="AM47" s="1007"/>
      <c r="AN47" s="1007"/>
      <c r="AO47" s="1007"/>
      <c r="AP47" s="1007"/>
      <c r="AQ47" s="1007"/>
      <c r="AR47" s="1007"/>
      <c r="AS47" s="1007"/>
      <c r="AT47" s="1007"/>
      <c r="AU47" s="1007"/>
      <c r="AV47" s="1007"/>
      <c r="AW47" s="1007"/>
      <c r="AX47" s="1007"/>
      <c r="AY47" s="1007"/>
      <c r="AZ47" s="1081"/>
      <c r="BA47" s="1081"/>
      <c r="BB47" s="1081"/>
      <c r="BC47" s="1081"/>
      <c r="BD47" s="1081"/>
      <c r="BE47" s="1008"/>
      <c r="BF47" s="1008"/>
      <c r="BG47" s="1008"/>
      <c r="BH47" s="1008"/>
      <c r="BI47" s="1009"/>
      <c r="BJ47" s="232"/>
      <c r="BK47" s="232"/>
      <c r="BL47" s="232"/>
      <c r="BM47" s="232"/>
      <c r="BN47" s="232"/>
      <c r="BO47" s="241"/>
      <c r="BP47" s="241"/>
      <c r="BQ47" s="238">
        <v>41</v>
      </c>
      <c r="BR47" s="239"/>
      <c r="BS47" s="1032"/>
      <c r="BT47" s="1033"/>
      <c r="BU47" s="1033"/>
      <c r="BV47" s="1033"/>
      <c r="BW47" s="1033"/>
      <c r="BX47" s="1033"/>
      <c r="BY47" s="1033"/>
      <c r="BZ47" s="1033"/>
      <c r="CA47" s="1033"/>
      <c r="CB47" s="1033"/>
      <c r="CC47" s="1033"/>
      <c r="CD47" s="1033"/>
      <c r="CE47" s="1033"/>
      <c r="CF47" s="1033"/>
      <c r="CG47" s="1054"/>
      <c r="CH47" s="1029"/>
      <c r="CI47" s="1030"/>
      <c r="CJ47" s="1030"/>
      <c r="CK47" s="1030"/>
      <c r="CL47" s="1031"/>
      <c r="CM47" s="1029"/>
      <c r="CN47" s="1030"/>
      <c r="CO47" s="1030"/>
      <c r="CP47" s="1030"/>
      <c r="CQ47" s="1031"/>
      <c r="CR47" s="1029"/>
      <c r="CS47" s="1030"/>
      <c r="CT47" s="1030"/>
      <c r="CU47" s="1030"/>
      <c r="CV47" s="1031"/>
      <c r="CW47" s="1029"/>
      <c r="CX47" s="1030"/>
      <c r="CY47" s="1030"/>
      <c r="CZ47" s="1030"/>
      <c r="DA47" s="1031"/>
      <c r="DB47" s="1029"/>
      <c r="DC47" s="1030"/>
      <c r="DD47" s="1030"/>
      <c r="DE47" s="1030"/>
      <c r="DF47" s="1031"/>
      <c r="DG47" s="1029"/>
      <c r="DH47" s="1030"/>
      <c r="DI47" s="1030"/>
      <c r="DJ47" s="1030"/>
      <c r="DK47" s="1031"/>
      <c r="DL47" s="1029"/>
      <c r="DM47" s="1030"/>
      <c r="DN47" s="1030"/>
      <c r="DO47" s="1030"/>
      <c r="DP47" s="1031"/>
      <c r="DQ47" s="1029"/>
      <c r="DR47" s="1030"/>
      <c r="DS47" s="1030"/>
      <c r="DT47" s="1030"/>
      <c r="DU47" s="1031"/>
      <c r="DV47" s="1032"/>
      <c r="DW47" s="1033"/>
      <c r="DX47" s="1033"/>
      <c r="DY47" s="1033"/>
      <c r="DZ47" s="1034"/>
      <c r="EA47" s="230"/>
    </row>
    <row r="48" spans="1:131" ht="26.25" customHeight="1" x14ac:dyDescent="0.15">
      <c r="A48" s="238">
        <v>21</v>
      </c>
      <c r="B48" s="1070"/>
      <c r="C48" s="1071"/>
      <c r="D48" s="1071"/>
      <c r="E48" s="1071"/>
      <c r="F48" s="1071"/>
      <c r="G48" s="1071"/>
      <c r="H48" s="1071"/>
      <c r="I48" s="1071"/>
      <c r="J48" s="1071"/>
      <c r="K48" s="1071"/>
      <c r="L48" s="1071"/>
      <c r="M48" s="1071"/>
      <c r="N48" s="1071"/>
      <c r="O48" s="1071"/>
      <c r="P48" s="1072"/>
      <c r="Q48" s="1078"/>
      <c r="R48" s="1079"/>
      <c r="S48" s="1079"/>
      <c r="T48" s="1079"/>
      <c r="U48" s="1079"/>
      <c r="V48" s="1079"/>
      <c r="W48" s="1079"/>
      <c r="X48" s="1079"/>
      <c r="Y48" s="1079"/>
      <c r="Z48" s="1079"/>
      <c r="AA48" s="1079"/>
      <c r="AB48" s="1079"/>
      <c r="AC48" s="1079"/>
      <c r="AD48" s="1079"/>
      <c r="AE48" s="1080"/>
      <c r="AF48" s="1075"/>
      <c r="AG48" s="1076"/>
      <c r="AH48" s="1076"/>
      <c r="AI48" s="1076"/>
      <c r="AJ48" s="1077"/>
      <c r="AK48" s="1016"/>
      <c r="AL48" s="1007"/>
      <c r="AM48" s="1007"/>
      <c r="AN48" s="1007"/>
      <c r="AO48" s="1007"/>
      <c r="AP48" s="1007"/>
      <c r="AQ48" s="1007"/>
      <c r="AR48" s="1007"/>
      <c r="AS48" s="1007"/>
      <c r="AT48" s="1007"/>
      <c r="AU48" s="1007"/>
      <c r="AV48" s="1007"/>
      <c r="AW48" s="1007"/>
      <c r="AX48" s="1007"/>
      <c r="AY48" s="1007"/>
      <c r="AZ48" s="1081"/>
      <c r="BA48" s="1081"/>
      <c r="BB48" s="1081"/>
      <c r="BC48" s="1081"/>
      <c r="BD48" s="1081"/>
      <c r="BE48" s="1008"/>
      <c r="BF48" s="1008"/>
      <c r="BG48" s="1008"/>
      <c r="BH48" s="1008"/>
      <c r="BI48" s="1009"/>
      <c r="BJ48" s="232"/>
      <c r="BK48" s="232"/>
      <c r="BL48" s="232"/>
      <c r="BM48" s="232"/>
      <c r="BN48" s="232"/>
      <c r="BO48" s="241"/>
      <c r="BP48" s="241"/>
      <c r="BQ48" s="238">
        <v>42</v>
      </c>
      <c r="BR48" s="239"/>
      <c r="BS48" s="1032"/>
      <c r="BT48" s="1033"/>
      <c r="BU48" s="1033"/>
      <c r="BV48" s="1033"/>
      <c r="BW48" s="1033"/>
      <c r="BX48" s="1033"/>
      <c r="BY48" s="1033"/>
      <c r="BZ48" s="1033"/>
      <c r="CA48" s="1033"/>
      <c r="CB48" s="1033"/>
      <c r="CC48" s="1033"/>
      <c r="CD48" s="1033"/>
      <c r="CE48" s="1033"/>
      <c r="CF48" s="1033"/>
      <c r="CG48" s="1054"/>
      <c r="CH48" s="1029"/>
      <c r="CI48" s="1030"/>
      <c r="CJ48" s="1030"/>
      <c r="CK48" s="1030"/>
      <c r="CL48" s="1031"/>
      <c r="CM48" s="1029"/>
      <c r="CN48" s="1030"/>
      <c r="CO48" s="1030"/>
      <c r="CP48" s="1030"/>
      <c r="CQ48" s="1031"/>
      <c r="CR48" s="1029"/>
      <c r="CS48" s="1030"/>
      <c r="CT48" s="1030"/>
      <c r="CU48" s="1030"/>
      <c r="CV48" s="1031"/>
      <c r="CW48" s="1029"/>
      <c r="CX48" s="1030"/>
      <c r="CY48" s="1030"/>
      <c r="CZ48" s="1030"/>
      <c r="DA48" s="1031"/>
      <c r="DB48" s="1029"/>
      <c r="DC48" s="1030"/>
      <c r="DD48" s="1030"/>
      <c r="DE48" s="1030"/>
      <c r="DF48" s="1031"/>
      <c r="DG48" s="1029"/>
      <c r="DH48" s="1030"/>
      <c r="DI48" s="1030"/>
      <c r="DJ48" s="1030"/>
      <c r="DK48" s="1031"/>
      <c r="DL48" s="1029"/>
      <c r="DM48" s="1030"/>
      <c r="DN48" s="1030"/>
      <c r="DO48" s="1030"/>
      <c r="DP48" s="1031"/>
      <c r="DQ48" s="1029"/>
      <c r="DR48" s="1030"/>
      <c r="DS48" s="1030"/>
      <c r="DT48" s="1030"/>
      <c r="DU48" s="1031"/>
      <c r="DV48" s="1032"/>
      <c r="DW48" s="1033"/>
      <c r="DX48" s="1033"/>
      <c r="DY48" s="1033"/>
      <c r="DZ48" s="1034"/>
      <c r="EA48" s="230"/>
    </row>
    <row r="49" spans="1:131" ht="26.25" customHeight="1" x14ac:dyDescent="0.15">
      <c r="A49" s="238">
        <v>22</v>
      </c>
      <c r="B49" s="1070"/>
      <c r="C49" s="1071"/>
      <c r="D49" s="1071"/>
      <c r="E49" s="1071"/>
      <c r="F49" s="1071"/>
      <c r="G49" s="1071"/>
      <c r="H49" s="1071"/>
      <c r="I49" s="1071"/>
      <c r="J49" s="1071"/>
      <c r="K49" s="1071"/>
      <c r="L49" s="1071"/>
      <c r="M49" s="1071"/>
      <c r="N49" s="1071"/>
      <c r="O49" s="1071"/>
      <c r="P49" s="1072"/>
      <c r="Q49" s="1078"/>
      <c r="R49" s="1079"/>
      <c r="S49" s="1079"/>
      <c r="T49" s="1079"/>
      <c r="U49" s="1079"/>
      <c r="V49" s="1079"/>
      <c r="W49" s="1079"/>
      <c r="X49" s="1079"/>
      <c r="Y49" s="1079"/>
      <c r="Z49" s="1079"/>
      <c r="AA49" s="1079"/>
      <c r="AB49" s="1079"/>
      <c r="AC49" s="1079"/>
      <c r="AD49" s="1079"/>
      <c r="AE49" s="1080"/>
      <c r="AF49" s="1075"/>
      <c r="AG49" s="1076"/>
      <c r="AH49" s="1076"/>
      <c r="AI49" s="1076"/>
      <c r="AJ49" s="1077"/>
      <c r="AK49" s="1016"/>
      <c r="AL49" s="1007"/>
      <c r="AM49" s="1007"/>
      <c r="AN49" s="1007"/>
      <c r="AO49" s="1007"/>
      <c r="AP49" s="1007"/>
      <c r="AQ49" s="1007"/>
      <c r="AR49" s="1007"/>
      <c r="AS49" s="1007"/>
      <c r="AT49" s="1007"/>
      <c r="AU49" s="1007"/>
      <c r="AV49" s="1007"/>
      <c r="AW49" s="1007"/>
      <c r="AX49" s="1007"/>
      <c r="AY49" s="1007"/>
      <c r="AZ49" s="1081"/>
      <c r="BA49" s="1081"/>
      <c r="BB49" s="1081"/>
      <c r="BC49" s="1081"/>
      <c r="BD49" s="1081"/>
      <c r="BE49" s="1008"/>
      <c r="BF49" s="1008"/>
      <c r="BG49" s="1008"/>
      <c r="BH49" s="1008"/>
      <c r="BI49" s="1009"/>
      <c r="BJ49" s="232"/>
      <c r="BK49" s="232"/>
      <c r="BL49" s="232"/>
      <c r="BM49" s="232"/>
      <c r="BN49" s="232"/>
      <c r="BO49" s="241"/>
      <c r="BP49" s="241"/>
      <c r="BQ49" s="238">
        <v>43</v>
      </c>
      <c r="BR49" s="239"/>
      <c r="BS49" s="1032"/>
      <c r="BT49" s="1033"/>
      <c r="BU49" s="1033"/>
      <c r="BV49" s="1033"/>
      <c r="BW49" s="1033"/>
      <c r="BX49" s="1033"/>
      <c r="BY49" s="1033"/>
      <c r="BZ49" s="1033"/>
      <c r="CA49" s="1033"/>
      <c r="CB49" s="1033"/>
      <c r="CC49" s="1033"/>
      <c r="CD49" s="1033"/>
      <c r="CE49" s="1033"/>
      <c r="CF49" s="1033"/>
      <c r="CG49" s="1054"/>
      <c r="CH49" s="1029"/>
      <c r="CI49" s="1030"/>
      <c r="CJ49" s="1030"/>
      <c r="CK49" s="1030"/>
      <c r="CL49" s="1031"/>
      <c r="CM49" s="1029"/>
      <c r="CN49" s="1030"/>
      <c r="CO49" s="1030"/>
      <c r="CP49" s="1030"/>
      <c r="CQ49" s="1031"/>
      <c r="CR49" s="1029"/>
      <c r="CS49" s="1030"/>
      <c r="CT49" s="1030"/>
      <c r="CU49" s="1030"/>
      <c r="CV49" s="1031"/>
      <c r="CW49" s="1029"/>
      <c r="CX49" s="1030"/>
      <c r="CY49" s="1030"/>
      <c r="CZ49" s="1030"/>
      <c r="DA49" s="1031"/>
      <c r="DB49" s="1029"/>
      <c r="DC49" s="1030"/>
      <c r="DD49" s="1030"/>
      <c r="DE49" s="1030"/>
      <c r="DF49" s="1031"/>
      <c r="DG49" s="1029"/>
      <c r="DH49" s="1030"/>
      <c r="DI49" s="1030"/>
      <c r="DJ49" s="1030"/>
      <c r="DK49" s="1031"/>
      <c r="DL49" s="1029"/>
      <c r="DM49" s="1030"/>
      <c r="DN49" s="1030"/>
      <c r="DO49" s="1030"/>
      <c r="DP49" s="1031"/>
      <c r="DQ49" s="1029"/>
      <c r="DR49" s="1030"/>
      <c r="DS49" s="1030"/>
      <c r="DT49" s="1030"/>
      <c r="DU49" s="1031"/>
      <c r="DV49" s="1032"/>
      <c r="DW49" s="1033"/>
      <c r="DX49" s="1033"/>
      <c r="DY49" s="1033"/>
      <c r="DZ49" s="1034"/>
      <c r="EA49" s="230"/>
    </row>
    <row r="50" spans="1:131" ht="26.25" customHeight="1" x14ac:dyDescent="0.15">
      <c r="A50" s="238">
        <v>23</v>
      </c>
      <c r="B50" s="1070"/>
      <c r="C50" s="1071"/>
      <c r="D50" s="1071"/>
      <c r="E50" s="1071"/>
      <c r="F50" s="1071"/>
      <c r="G50" s="1071"/>
      <c r="H50" s="1071"/>
      <c r="I50" s="1071"/>
      <c r="J50" s="1071"/>
      <c r="K50" s="1071"/>
      <c r="L50" s="1071"/>
      <c r="M50" s="1071"/>
      <c r="N50" s="1071"/>
      <c r="O50" s="1071"/>
      <c r="P50" s="1072"/>
      <c r="Q50" s="1073"/>
      <c r="R50" s="1065"/>
      <c r="S50" s="1065"/>
      <c r="T50" s="1065"/>
      <c r="U50" s="1065"/>
      <c r="V50" s="1065"/>
      <c r="W50" s="1065"/>
      <c r="X50" s="1065"/>
      <c r="Y50" s="1065"/>
      <c r="Z50" s="1065"/>
      <c r="AA50" s="1065"/>
      <c r="AB50" s="1065"/>
      <c r="AC50" s="1065"/>
      <c r="AD50" s="1065"/>
      <c r="AE50" s="1074"/>
      <c r="AF50" s="1075"/>
      <c r="AG50" s="1076"/>
      <c r="AH50" s="1076"/>
      <c r="AI50" s="1076"/>
      <c r="AJ50" s="1077"/>
      <c r="AK50" s="1064"/>
      <c r="AL50" s="1065"/>
      <c r="AM50" s="1065"/>
      <c r="AN50" s="1065"/>
      <c r="AO50" s="1065"/>
      <c r="AP50" s="1065"/>
      <c r="AQ50" s="1065"/>
      <c r="AR50" s="1065"/>
      <c r="AS50" s="1065"/>
      <c r="AT50" s="1065"/>
      <c r="AU50" s="1065"/>
      <c r="AV50" s="1065"/>
      <c r="AW50" s="1065"/>
      <c r="AX50" s="1065"/>
      <c r="AY50" s="1065"/>
      <c r="AZ50" s="1066"/>
      <c r="BA50" s="1066"/>
      <c r="BB50" s="1066"/>
      <c r="BC50" s="1066"/>
      <c r="BD50" s="1066"/>
      <c r="BE50" s="1008"/>
      <c r="BF50" s="1008"/>
      <c r="BG50" s="1008"/>
      <c r="BH50" s="1008"/>
      <c r="BI50" s="1009"/>
      <c r="BJ50" s="232"/>
      <c r="BK50" s="232"/>
      <c r="BL50" s="232"/>
      <c r="BM50" s="232"/>
      <c r="BN50" s="232"/>
      <c r="BO50" s="241"/>
      <c r="BP50" s="241"/>
      <c r="BQ50" s="238">
        <v>44</v>
      </c>
      <c r="BR50" s="239"/>
      <c r="BS50" s="1032"/>
      <c r="BT50" s="1033"/>
      <c r="BU50" s="1033"/>
      <c r="BV50" s="1033"/>
      <c r="BW50" s="1033"/>
      <c r="BX50" s="1033"/>
      <c r="BY50" s="1033"/>
      <c r="BZ50" s="1033"/>
      <c r="CA50" s="1033"/>
      <c r="CB50" s="1033"/>
      <c r="CC50" s="1033"/>
      <c r="CD50" s="1033"/>
      <c r="CE50" s="1033"/>
      <c r="CF50" s="1033"/>
      <c r="CG50" s="1054"/>
      <c r="CH50" s="1029"/>
      <c r="CI50" s="1030"/>
      <c r="CJ50" s="1030"/>
      <c r="CK50" s="1030"/>
      <c r="CL50" s="1031"/>
      <c r="CM50" s="1029"/>
      <c r="CN50" s="1030"/>
      <c r="CO50" s="1030"/>
      <c r="CP50" s="1030"/>
      <c r="CQ50" s="1031"/>
      <c r="CR50" s="1029"/>
      <c r="CS50" s="1030"/>
      <c r="CT50" s="1030"/>
      <c r="CU50" s="1030"/>
      <c r="CV50" s="1031"/>
      <c r="CW50" s="1029"/>
      <c r="CX50" s="1030"/>
      <c r="CY50" s="1030"/>
      <c r="CZ50" s="1030"/>
      <c r="DA50" s="1031"/>
      <c r="DB50" s="1029"/>
      <c r="DC50" s="1030"/>
      <c r="DD50" s="1030"/>
      <c r="DE50" s="1030"/>
      <c r="DF50" s="1031"/>
      <c r="DG50" s="1029"/>
      <c r="DH50" s="1030"/>
      <c r="DI50" s="1030"/>
      <c r="DJ50" s="1030"/>
      <c r="DK50" s="1031"/>
      <c r="DL50" s="1029"/>
      <c r="DM50" s="1030"/>
      <c r="DN50" s="1030"/>
      <c r="DO50" s="1030"/>
      <c r="DP50" s="1031"/>
      <c r="DQ50" s="1029"/>
      <c r="DR50" s="1030"/>
      <c r="DS50" s="1030"/>
      <c r="DT50" s="1030"/>
      <c r="DU50" s="1031"/>
      <c r="DV50" s="1032"/>
      <c r="DW50" s="1033"/>
      <c r="DX50" s="1033"/>
      <c r="DY50" s="1033"/>
      <c r="DZ50" s="1034"/>
      <c r="EA50" s="230"/>
    </row>
    <row r="51" spans="1:131" ht="26.25" customHeight="1" x14ac:dyDescent="0.15">
      <c r="A51" s="238">
        <v>24</v>
      </c>
      <c r="B51" s="1070"/>
      <c r="C51" s="1071"/>
      <c r="D51" s="1071"/>
      <c r="E51" s="1071"/>
      <c r="F51" s="1071"/>
      <c r="G51" s="1071"/>
      <c r="H51" s="1071"/>
      <c r="I51" s="1071"/>
      <c r="J51" s="1071"/>
      <c r="K51" s="1071"/>
      <c r="L51" s="1071"/>
      <c r="M51" s="1071"/>
      <c r="N51" s="1071"/>
      <c r="O51" s="1071"/>
      <c r="P51" s="1072"/>
      <c r="Q51" s="1073"/>
      <c r="R51" s="1065"/>
      <c r="S51" s="1065"/>
      <c r="T51" s="1065"/>
      <c r="U51" s="1065"/>
      <c r="V51" s="1065"/>
      <c r="W51" s="1065"/>
      <c r="X51" s="1065"/>
      <c r="Y51" s="1065"/>
      <c r="Z51" s="1065"/>
      <c r="AA51" s="1065"/>
      <c r="AB51" s="1065"/>
      <c r="AC51" s="1065"/>
      <c r="AD51" s="1065"/>
      <c r="AE51" s="1074"/>
      <c r="AF51" s="1075"/>
      <c r="AG51" s="1076"/>
      <c r="AH51" s="1076"/>
      <c r="AI51" s="1076"/>
      <c r="AJ51" s="1077"/>
      <c r="AK51" s="1064"/>
      <c r="AL51" s="1065"/>
      <c r="AM51" s="1065"/>
      <c r="AN51" s="1065"/>
      <c r="AO51" s="1065"/>
      <c r="AP51" s="1065"/>
      <c r="AQ51" s="1065"/>
      <c r="AR51" s="1065"/>
      <c r="AS51" s="1065"/>
      <c r="AT51" s="1065"/>
      <c r="AU51" s="1065"/>
      <c r="AV51" s="1065"/>
      <c r="AW51" s="1065"/>
      <c r="AX51" s="1065"/>
      <c r="AY51" s="1065"/>
      <c r="AZ51" s="1066"/>
      <c r="BA51" s="1066"/>
      <c r="BB51" s="1066"/>
      <c r="BC51" s="1066"/>
      <c r="BD51" s="1066"/>
      <c r="BE51" s="1008"/>
      <c r="BF51" s="1008"/>
      <c r="BG51" s="1008"/>
      <c r="BH51" s="1008"/>
      <c r="BI51" s="1009"/>
      <c r="BJ51" s="232"/>
      <c r="BK51" s="232"/>
      <c r="BL51" s="232"/>
      <c r="BM51" s="232"/>
      <c r="BN51" s="232"/>
      <c r="BO51" s="241"/>
      <c r="BP51" s="241"/>
      <c r="BQ51" s="238">
        <v>45</v>
      </c>
      <c r="BR51" s="239"/>
      <c r="BS51" s="1032"/>
      <c r="BT51" s="1033"/>
      <c r="BU51" s="1033"/>
      <c r="BV51" s="1033"/>
      <c r="BW51" s="1033"/>
      <c r="BX51" s="1033"/>
      <c r="BY51" s="1033"/>
      <c r="BZ51" s="1033"/>
      <c r="CA51" s="1033"/>
      <c r="CB51" s="1033"/>
      <c r="CC51" s="1033"/>
      <c r="CD51" s="1033"/>
      <c r="CE51" s="1033"/>
      <c r="CF51" s="1033"/>
      <c r="CG51" s="1054"/>
      <c r="CH51" s="1029"/>
      <c r="CI51" s="1030"/>
      <c r="CJ51" s="1030"/>
      <c r="CK51" s="1030"/>
      <c r="CL51" s="1031"/>
      <c r="CM51" s="1029"/>
      <c r="CN51" s="1030"/>
      <c r="CO51" s="1030"/>
      <c r="CP51" s="1030"/>
      <c r="CQ51" s="1031"/>
      <c r="CR51" s="1029"/>
      <c r="CS51" s="1030"/>
      <c r="CT51" s="1030"/>
      <c r="CU51" s="1030"/>
      <c r="CV51" s="1031"/>
      <c r="CW51" s="1029"/>
      <c r="CX51" s="1030"/>
      <c r="CY51" s="1030"/>
      <c r="CZ51" s="1030"/>
      <c r="DA51" s="1031"/>
      <c r="DB51" s="1029"/>
      <c r="DC51" s="1030"/>
      <c r="DD51" s="1030"/>
      <c r="DE51" s="1030"/>
      <c r="DF51" s="1031"/>
      <c r="DG51" s="1029"/>
      <c r="DH51" s="1030"/>
      <c r="DI51" s="1030"/>
      <c r="DJ51" s="1030"/>
      <c r="DK51" s="1031"/>
      <c r="DL51" s="1029"/>
      <c r="DM51" s="1030"/>
      <c r="DN51" s="1030"/>
      <c r="DO51" s="1030"/>
      <c r="DP51" s="1031"/>
      <c r="DQ51" s="1029"/>
      <c r="DR51" s="1030"/>
      <c r="DS51" s="1030"/>
      <c r="DT51" s="1030"/>
      <c r="DU51" s="1031"/>
      <c r="DV51" s="1032"/>
      <c r="DW51" s="1033"/>
      <c r="DX51" s="1033"/>
      <c r="DY51" s="1033"/>
      <c r="DZ51" s="1034"/>
      <c r="EA51" s="230"/>
    </row>
    <row r="52" spans="1:131" ht="26.25" customHeight="1" x14ac:dyDescent="0.15">
      <c r="A52" s="238">
        <v>25</v>
      </c>
      <c r="B52" s="1070"/>
      <c r="C52" s="1071"/>
      <c r="D52" s="1071"/>
      <c r="E52" s="1071"/>
      <c r="F52" s="1071"/>
      <c r="G52" s="1071"/>
      <c r="H52" s="1071"/>
      <c r="I52" s="1071"/>
      <c r="J52" s="1071"/>
      <c r="K52" s="1071"/>
      <c r="L52" s="1071"/>
      <c r="M52" s="1071"/>
      <c r="N52" s="1071"/>
      <c r="O52" s="1071"/>
      <c r="P52" s="1072"/>
      <c r="Q52" s="1073"/>
      <c r="R52" s="1065"/>
      <c r="S52" s="1065"/>
      <c r="T52" s="1065"/>
      <c r="U52" s="1065"/>
      <c r="V52" s="1065"/>
      <c r="W52" s="1065"/>
      <c r="X52" s="1065"/>
      <c r="Y52" s="1065"/>
      <c r="Z52" s="1065"/>
      <c r="AA52" s="1065"/>
      <c r="AB52" s="1065"/>
      <c r="AC52" s="1065"/>
      <c r="AD52" s="1065"/>
      <c r="AE52" s="1074"/>
      <c r="AF52" s="1075"/>
      <c r="AG52" s="1076"/>
      <c r="AH52" s="1076"/>
      <c r="AI52" s="1076"/>
      <c r="AJ52" s="1077"/>
      <c r="AK52" s="1064"/>
      <c r="AL52" s="1065"/>
      <c r="AM52" s="1065"/>
      <c r="AN52" s="1065"/>
      <c r="AO52" s="1065"/>
      <c r="AP52" s="1065"/>
      <c r="AQ52" s="1065"/>
      <c r="AR52" s="1065"/>
      <c r="AS52" s="1065"/>
      <c r="AT52" s="1065"/>
      <c r="AU52" s="1065"/>
      <c r="AV52" s="1065"/>
      <c r="AW52" s="1065"/>
      <c r="AX52" s="1065"/>
      <c r="AY52" s="1065"/>
      <c r="AZ52" s="1066"/>
      <c r="BA52" s="1066"/>
      <c r="BB52" s="1066"/>
      <c r="BC52" s="1066"/>
      <c r="BD52" s="1066"/>
      <c r="BE52" s="1008"/>
      <c r="BF52" s="1008"/>
      <c r="BG52" s="1008"/>
      <c r="BH52" s="1008"/>
      <c r="BI52" s="1009"/>
      <c r="BJ52" s="232"/>
      <c r="BK52" s="232"/>
      <c r="BL52" s="232"/>
      <c r="BM52" s="232"/>
      <c r="BN52" s="232"/>
      <c r="BO52" s="241"/>
      <c r="BP52" s="241"/>
      <c r="BQ52" s="238">
        <v>46</v>
      </c>
      <c r="BR52" s="239"/>
      <c r="BS52" s="1032"/>
      <c r="BT52" s="1033"/>
      <c r="BU52" s="1033"/>
      <c r="BV52" s="1033"/>
      <c r="BW52" s="1033"/>
      <c r="BX52" s="1033"/>
      <c r="BY52" s="1033"/>
      <c r="BZ52" s="1033"/>
      <c r="CA52" s="1033"/>
      <c r="CB52" s="1033"/>
      <c r="CC52" s="1033"/>
      <c r="CD52" s="1033"/>
      <c r="CE52" s="1033"/>
      <c r="CF52" s="1033"/>
      <c r="CG52" s="1054"/>
      <c r="CH52" s="1029"/>
      <c r="CI52" s="1030"/>
      <c r="CJ52" s="1030"/>
      <c r="CK52" s="1030"/>
      <c r="CL52" s="1031"/>
      <c r="CM52" s="1029"/>
      <c r="CN52" s="1030"/>
      <c r="CO52" s="1030"/>
      <c r="CP52" s="1030"/>
      <c r="CQ52" s="1031"/>
      <c r="CR52" s="1029"/>
      <c r="CS52" s="1030"/>
      <c r="CT52" s="1030"/>
      <c r="CU52" s="1030"/>
      <c r="CV52" s="1031"/>
      <c r="CW52" s="1029"/>
      <c r="CX52" s="1030"/>
      <c r="CY52" s="1030"/>
      <c r="CZ52" s="1030"/>
      <c r="DA52" s="1031"/>
      <c r="DB52" s="1029"/>
      <c r="DC52" s="1030"/>
      <c r="DD52" s="1030"/>
      <c r="DE52" s="1030"/>
      <c r="DF52" s="1031"/>
      <c r="DG52" s="1029"/>
      <c r="DH52" s="1030"/>
      <c r="DI52" s="1030"/>
      <c r="DJ52" s="1030"/>
      <c r="DK52" s="1031"/>
      <c r="DL52" s="1029"/>
      <c r="DM52" s="1030"/>
      <c r="DN52" s="1030"/>
      <c r="DO52" s="1030"/>
      <c r="DP52" s="1031"/>
      <c r="DQ52" s="1029"/>
      <c r="DR52" s="1030"/>
      <c r="DS52" s="1030"/>
      <c r="DT52" s="1030"/>
      <c r="DU52" s="1031"/>
      <c r="DV52" s="1032"/>
      <c r="DW52" s="1033"/>
      <c r="DX52" s="1033"/>
      <c r="DY52" s="1033"/>
      <c r="DZ52" s="1034"/>
      <c r="EA52" s="230"/>
    </row>
    <row r="53" spans="1:131" ht="26.25" customHeight="1" x14ac:dyDescent="0.15">
      <c r="A53" s="238">
        <v>26</v>
      </c>
      <c r="B53" s="1070"/>
      <c r="C53" s="1071"/>
      <c r="D53" s="1071"/>
      <c r="E53" s="1071"/>
      <c r="F53" s="1071"/>
      <c r="G53" s="1071"/>
      <c r="H53" s="1071"/>
      <c r="I53" s="1071"/>
      <c r="J53" s="1071"/>
      <c r="K53" s="1071"/>
      <c r="L53" s="1071"/>
      <c r="M53" s="1071"/>
      <c r="N53" s="1071"/>
      <c r="O53" s="1071"/>
      <c r="P53" s="1072"/>
      <c r="Q53" s="1073"/>
      <c r="R53" s="1065"/>
      <c r="S53" s="1065"/>
      <c r="T53" s="1065"/>
      <c r="U53" s="1065"/>
      <c r="V53" s="1065"/>
      <c r="W53" s="1065"/>
      <c r="X53" s="1065"/>
      <c r="Y53" s="1065"/>
      <c r="Z53" s="1065"/>
      <c r="AA53" s="1065"/>
      <c r="AB53" s="1065"/>
      <c r="AC53" s="1065"/>
      <c r="AD53" s="1065"/>
      <c r="AE53" s="1074"/>
      <c r="AF53" s="1075"/>
      <c r="AG53" s="1076"/>
      <c r="AH53" s="1076"/>
      <c r="AI53" s="1076"/>
      <c r="AJ53" s="1077"/>
      <c r="AK53" s="1064"/>
      <c r="AL53" s="1065"/>
      <c r="AM53" s="1065"/>
      <c r="AN53" s="1065"/>
      <c r="AO53" s="1065"/>
      <c r="AP53" s="1065"/>
      <c r="AQ53" s="1065"/>
      <c r="AR53" s="1065"/>
      <c r="AS53" s="1065"/>
      <c r="AT53" s="1065"/>
      <c r="AU53" s="1065"/>
      <c r="AV53" s="1065"/>
      <c r="AW53" s="1065"/>
      <c r="AX53" s="1065"/>
      <c r="AY53" s="1065"/>
      <c r="AZ53" s="1066"/>
      <c r="BA53" s="1066"/>
      <c r="BB53" s="1066"/>
      <c r="BC53" s="1066"/>
      <c r="BD53" s="1066"/>
      <c r="BE53" s="1008"/>
      <c r="BF53" s="1008"/>
      <c r="BG53" s="1008"/>
      <c r="BH53" s="1008"/>
      <c r="BI53" s="1009"/>
      <c r="BJ53" s="232"/>
      <c r="BK53" s="232"/>
      <c r="BL53" s="232"/>
      <c r="BM53" s="232"/>
      <c r="BN53" s="232"/>
      <c r="BO53" s="241"/>
      <c r="BP53" s="241"/>
      <c r="BQ53" s="238">
        <v>47</v>
      </c>
      <c r="BR53" s="239"/>
      <c r="BS53" s="1032"/>
      <c r="BT53" s="1033"/>
      <c r="BU53" s="1033"/>
      <c r="BV53" s="1033"/>
      <c r="BW53" s="1033"/>
      <c r="BX53" s="1033"/>
      <c r="BY53" s="1033"/>
      <c r="BZ53" s="1033"/>
      <c r="CA53" s="1033"/>
      <c r="CB53" s="1033"/>
      <c r="CC53" s="1033"/>
      <c r="CD53" s="1033"/>
      <c r="CE53" s="1033"/>
      <c r="CF53" s="1033"/>
      <c r="CG53" s="1054"/>
      <c r="CH53" s="1029"/>
      <c r="CI53" s="1030"/>
      <c r="CJ53" s="1030"/>
      <c r="CK53" s="1030"/>
      <c r="CL53" s="1031"/>
      <c r="CM53" s="1029"/>
      <c r="CN53" s="1030"/>
      <c r="CO53" s="1030"/>
      <c r="CP53" s="1030"/>
      <c r="CQ53" s="1031"/>
      <c r="CR53" s="1029"/>
      <c r="CS53" s="1030"/>
      <c r="CT53" s="1030"/>
      <c r="CU53" s="1030"/>
      <c r="CV53" s="1031"/>
      <c r="CW53" s="1029"/>
      <c r="CX53" s="1030"/>
      <c r="CY53" s="1030"/>
      <c r="CZ53" s="1030"/>
      <c r="DA53" s="1031"/>
      <c r="DB53" s="1029"/>
      <c r="DC53" s="1030"/>
      <c r="DD53" s="1030"/>
      <c r="DE53" s="1030"/>
      <c r="DF53" s="1031"/>
      <c r="DG53" s="1029"/>
      <c r="DH53" s="1030"/>
      <c r="DI53" s="1030"/>
      <c r="DJ53" s="1030"/>
      <c r="DK53" s="1031"/>
      <c r="DL53" s="1029"/>
      <c r="DM53" s="1030"/>
      <c r="DN53" s="1030"/>
      <c r="DO53" s="1030"/>
      <c r="DP53" s="1031"/>
      <c r="DQ53" s="1029"/>
      <c r="DR53" s="1030"/>
      <c r="DS53" s="1030"/>
      <c r="DT53" s="1030"/>
      <c r="DU53" s="1031"/>
      <c r="DV53" s="1032"/>
      <c r="DW53" s="1033"/>
      <c r="DX53" s="1033"/>
      <c r="DY53" s="1033"/>
      <c r="DZ53" s="1034"/>
      <c r="EA53" s="230"/>
    </row>
    <row r="54" spans="1:131" ht="26.25" customHeight="1" x14ac:dyDescent="0.15">
      <c r="A54" s="238">
        <v>27</v>
      </c>
      <c r="B54" s="1070"/>
      <c r="C54" s="1071"/>
      <c r="D54" s="1071"/>
      <c r="E54" s="1071"/>
      <c r="F54" s="1071"/>
      <c r="G54" s="1071"/>
      <c r="H54" s="1071"/>
      <c r="I54" s="1071"/>
      <c r="J54" s="1071"/>
      <c r="K54" s="1071"/>
      <c r="L54" s="1071"/>
      <c r="M54" s="1071"/>
      <c r="N54" s="1071"/>
      <c r="O54" s="1071"/>
      <c r="P54" s="1072"/>
      <c r="Q54" s="1073"/>
      <c r="R54" s="1065"/>
      <c r="S54" s="1065"/>
      <c r="T54" s="1065"/>
      <c r="U54" s="1065"/>
      <c r="V54" s="1065"/>
      <c r="W54" s="1065"/>
      <c r="X54" s="1065"/>
      <c r="Y54" s="1065"/>
      <c r="Z54" s="1065"/>
      <c r="AA54" s="1065"/>
      <c r="AB54" s="1065"/>
      <c r="AC54" s="1065"/>
      <c r="AD54" s="1065"/>
      <c r="AE54" s="1074"/>
      <c r="AF54" s="1075"/>
      <c r="AG54" s="1076"/>
      <c r="AH54" s="1076"/>
      <c r="AI54" s="1076"/>
      <c r="AJ54" s="1077"/>
      <c r="AK54" s="1064"/>
      <c r="AL54" s="1065"/>
      <c r="AM54" s="1065"/>
      <c r="AN54" s="1065"/>
      <c r="AO54" s="1065"/>
      <c r="AP54" s="1065"/>
      <c r="AQ54" s="1065"/>
      <c r="AR54" s="1065"/>
      <c r="AS54" s="1065"/>
      <c r="AT54" s="1065"/>
      <c r="AU54" s="1065"/>
      <c r="AV54" s="1065"/>
      <c r="AW54" s="1065"/>
      <c r="AX54" s="1065"/>
      <c r="AY54" s="1065"/>
      <c r="AZ54" s="1066"/>
      <c r="BA54" s="1066"/>
      <c r="BB54" s="1066"/>
      <c r="BC54" s="1066"/>
      <c r="BD54" s="1066"/>
      <c r="BE54" s="1008"/>
      <c r="BF54" s="1008"/>
      <c r="BG54" s="1008"/>
      <c r="BH54" s="1008"/>
      <c r="BI54" s="1009"/>
      <c r="BJ54" s="232"/>
      <c r="BK54" s="232"/>
      <c r="BL54" s="232"/>
      <c r="BM54" s="232"/>
      <c r="BN54" s="232"/>
      <c r="BO54" s="241"/>
      <c r="BP54" s="241"/>
      <c r="BQ54" s="238">
        <v>48</v>
      </c>
      <c r="BR54" s="239"/>
      <c r="BS54" s="1032"/>
      <c r="BT54" s="1033"/>
      <c r="BU54" s="1033"/>
      <c r="BV54" s="1033"/>
      <c r="BW54" s="1033"/>
      <c r="BX54" s="1033"/>
      <c r="BY54" s="1033"/>
      <c r="BZ54" s="1033"/>
      <c r="CA54" s="1033"/>
      <c r="CB54" s="1033"/>
      <c r="CC54" s="1033"/>
      <c r="CD54" s="1033"/>
      <c r="CE54" s="1033"/>
      <c r="CF54" s="1033"/>
      <c r="CG54" s="1054"/>
      <c r="CH54" s="1029"/>
      <c r="CI54" s="1030"/>
      <c r="CJ54" s="1030"/>
      <c r="CK54" s="1030"/>
      <c r="CL54" s="1031"/>
      <c r="CM54" s="1029"/>
      <c r="CN54" s="1030"/>
      <c r="CO54" s="1030"/>
      <c r="CP54" s="1030"/>
      <c r="CQ54" s="1031"/>
      <c r="CR54" s="1029"/>
      <c r="CS54" s="1030"/>
      <c r="CT54" s="1030"/>
      <c r="CU54" s="1030"/>
      <c r="CV54" s="1031"/>
      <c r="CW54" s="1029"/>
      <c r="CX54" s="1030"/>
      <c r="CY54" s="1030"/>
      <c r="CZ54" s="1030"/>
      <c r="DA54" s="1031"/>
      <c r="DB54" s="1029"/>
      <c r="DC54" s="1030"/>
      <c r="DD54" s="1030"/>
      <c r="DE54" s="1030"/>
      <c r="DF54" s="1031"/>
      <c r="DG54" s="1029"/>
      <c r="DH54" s="1030"/>
      <c r="DI54" s="1030"/>
      <c r="DJ54" s="1030"/>
      <c r="DK54" s="1031"/>
      <c r="DL54" s="1029"/>
      <c r="DM54" s="1030"/>
      <c r="DN54" s="1030"/>
      <c r="DO54" s="1030"/>
      <c r="DP54" s="1031"/>
      <c r="DQ54" s="1029"/>
      <c r="DR54" s="1030"/>
      <c r="DS54" s="1030"/>
      <c r="DT54" s="1030"/>
      <c r="DU54" s="1031"/>
      <c r="DV54" s="1032"/>
      <c r="DW54" s="1033"/>
      <c r="DX54" s="1033"/>
      <c r="DY54" s="1033"/>
      <c r="DZ54" s="1034"/>
      <c r="EA54" s="230"/>
    </row>
    <row r="55" spans="1:131" ht="26.25" customHeight="1" x14ac:dyDescent="0.15">
      <c r="A55" s="238">
        <v>28</v>
      </c>
      <c r="B55" s="1070"/>
      <c r="C55" s="1071"/>
      <c r="D55" s="1071"/>
      <c r="E55" s="1071"/>
      <c r="F55" s="1071"/>
      <c r="G55" s="1071"/>
      <c r="H55" s="1071"/>
      <c r="I55" s="1071"/>
      <c r="J55" s="1071"/>
      <c r="K55" s="1071"/>
      <c r="L55" s="1071"/>
      <c r="M55" s="1071"/>
      <c r="N55" s="1071"/>
      <c r="O55" s="1071"/>
      <c r="P55" s="1072"/>
      <c r="Q55" s="1073"/>
      <c r="R55" s="1065"/>
      <c r="S55" s="1065"/>
      <c r="T55" s="1065"/>
      <c r="U55" s="1065"/>
      <c r="V55" s="1065"/>
      <c r="W55" s="1065"/>
      <c r="X55" s="1065"/>
      <c r="Y55" s="1065"/>
      <c r="Z55" s="1065"/>
      <c r="AA55" s="1065"/>
      <c r="AB55" s="1065"/>
      <c r="AC55" s="1065"/>
      <c r="AD55" s="1065"/>
      <c r="AE55" s="1074"/>
      <c r="AF55" s="1075"/>
      <c r="AG55" s="1076"/>
      <c r="AH55" s="1076"/>
      <c r="AI55" s="1076"/>
      <c r="AJ55" s="1077"/>
      <c r="AK55" s="1064"/>
      <c r="AL55" s="1065"/>
      <c r="AM55" s="1065"/>
      <c r="AN55" s="1065"/>
      <c r="AO55" s="1065"/>
      <c r="AP55" s="1065"/>
      <c r="AQ55" s="1065"/>
      <c r="AR55" s="1065"/>
      <c r="AS55" s="1065"/>
      <c r="AT55" s="1065"/>
      <c r="AU55" s="1065"/>
      <c r="AV55" s="1065"/>
      <c r="AW55" s="1065"/>
      <c r="AX55" s="1065"/>
      <c r="AY55" s="1065"/>
      <c r="AZ55" s="1066"/>
      <c r="BA55" s="1066"/>
      <c r="BB55" s="1066"/>
      <c r="BC55" s="1066"/>
      <c r="BD55" s="1066"/>
      <c r="BE55" s="1008"/>
      <c r="BF55" s="1008"/>
      <c r="BG55" s="1008"/>
      <c r="BH55" s="1008"/>
      <c r="BI55" s="1009"/>
      <c r="BJ55" s="232"/>
      <c r="BK55" s="232"/>
      <c r="BL55" s="232"/>
      <c r="BM55" s="232"/>
      <c r="BN55" s="232"/>
      <c r="BO55" s="241"/>
      <c r="BP55" s="241"/>
      <c r="BQ55" s="238">
        <v>49</v>
      </c>
      <c r="BR55" s="239"/>
      <c r="BS55" s="1032"/>
      <c r="BT55" s="1033"/>
      <c r="BU55" s="1033"/>
      <c r="BV55" s="1033"/>
      <c r="BW55" s="1033"/>
      <c r="BX55" s="1033"/>
      <c r="BY55" s="1033"/>
      <c r="BZ55" s="1033"/>
      <c r="CA55" s="1033"/>
      <c r="CB55" s="1033"/>
      <c r="CC55" s="1033"/>
      <c r="CD55" s="1033"/>
      <c r="CE55" s="1033"/>
      <c r="CF55" s="1033"/>
      <c r="CG55" s="1054"/>
      <c r="CH55" s="1029"/>
      <c r="CI55" s="1030"/>
      <c r="CJ55" s="1030"/>
      <c r="CK55" s="1030"/>
      <c r="CL55" s="1031"/>
      <c r="CM55" s="1029"/>
      <c r="CN55" s="1030"/>
      <c r="CO55" s="1030"/>
      <c r="CP55" s="1030"/>
      <c r="CQ55" s="1031"/>
      <c r="CR55" s="1029"/>
      <c r="CS55" s="1030"/>
      <c r="CT55" s="1030"/>
      <c r="CU55" s="1030"/>
      <c r="CV55" s="1031"/>
      <c r="CW55" s="1029"/>
      <c r="CX55" s="1030"/>
      <c r="CY55" s="1030"/>
      <c r="CZ55" s="1030"/>
      <c r="DA55" s="1031"/>
      <c r="DB55" s="1029"/>
      <c r="DC55" s="1030"/>
      <c r="DD55" s="1030"/>
      <c r="DE55" s="1030"/>
      <c r="DF55" s="1031"/>
      <c r="DG55" s="1029"/>
      <c r="DH55" s="1030"/>
      <c r="DI55" s="1030"/>
      <c r="DJ55" s="1030"/>
      <c r="DK55" s="1031"/>
      <c r="DL55" s="1029"/>
      <c r="DM55" s="1030"/>
      <c r="DN55" s="1030"/>
      <c r="DO55" s="1030"/>
      <c r="DP55" s="1031"/>
      <c r="DQ55" s="1029"/>
      <c r="DR55" s="1030"/>
      <c r="DS55" s="1030"/>
      <c r="DT55" s="1030"/>
      <c r="DU55" s="1031"/>
      <c r="DV55" s="1032"/>
      <c r="DW55" s="1033"/>
      <c r="DX55" s="1033"/>
      <c r="DY55" s="1033"/>
      <c r="DZ55" s="1034"/>
      <c r="EA55" s="230"/>
    </row>
    <row r="56" spans="1:131" ht="26.25" customHeight="1" x14ac:dyDescent="0.15">
      <c r="A56" s="238">
        <v>29</v>
      </c>
      <c r="B56" s="1070"/>
      <c r="C56" s="1071"/>
      <c r="D56" s="1071"/>
      <c r="E56" s="1071"/>
      <c r="F56" s="1071"/>
      <c r="G56" s="1071"/>
      <c r="H56" s="1071"/>
      <c r="I56" s="1071"/>
      <c r="J56" s="1071"/>
      <c r="K56" s="1071"/>
      <c r="L56" s="1071"/>
      <c r="M56" s="1071"/>
      <c r="N56" s="1071"/>
      <c r="O56" s="1071"/>
      <c r="P56" s="1072"/>
      <c r="Q56" s="1073"/>
      <c r="R56" s="1065"/>
      <c r="S56" s="1065"/>
      <c r="T56" s="1065"/>
      <c r="U56" s="1065"/>
      <c r="V56" s="1065"/>
      <c r="W56" s="1065"/>
      <c r="X56" s="1065"/>
      <c r="Y56" s="1065"/>
      <c r="Z56" s="1065"/>
      <c r="AA56" s="1065"/>
      <c r="AB56" s="1065"/>
      <c r="AC56" s="1065"/>
      <c r="AD56" s="1065"/>
      <c r="AE56" s="1074"/>
      <c r="AF56" s="1075"/>
      <c r="AG56" s="1076"/>
      <c r="AH56" s="1076"/>
      <c r="AI56" s="1076"/>
      <c r="AJ56" s="1077"/>
      <c r="AK56" s="1064"/>
      <c r="AL56" s="1065"/>
      <c r="AM56" s="1065"/>
      <c r="AN56" s="1065"/>
      <c r="AO56" s="1065"/>
      <c r="AP56" s="1065"/>
      <c r="AQ56" s="1065"/>
      <c r="AR56" s="1065"/>
      <c r="AS56" s="1065"/>
      <c r="AT56" s="1065"/>
      <c r="AU56" s="1065"/>
      <c r="AV56" s="1065"/>
      <c r="AW56" s="1065"/>
      <c r="AX56" s="1065"/>
      <c r="AY56" s="1065"/>
      <c r="AZ56" s="1066"/>
      <c r="BA56" s="1066"/>
      <c r="BB56" s="1066"/>
      <c r="BC56" s="1066"/>
      <c r="BD56" s="1066"/>
      <c r="BE56" s="1008"/>
      <c r="BF56" s="1008"/>
      <c r="BG56" s="1008"/>
      <c r="BH56" s="1008"/>
      <c r="BI56" s="1009"/>
      <c r="BJ56" s="232"/>
      <c r="BK56" s="232"/>
      <c r="BL56" s="232"/>
      <c r="BM56" s="232"/>
      <c r="BN56" s="232"/>
      <c r="BO56" s="241"/>
      <c r="BP56" s="241"/>
      <c r="BQ56" s="238">
        <v>50</v>
      </c>
      <c r="BR56" s="239"/>
      <c r="BS56" s="1032"/>
      <c r="BT56" s="1033"/>
      <c r="BU56" s="1033"/>
      <c r="BV56" s="1033"/>
      <c r="BW56" s="1033"/>
      <c r="BX56" s="1033"/>
      <c r="BY56" s="1033"/>
      <c r="BZ56" s="1033"/>
      <c r="CA56" s="1033"/>
      <c r="CB56" s="1033"/>
      <c r="CC56" s="1033"/>
      <c r="CD56" s="1033"/>
      <c r="CE56" s="1033"/>
      <c r="CF56" s="1033"/>
      <c r="CG56" s="1054"/>
      <c r="CH56" s="1029"/>
      <c r="CI56" s="1030"/>
      <c r="CJ56" s="1030"/>
      <c r="CK56" s="1030"/>
      <c r="CL56" s="1031"/>
      <c r="CM56" s="1029"/>
      <c r="CN56" s="1030"/>
      <c r="CO56" s="1030"/>
      <c r="CP56" s="1030"/>
      <c r="CQ56" s="1031"/>
      <c r="CR56" s="1029"/>
      <c r="CS56" s="1030"/>
      <c r="CT56" s="1030"/>
      <c r="CU56" s="1030"/>
      <c r="CV56" s="1031"/>
      <c r="CW56" s="1029"/>
      <c r="CX56" s="1030"/>
      <c r="CY56" s="1030"/>
      <c r="CZ56" s="1030"/>
      <c r="DA56" s="1031"/>
      <c r="DB56" s="1029"/>
      <c r="DC56" s="1030"/>
      <c r="DD56" s="1030"/>
      <c r="DE56" s="1030"/>
      <c r="DF56" s="1031"/>
      <c r="DG56" s="1029"/>
      <c r="DH56" s="1030"/>
      <c r="DI56" s="1030"/>
      <c r="DJ56" s="1030"/>
      <c r="DK56" s="1031"/>
      <c r="DL56" s="1029"/>
      <c r="DM56" s="1030"/>
      <c r="DN56" s="1030"/>
      <c r="DO56" s="1030"/>
      <c r="DP56" s="1031"/>
      <c r="DQ56" s="1029"/>
      <c r="DR56" s="1030"/>
      <c r="DS56" s="1030"/>
      <c r="DT56" s="1030"/>
      <c r="DU56" s="1031"/>
      <c r="DV56" s="1032"/>
      <c r="DW56" s="1033"/>
      <c r="DX56" s="1033"/>
      <c r="DY56" s="1033"/>
      <c r="DZ56" s="1034"/>
      <c r="EA56" s="230"/>
    </row>
    <row r="57" spans="1:131" ht="26.25" customHeight="1" x14ac:dyDescent="0.15">
      <c r="A57" s="238">
        <v>30</v>
      </c>
      <c r="B57" s="1070"/>
      <c r="C57" s="1071"/>
      <c r="D57" s="1071"/>
      <c r="E57" s="1071"/>
      <c r="F57" s="1071"/>
      <c r="G57" s="1071"/>
      <c r="H57" s="1071"/>
      <c r="I57" s="1071"/>
      <c r="J57" s="1071"/>
      <c r="K57" s="1071"/>
      <c r="L57" s="1071"/>
      <c r="M57" s="1071"/>
      <c r="N57" s="1071"/>
      <c r="O57" s="1071"/>
      <c r="P57" s="1072"/>
      <c r="Q57" s="1073"/>
      <c r="R57" s="1065"/>
      <c r="S57" s="1065"/>
      <c r="T57" s="1065"/>
      <c r="U57" s="1065"/>
      <c r="V57" s="1065"/>
      <c r="W57" s="1065"/>
      <c r="X57" s="1065"/>
      <c r="Y57" s="1065"/>
      <c r="Z57" s="1065"/>
      <c r="AA57" s="1065"/>
      <c r="AB57" s="1065"/>
      <c r="AC57" s="1065"/>
      <c r="AD57" s="1065"/>
      <c r="AE57" s="1074"/>
      <c r="AF57" s="1075"/>
      <c r="AG57" s="1076"/>
      <c r="AH57" s="1076"/>
      <c r="AI57" s="1076"/>
      <c r="AJ57" s="1077"/>
      <c r="AK57" s="1064"/>
      <c r="AL57" s="1065"/>
      <c r="AM57" s="1065"/>
      <c r="AN57" s="1065"/>
      <c r="AO57" s="1065"/>
      <c r="AP57" s="1065"/>
      <c r="AQ57" s="1065"/>
      <c r="AR57" s="1065"/>
      <c r="AS57" s="1065"/>
      <c r="AT57" s="1065"/>
      <c r="AU57" s="1065"/>
      <c r="AV57" s="1065"/>
      <c r="AW57" s="1065"/>
      <c r="AX57" s="1065"/>
      <c r="AY57" s="1065"/>
      <c r="AZ57" s="1066"/>
      <c r="BA57" s="1066"/>
      <c r="BB57" s="1066"/>
      <c r="BC57" s="1066"/>
      <c r="BD57" s="1066"/>
      <c r="BE57" s="1008"/>
      <c r="BF57" s="1008"/>
      <c r="BG57" s="1008"/>
      <c r="BH57" s="1008"/>
      <c r="BI57" s="1009"/>
      <c r="BJ57" s="232"/>
      <c r="BK57" s="232"/>
      <c r="BL57" s="232"/>
      <c r="BM57" s="232"/>
      <c r="BN57" s="232"/>
      <c r="BO57" s="241"/>
      <c r="BP57" s="241"/>
      <c r="BQ57" s="238">
        <v>51</v>
      </c>
      <c r="BR57" s="239"/>
      <c r="BS57" s="1032"/>
      <c r="BT57" s="1033"/>
      <c r="BU57" s="1033"/>
      <c r="BV57" s="1033"/>
      <c r="BW57" s="1033"/>
      <c r="BX57" s="1033"/>
      <c r="BY57" s="1033"/>
      <c r="BZ57" s="1033"/>
      <c r="CA57" s="1033"/>
      <c r="CB57" s="1033"/>
      <c r="CC57" s="1033"/>
      <c r="CD57" s="1033"/>
      <c r="CE57" s="1033"/>
      <c r="CF57" s="1033"/>
      <c r="CG57" s="1054"/>
      <c r="CH57" s="1029"/>
      <c r="CI57" s="1030"/>
      <c r="CJ57" s="1030"/>
      <c r="CK57" s="1030"/>
      <c r="CL57" s="1031"/>
      <c r="CM57" s="1029"/>
      <c r="CN57" s="1030"/>
      <c r="CO57" s="1030"/>
      <c r="CP57" s="1030"/>
      <c r="CQ57" s="1031"/>
      <c r="CR57" s="1029"/>
      <c r="CS57" s="1030"/>
      <c r="CT57" s="1030"/>
      <c r="CU57" s="1030"/>
      <c r="CV57" s="1031"/>
      <c r="CW57" s="1029"/>
      <c r="CX57" s="1030"/>
      <c r="CY57" s="1030"/>
      <c r="CZ57" s="1030"/>
      <c r="DA57" s="1031"/>
      <c r="DB57" s="1029"/>
      <c r="DC57" s="1030"/>
      <c r="DD57" s="1030"/>
      <c r="DE57" s="1030"/>
      <c r="DF57" s="1031"/>
      <c r="DG57" s="1029"/>
      <c r="DH57" s="1030"/>
      <c r="DI57" s="1030"/>
      <c r="DJ57" s="1030"/>
      <c r="DK57" s="1031"/>
      <c r="DL57" s="1029"/>
      <c r="DM57" s="1030"/>
      <c r="DN57" s="1030"/>
      <c r="DO57" s="1030"/>
      <c r="DP57" s="1031"/>
      <c r="DQ57" s="1029"/>
      <c r="DR57" s="1030"/>
      <c r="DS57" s="1030"/>
      <c r="DT57" s="1030"/>
      <c r="DU57" s="1031"/>
      <c r="DV57" s="1032"/>
      <c r="DW57" s="1033"/>
      <c r="DX57" s="1033"/>
      <c r="DY57" s="1033"/>
      <c r="DZ57" s="1034"/>
      <c r="EA57" s="230"/>
    </row>
    <row r="58" spans="1:131" ht="26.25" customHeight="1" x14ac:dyDescent="0.15">
      <c r="A58" s="238">
        <v>31</v>
      </c>
      <c r="B58" s="1070"/>
      <c r="C58" s="1071"/>
      <c r="D58" s="1071"/>
      <c r="E58" s="1071"/>
      <c r="F58" s="1071"/>
      <c r="G58" s="1071"/>
      <c r="H58" s="1071"/>
      <c r="I58" s="1071"/>
      <c r="J58" s="1071"/>
      <c r="K58" s="1071"/>
      <c r="L58" s="1071"/>
      <c r="M58" s="1071"/>
      <c r="N58" s="1071"/>
      <c r="O58" s="1071"/>
      <c r="P58" s="1072"/>
      <c r="Q58" s="1073"/>
      <c r="R58" s="1065"/>
      <c r="S58" s="1065"/>
      <c r="T58" s="1065"/>
      <c r="U58" s="1065"/>
      <c r="V58" s="1065"/>
      <c r="W58" s="1065"/>
      <c r="X58" s="1065"/>
      <c r="Y58" s="1065"/>
      <c r="Z58" s="1065"/>
      <c r="AA58" s="1065"/>
      <c r="AB58" s="1065"/>
      <c r="AC58" s="1065"/>
      <c r="AD58" s="1065"/>
      <c r="AE58" s="1074"/>
      <c r="AF58" s="1075"/>
      <c r="AG58" s="1076"/>
      <c r="AH58" s="1076"/>
      <c r="AI58" s="1076"/>
      <c r="AJ58" s="1077"/>
      <c r="AK58" s="1064"/>
      <c r="AL58" s="1065"/>
      <c r="AM58" s="1065"/>
      <c r="AN58" s="1065"/>
      <c r="AO58" s="1065"/>
      <c r="AP58" s="1065"/>
      <c r="AQ58" s="1065"/>
      <c r="AR58" s="1065"/>
      <c r="AS58" s="1065"/>
      <c r="AT58" s="1065"/>
      <c r="AU58" s="1065"/>
      <c r="AV58" s="1065"/>
      <c r="AW58" s="1065"/>
      <c r="AX58" s="1065"/>
      <c r="AY58" s="1065"/>
      <c r="AZ58" s="1066"/>
      <c r="BA58" s="1066"/>
      <c r="BB58" s="1066"/>
      <c r="BC58" s="1066"/>
      <c r="BD58" s="1066"/>
      <c r="BE58" s="1008"/>
      <c r="BF58" s="1008"/>
      <c r="BG58" s="1008"/>
      <c r="BH58" s="1008"/>
      <c r="BI58" s="1009"/>
      <c r="BJ58" s="232"/>
      <c r="BK58" s="232"/>
      <c r="BL58" s="232"/>
      <c r="BM58" s="232"/>
      <c r="BN58" s="232"/>
      <c r="BO58" s="241"/>
      <c r="BP58" s="241"/>
      <c r="BQ58" s="238">
        <v>52</v>
      </c>
      <c r="BR58" s="239"/>
      <c r="BS58" s="1032"/>
      <c r="BT58" s="1033"/>
      <c r="BU58" s="1033"/>
      <c r="BV58" s="1033"/>
      <c r="BW58" s="1033"/>
      <c r="BX58" s="1033"/>
      <c r="BY58" s="1033"/>
      <c r="BZ58" s="1033"/>
      <c r="CA58" s="1033"/>
      <c r="CB58" s="1033"/>
      <c r="CC58" s="1033"/>
      <c r="CD58" s="1033"/>
      <c r="CE58" s="1033"/>
      <c r="CF58" s="1033"/>
      <c r="CG58" s="1054"/>
      <c r="CH58" s="1029"/>
      <c r="CI58" s="1030"/>
      <c r="CJ58" s="1030"/>
      <c r="CK58" s="1030"/>
      <c r="CL58" s="1031"/>
      <c r="CM58" s="1029"/>
      <c r="CN58" s="1030"/>
      <c r="CO58" s="1030"/>
      <c r="CP58" s="1030"/>
      <c r="CQ58" s="1031"/>
      <c r="CR58" s="1029"/>
      <c r="CS58" s="1030"/>
      <c r="CT58" s="1030"/>
      <c r="CU58" s="1030"/>
      <c r="CV58" s="1031"/>
      <c r="CW58" s="1029"/>
      <c r="CX58" s="1030"/>
      <c r="CY58" s="1030"/>
      <c r="CZ58" s="1030"/>
      <c r="DA58" s="1031"/>
      <c r="DB58" s="1029"/>
      <c r="DC58" s="1030"/>
      <c r="DD58" s="1030"/>
      <c r="DE58" s="1030"/>
      <c r="DF58" s="1031"/>
      <c r="DG58" s="1029"/>
      <c r="DH58" s="1030"/>
      <c r="DI58" s="1030"/>
      <c r="DJ58" s="1030"/>
      <c r="DK58" s="1031"/>
      <c r="DL58" s="1029"/>
      <c r="DM58" s="1030"/>
      <c r="DN58" s="1030"/>
      <c r="DO58" s="1030"/>
      <c r="DP58" s="1031"/>
      <c r="DQ58" s="1029"/>
      <c r="DR58" s="1030"/>
      <c r="DS58" s="1030"/>
      <c r="DT58" s="1030"/>
      <c r="DU58" s="1031"/>
      <c r="DV58" s="1032"/>
      <c r="DW58" s="1033"/>
      <c r="DX58" s="1033"/>
      <c r="DY58" s="1033"/>
      <c r="DZ58" s="1034"/>
      <c r="EA58" s="230"/>
    </row>
    <row r="59" spans="1:131" ht="26.25" customHeight="1" x14ac:dyDescent="0.15">
      <c r="A59" s="238">
        <v>32</v>
      </c>
      <c r="B59" s="1070"/>
      <c r="C59" s="1071"/>
      <c r="D59" s="1071"/>
      <c r="E59" s="1071"/>
      <c r="F59" s="1071"/>
      <c r="G59" s="1071"/>
      <c r="H59" s="1071"/>
      <c r="I59" s="1071"/>
      <c r="J59" s="1071"/>
      <c r="K59" s="1071"/>
      <c r="L59" s="1071"/>
      <c r="M59" s="1071"/>
      <c r="N59" s="1071"/>
      <c r="O59" s="1071"/>
      <c r="P59" s="1072"/>
      <c r="Q59" s="1073"/>
      <c r="R59" s="1065"/>
      <c r="S59" s="1065"/>
      <c r="T59" s="1065"/>
      <c r="U59" s="1065"/>
      <c r="V59" s="1065"/>
      <c r="W59" s="1065"/>
      <c r="X59" s="1065"/>
      <c r="Y59" s="1065"/>
      <c r="Z59" s="1065"/>
      <c r="AA59" s="1065"/>
      <c r="AB59" s="1065"/>
      <c r="AC59" s="1065"/>
      <c r="AD59" s="1065"/>
      <c r="AE59" s="1074"/>
      <c r="AF59" s="1075"/>
      <c r="AG59" s="1076"/>
      <c r="AH59" s="1076"/>
      <c r="AI59" s="1076"/>
      <c r="AJ59" s="1077"/>
      <c r="AK59" s="1064"/>
      <c r="AL59" s="1065"/>
      <c r="AM59" s="1065"/>
      <c r="AN59" s="1065"/>
      <c r="AO59" s="1065"/>
      <c r="AP59" s="1065"/>
      <c r="AQ59" s="1065"/>
      <c r="AR59" s="1065"/>
      <c r="AS59" s="1065"/>
      <c r="AT59" s="1065"/>
      <c r="AU59" s="1065"/>
      <c r="AV59" s="1065"/>
      <c r="AW59" s="1065"/>
      <c r="AX59" s="1065"/>
      <c r="AY59" s="1065"/>
      <c r="AZ59" s="1066"/>
      <c r="BA59" s="1066"/>
      <c r="BB59" s="1066"/>
      <c r="BC59" s="1066"/>
      <c r="BD59" s="1066"/>
      <c r="BE59" s="1008"/>
      <c r="BF59" s="1008"/>
      <c r="BG59" s="1008"/>
      <c r="BH59" s="1008"/>
      <c r="BI59" s="1009"/>
      <c r="BJ59" s="232"/>
      <c r="BK59" s="232"/>
      <c r="BL59" s="232"/>
      <c r="BM59" s="232"/>
      <c r="BN59" s="232"/>
      <c r="BO59" s="241"/>
      <c r="BP59" s="241"/>
      <c r="BQ59" s="238">
        <v>53</v>
      </c>
      <c r="BR59" s="239"/>
      <c r="BS59" s="1032"/>
      <c r="BT59" s="1033"/>
      <c r="BU59" s="1033"/>
      <c r="BV59" s="1033"/>
      <c r="BW59" s="1033"/>
      <c r="BX59" s="1033"/>
      <c r="BY59" s="1033"/>
      <c r="BZ59" s="1033"/>
      <c r="CA59" s="1033"/>
      <c r="CB59" s="1033"/>
      <c r="CC59" s="1033"/>
      <c r="CD59" s="1033"/>
      <c r="CE59" s="1033"/>
      <c r="CF59" s="1033"/>
      <c r="CG59" s="1054"/>
      <c r="CH59" s="1029"/>
      <c r="CI59" s="1030"/>
      <c r="CJ59" s="1030"/>
      <c r="CK59" s="1030"/>
      <c r="CL59" s="1031"/>
      <c r="CM59" s="1029"/>
      <c r="CN59" s="1030"/>
      <c r="CO59" s="1030"/>
      <c r="CP59" s="1030"/>
      <c r="CQ59" s="1031"/>
      <c r="CR59" s="1029"/>
      <c r="CS59" s="1030"/>
      <c r="CT59" s="1030"/>
      <c r="CU59" s="1030"/>
      <c r="CV59" s="1031"/>
      <c r="CW59" s="1029"/>
      <c r="CX59" s="1030"/>
      <c r="CY59" s="1030"/>
      <c r="CZ59" s="1030"/>
      <c r="DA59" s="1031"/>
      <c r="DB59" s="1029"/>
      <c r="DC59" s="1030"/>
      <c r="DD59" s="1030"/>
      <c r="DE59" s="1030"/>
      <c r="DF59" s="1031"/>
      <c r="DG59" s="1029"/>
      <c r="DH59" s="1030"/>
      <c r="DI59" s="1030"/>
      <c r="DJ59" s="1030"/>
      <c r="DK59" s="1031"/>
      <c r="DL59" s="1029"/>
      <c r="DM59" s="1030"/>
      <c r="DN59" s="1030"/>
      <c r="DO59" s="1030"/>
      <c r="DP59" s="1031"/>
      <c r="DQ59" s="1029"/>
      <c r="DR59" s="1030"/>
      <c r="DS59" s="1030"/>
      <c r="DT59" s="1030"/>
      <c r="DU59" s="1031"/>
      <c r="DV59" s="1032"/>
      <c r="DW59" s="1033"/>
      <c r="DX59" s="1033"/>
      <c r="DY59" s="1033"/>
      <c r="DZ59" s="1034"/>
      <c r="EA59" s="230"/>
    </row>
    <row r="60" spans="1:131" ht="26.25" customHeight="1" x14ac:dyDescent="0.15">
      <c r="A60" s="238">
        <v>33</v>
      </c>
      <c r="B60" s="1070"/>
      <c r="C60" s="1071"/>
      <c r="D60" s="1071"/>
      <c r="E60" s="1071"/>
      <c r="F60" s="1071"/>
      <c r="G60" s="1071"/>
      <c r="H60" s="1071"/>
      <c r="I60" s="1071"/>
      <c r="J60" s="1071"/>
      <c r="K60" s="1071"/>
      <c r="L60" s="1071"/>
      <c r="M60" s="1071"/>
      <c r="N60" s="1071"/>
      <c r="O60" s="1071"/>
      <c r="P60" s="1072"/>
      <c r="Q60" s="1073"/>
      <c r="R60" s="1065"/>
      <c r="S60" s="1065"/>
      <c r="T60" s="1065"/>
      <c r="U60" s="1065"/>
      <c r="V60" s="1065"/>
      <c r="W60" s="1065"/>
      <c r="X60" s="1065"/>
      <c r="Y60" s="1065"/>
      <c r="Z60" s="1065"/>
      <c r="AA60" s="1065"/>
      <c r="AB60" s="1065"/>
      <c r="AC60" s="1065"/>
      <c r="AD60" s="1065"/>
      <c r="AE60" s="1074"/>
      <c r="AF60" s="1075"/>
      <c r="AG60" s="1076"/>
      <c r="AH60" s="1076"/>
      <c r="AI60" s="1076"/>
      <c r="AJ60" s="1077"/>
      <c r="AK60" s="1064"/>
      <c r="AL60" s="1065"/>
      <c r="AM60" s="1065"/>
      <c r="AN60" s="1065"/>
      <c r="AO60" s="1065"/>
      <c r="AP60" s="1065"/>
      <c r="AQ60" s="1065"/>
      <c r="AR60" s="1065"/>
      <c r="AS60" s="1065"/>
      <c r="AT60" s="1065"/>
      <c r="AU60" s="1065"/>
      <c r="AV60" s="1065"/>
      <c r="AW60" s="1065"/>
      <c r="AX60" s="1065"/>
      <c r="AY60" s="1065"/>
      <c r="AZ60" s="1066"/>
      <c r="BA60" s="1066"/>
      <c r="BB60" s="1066"/>
      <c r="BC60" s="1066"/>
      <c r="BD60" s="1066"/>
      <c r="BE60" s="1008"/>
      <c r="BF60" s="1008"/>
      <c r="BG60" s="1008"/>
      <c r="BH60" s="1008"/>
      <c r="BI60" s="1009"/>
      <c r="BJ60" s="232"/>
      <c r="BK60" s="232"/>
      <c r="BL60" s="232"/>
      <c r="BM60" s="232"/>
      <c r="BN60" s="232"/>
      <c r="BO60" s="241"/>
      <c r="BP60" s="241"/>
      <c r="BQ60" s="238">
        <v>54</v>
      </c>
      <c r="BR60" s="239"/>
      <c r="BS60" s="1032"/>
      <c r="BT60" s="1033"/>
      <c r="BU60" s="1033"/>
      <c r="BV60" s="1033"/>
      <c r="BW60" s="1033"/>
      <c r="BX60" s="1033"/>
      <c r="BY60" s="1033"/>
      <c r="BZ60" s="1033"/>
      <c r="CA60" s="1033"/>
      <c r="CB60" s="1033"/>
      <c r="CC60" s="1033"/>
      <c r="CD60" s="1033"/>
      <c r="CE60" s="1033"/>
      <c r="CF60" s="1033"/>
      <c r="CG60" s="1054"/>
      <c r="CH60" s="1029"/>
      <c r="CI60" s="1030"/>
      <c r="CJ60" s="1030"/>
      <c r="CK60" s="1030"/>
      <c r="CL60" s="1031"/>
      <c r="CM60" s="1029"/>
      <c r="CN60" s="1030"/>
      <c r="CO60" s="1030"/>
      <c r="CP60" s="1030"/>
      <c r="CQ60" s="1031"/>
      <c r="CR60" s="1029"/>
      <c r="CS60" s="1030"/>
      <c r="CT60" s="1030"/>
      <c r="CU60" s="1030"/>
      <c r="CV60" s="1031"/>
      <c r="CW60" s="1029"/>
      <c r="CX60" s="1030"/>
      <c r="CY60" s="1030"/>
      <c r="CZ60" s="1030"/>
      <c r="DA60" s="1031"/>
      <c r="DB60" s="1029"/>
      <c r="DC60" s="1030"/>
      <c r="DD60" s="1030"/>
      <c r="DE60" s="1030"/>
      <c r="DF60" s="1031"/>
      <c r="DG60" s="1029"/>
      <c r="DH60" s="1030"/>
      <c r="DI60" s="1030"/>
      <c r="DJ60" s="1030"/>
      <c r="DK60" s="1031"/>
      <c r="DL60" s="1029"/>
      <c r="DM60" s="1030"/>
      <c r="DN60" s="1030"/>
      <c r="DO60" s="1030"/>
      <c r="DP60" s="1031"/>
      <c r="DQ60" s="1029"/>
      <c r="DR60" s="1030"/>
      <c r="DS60" s="1030"/>
      <c r="DT60" s="1030"/>
      <c r="DU60" s="1031"/>
      <c r="DV60" s="1032"/>
      <c r="DW60" s="1033"/>
      <c r="DX60" s="1033"/>
      <c r="DY60" s="1033"/>
      <c r="DZ60" s="1034"/>
      <c r="EA60" s="230"/>
    </row>
    <row r="61" spans="1:131" ht="26.25" customHeight="1" thickBot="1" x14ac:dyDescent="0.2">
      <c r="A61" s="238">
        <v>34</v>
      </c>
      <c r="B61" s="1070"/>
      <c r="C61" s="1071"/>
      <c r="D61" s="1071"/>
      <c r="E61" s="1071"/>
      <c r="F61" s="1071"/>
      <c r="G61" s="1071"/>
      <c r="H61" s="1071"/>
      <c r="I61" s="1071"/>
      <c r="J61" s="1071"/>
      <c r="K61" s="1071"/>
      <c r="L61" s="1071"/>
      <c r="M61" s="1071"/>
      <c r="N61" s="1071"/>
      <c r="O61" s="1071"/>
      <c r="P61" s="1072"/>
      <c r="Q61" s="1073"/>
      <c r="R61" s="1065"/>
      <c r="S61" s="1065"/>
      <c r="T61" s="1065"/>
      <c r="U61" s="1065"/>
      <c r="V61" s="1065"/>
      <c r="W61" s="1065"/>
      <c r="X61" s="1065"/>
      <c r="Y61" s="1065"/>
      <c r="Z61" s="1065"/>
      <c r="AA61" s="1065"/>
      <c r="AB61" s="1065"/>
      <c r="AC61" s="1065"/>
      <c r="AD61" s="1065"/>
      <c r="AE61" s="1074"/>
      <c r="AF61" s="1075"/>
      <c r="AG61" s="1076"/>
      <c r="AH61" s="1076"/>
      <c r="AI61" s="1076"/>
      <c r="AJ61" s="1077"/>
      <c r="AK61" s="1064"/>
      <c r="AL61" s="1065"/>
      <c r="AM61" s="1065"/>
      <c r="AN61" s="1065"/>
      <c r="AO61" s="1065"/>
      <c r="AP61" s="1065"/>
      <c r="AQ61" s="1065"/>
      <c r="AR61" s="1065"/>
      <c r="AS61" s="1065"/>
      <c r="AT61" s="1065"/>
      <c r="AU61" s="1065"/>
      <c r="AV61" s="1065"/>
      <c r="AW61" s="1065"/>
      <c r="AX61" s="1065"/>
      <c r="AY61" s="1065"/>
      <c r="AZ61" s="1066"/>
      <c r="BA61" s="1066"/>
      <c r="BB61" s="1066"/>
      <c r="BC61" s="1066"/>
      <c r="BD61" s="1066"/>
      <c r="BE61" s="1008"/>
      <c r="BF61" s="1008"/>
      <c r="BG61" s="1008"/>
      <c r="BH61" s="1008"/>
      <c r="BI61" s="1009"/>
      <c r="BJ61" s="232"/>
      <c r="BK61" s="232"/>
      <c r="BL61" s="232"/>
      <c r="BM61" s="232"/>
      <c r="BN61" s="232"/>
      <c r="BO61" s="241"/>
      <c r="BP61" s="241"/>
      <c r="BQ61" s="238">
        <v>55</v>
      </c>
      <c r="BR61" s="239"/>
      <c r="BS61" s="1032"/>
      <c r="BT61" s="1033"/>
      <c r="BU61" s="1033"/>
      <c r="BV61" s="1033"/>
      <c r="BW61" s="1033"/>
      <c r="BX61" s="1033"/>
      <c r="BY61" s="1033"/>
      <c r="BZ61" s="1033"/>
      <c r="CA61" s="1033"/>
      <c r="CB61" s="1033"/>
      <c r="CC61" s="1033"/>
      <c r="CD61" s="1033"/>
      <c r="CE61" s="1033"/>
      <c r="CF61" s="1033"/>
      <c r="CG61" s="1054"/>
      <c r="CH61" s="1029"/>
      <c r="CI61" s="1030"/>
      <c r="CJ61" s="1030"/>
      <c r="CK61" s="1030"/>
      <c r="CL61" s="1031"/>
      <c r="CM61" s="1029"/>
      <c r="CN61" s="1030"/>
      <c r="CO61" s="1030"/>
      <c r="CP61" s="1030"/>
      <c r="CQ61" s="1031"/>
      <c r="CR61" s="1029"/>
      <c r="CS61" s="1030"/>
      <c r="CT61" s="1030"/>
      <c r="CU61" s="1030"/>
      <c r="CV61" s="1031"/>
      <c r="CW61" s="1029"/>
      <c r="CX61" s="1030"/>
      <c r="CY61" s="1030"/>
      <c r="CZ61" s="1030"/>
      <c r="DA61" s="1031"/>
      <c r="DB61" s="1029"/>
      <c r="DC61" s="1030"/>
      <c r="DD61" s="1030"/>
      <c r="DE61" s="1030"/>
      <c r="DF61" s="1031"/>
      <c r="DG61" s="1029"/>
      <c r="DH61" s="1030"/>
      <c r="DI61" s="1030"/>
      <c r="DJ61" s="1030"/>
      <c r="DK61" s="1031"/>
      <c r="DL61" s="1029"/>
      <c r="DM61" s="1030"/>
      <c r="DN61" s="1030"/>
      <c r="DO61" s="1030"/>
      <c r="DP61" s="1031"/>
      <c r="DQ61" s="1029"/>
      <c r="DR61" s="1030"/>
      <c r="DS61" s="1030"/>
      <c r="DT61" s="1030"/>
      <c r="DU61" s="1031"/>
      <c r="DV61" s="1032"/>
      <c r="DW61" s="1033"/>
      <c r="DX61" s="1033"/>
      <c r="DY61" s="1033"/>
      <c r="DZ61" s="1034"/>
      <c r="EA61" s="230"/>
    </row>
    <row r="62" spans="1:131" ht="26.25" customHeight="1" x14ac:dyDescent="0.15">
      <c r="A62" s="238">
        <v>35</v>
      </c>
      <c r="B62" s="1070"/>
      <c r="C62" s="1071"/>
      <c r="D62" s="1071"/>
      <c r="E62" s="1071"/>
      <c r="F62" s="1071"/>
      <c r="G62" s="1071"/>
      <c r="H62" s="1071"/>
      <c r="I62" s="1071"/>
      <c r="J62" s="1071"/>
      <c r="K62" s="1071"/>
      <c r="L62" s="1071"/>
      <c r="M62" s="1071"/>
      <c r="N62" s="1071"/>
      <c r="O62" s="1071"/>
      <c r="P62" s="1072"/>
      <c r="Q62" s="1073"/>
      <c r="R62" s="1065"/>
      <c r="S62" s="1065"/>
      <c r="T62" s="1065"/>
      <c r="U62" s="1065"/>
      <c r="V62" s="1065"/>
      <c r="W62" s="1065"/>
      <c r="X62" s="1065"/>
      <c r="Y62" s="1065"/>
      <c r="Z62" s="1065"/>
      <c r="AA62" s="1065"/>
      <c r="AB62" s="1065"/>
      <c r="AC62" s="1065"/>
      <c r="AD62" s="1065"/>
      <c r="AE62" s="1074"/>
      <c r="AF62" s="1075"/>
      <c r="AG62" s="1076"/>
      <c r="AH62" s="1076"/>
      <c r="AI62" s="1076"/>
      <c r="AJ62" s="1077"/>
      <c r="AK62" s="1064"/>
      <c r="AL62" s="1065"/>
      <c r="AM62" s="1065"/>
      <c r="AN62" s="1065"/>
      <c r="AO62" s="1065"/>
      <c r="AP62" s="1065"/>
      <c r="AQ62" s="1065"/>
      <c r="AR62" s="1065"/>
      <c r="AS62" s="1065"/>
      <c r="AT62" s="1065"/>
      <c r="AU62" s="1065"/>
      <c r="AV62" s="1065"/>
      <c r="AW62" s="1065"/>
      <c r="AX62" s="1065"/>
      <c r="AY62" s="1065"/>
      <c r="AZ62" s="1066"/>
      <c r="BA62" s="1066"/>
      <c r="BB62" s="1066"/>
      <c r="BC62" s="1066"/>
      <c r="BD62" s="1066"/>
      <c r="BE62" s="1008"/>
      <c r="BF62" s="1008"/>
      <c r="BG62" s="1008"/>
      <c r="BH62" s="1008"/>
      <c r="BI62" s="1009"/>
      <c r="BJ62" s="1067" t="s">
        <v>408</v>
      </c>
      <c r="BK62" s="1068"/>
      <c r="BL62" s="1068"/>
      <c r="BM62" s="1068"/>
      <c r="BN62" s="1069"/>
      <c r="BO62" s="241"/>
      <c r="BP62" s="241"/>
      <c r="BQ62" s="238">
        <v>56</v>
      </c>
      <c r="BR62" s="239"/>
      <c r="BS62" s="1032"/>
      <c r="BT62" s="1033"/>
      <c r="BU62" s="1033"/>
      <c r="BV62" s="1033"/>
      <c r="BW62" s="1033"/>
      <c r="BX62" s="1033"/>
      <c r="BY62" s="1033"/>
      <c r="BZ62" s="1033"/>
      <c r="CA62" s="1033"/>
      <c r="CB62" s="1033"/>
      <c r="CC62" s="1033"/>
      <c r="CD62" s="1033"/>
      <c r="CE62" s="1033"/>
      <c r="CF62" s="1033"/>
      <c r="CG62" s="1054"/>
      <c r="CH62" s="1029"/>
      <c r="CI62" s="1030"/>
      <c r="CJ62" s="1030"/>
      <c r="CK62" s="1030"/>
      <c r="CL62" s="1031"/>
      <c r="CM62" s="1029"/>
      <c r="CN62" s="1030"/>
      <c r="CO62" s="1030"/>
      <c r="CP62" s="1030"/>
      <c r="CQ62" s="1031"/>
      <c r="CR62" s="1029"/>
      <c r="CS62" s="1030"/>
      <c r="CT62" s="1030"/>
      <c r="CU62" s="1030"/>
      <c r="CV62" s="1031"/>
      <c r="CW62" s="1029"/>
      <c r="CX62" s="1030"/>
      <c r="CY62" s="1030"/>
      <c r="CZ62" s="1030"/>
      <c r="DA62" s="1031"/>
      <c r="DB62" s="1029"/>
      <c r="DC62" s="1030"/>
      <c r="DD62" s="1030"/>
      <c r="DE62" s="1030"/>
      <c r="DF62" s="1031"/>
      <c r="DG62" s="1029"/>
      <c r="DH62" s="1030"/>
      <c r="DI62" s="1030"/>
      <c r="DJ62" s="1030"/>
      <c r="DK62" s="1031"/>
      <c r="DL62" s="1029"/>
      <c r="DM62" s="1030"/>
      <c r="DN62" s="1030"/>
      <c r="DO62" s="1030"/>
      <c r="DP62" s="1031"/>
      <c r="DQ62" s="1029"/>
      <c r="DR62" s="1030"/>
      <c r="DS62" s="1030"/>
      <c r="DT62" s="1030"/>
      <c r="DU62" s="1031"/>
      <c r="DV62" s="1032"/>
      <c r="DW62" s="1033"/>
      <c r="DX62" s="1033"/>
      <c r="DY62" s="1033"/>
      <c r="DZ62" s="1034"/>
      <c r="EA62" s="230"/>
    </row>
    <row r="63" spans="1:131" ht="26.25" customHeight="1" thickBot="1" x14ac:dyDescent="0.2">
      <c r="A63" s="240" t="s">
        <v>393</v>
      </c>
      <c r="B63" s="973" t="s">
        <v>409</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60"/>
      <c r="AF63" s="1061">
        <v>14</v>
      </c>
      <c r="AG63" s="995"/>
      <c r="AH63" s="995"/>
      <c r="AI63" s="995"/>
      <c r="AJ63" s="1062"/>
      <c r="AK63" s="1063"/>
      <c r="AL63" s="999"/>
      <c r="AM63" s="999"/>
      <c r="AN63" s="999"/>
      <c r="AO63" s="999"/>
      <c r="AP63" s="995" t="s">
        <v>613</v>
      </c>
      <c r="AQ63" s="995"/>
      <c r="AR63" s="995"/>
      <c r="AS63" s="995"/>
      <c r="AT63" s="995"/>
      <c r="AU63" s="995" t="s">
        <v>613</v>
      </c>
      <c r="AV63" s="995"/>
      <c r="AW63" s="995"/>
      <c r="AX63" s="995"/>
      <c r="AY63" s="995"/>
      <c r="AZ63" s="1057"/>
      <c r="BA63" s="1057"/>
      <c r="BB63" s="1057"/>
      <c r="BC63" s="1057"/>
      <c r="BD63" s="1057"/>
      <c r="BE63" s="996"/>
      <c r="BF63" s="996"/>
      <c r="BG63" s="996"/>
      <c r="BH63" s="996"/>
      <c r="BI63" s="997"/>
      <c r="BJ63" s="1058" t="s">
        <v>410</v>
      </c>
      <c r="BK63" s="989"/>
      <c r="BL63" s="989"/>
      <c r="BM63" s="989"/>
      <c r="BN63" s="1059"/>
      <c r="BO63" s="241"/>
      <c r="BP63" s="241"/>
      <c r="BQ63" s="238">
        <v>57</v>
      </c>
      <c r="BR63" s="239"/>
      <c r="BS63" s="1032"/>
      <c r="BT63" s="1033"/>
      <c r="BU63" s="1033"/>
      <c r="BV63" s="1033"/>
      <c r="BW63" s="1033"/>
      <c r="BX63" s="1033"/>
      <c r="BY63" s="1033"/>
      <c r="BZ63" s="1033"/>
      <c r="CA63" s="1033"/>
      <c r="CB63" s="1033"/>
      <c r="CC63" s="1033"/>
      <c r="CD63" s="1033"/>
      <c r="CE63" s="1033"/>
      <c r="CF63" s="1033"/>
      <c r="CG63" s="1054"/>
      <c r="CH63" s="1029"/>
      <c r="CI63" s="1030"/>
      <c r="CJ63" s="1030"/>
      <c r="CK63" s="1030"/>
      <c r="CL63" s="1031"/>
      <c r="CM63" s="1029"/>
      <c r="CN63" s="1030"/>
      <c r="CO63" s="1030"/>
      <c r="CP63" s="1030"/>
      <c r="CQ63" s="1031"/>
      <c r="CR63" s="1029"/>
      <c r="CS63" s="1030"/>
      <c r="CT63" s="1030"/>
      <c r="CU63" s="1030"/>
      <c r="CV63" s="1031"/>
      <c r="CW63" s="1029"/>
      <c r="CX63" s="1030"/>
      <c r="CY63" s="1030"/>
      <c r="CZ63" s="1030"/>
      <c r="DA63" s="1031"/>
      <c r="DB63" s="1029"/>
      <c r="DC63" s="1030"/>
      <c r="DD63" s="1030"/>
      <c r="DE63" s="1030"/>
      <c r="DF63" s="1031"/>
      <c r="DG63" s="1029"/>
      <c r="DH63" s="1030"/>
      <c r="DI63" s="1030"/>
      <c r="DJ63" s="1030"/>
      <c r="DK63" s="1031"/>
      <c r="DL63" s="1029"/>
      <c r="DM63" s="1030"/>
      <c r="DN63" s="1030"/>
      <c r="DO63" s="1030"/>
      <c r="DP63" s="1031"/>
      <c r="DQ63" s="1029"/>
      <c r="DR63" s="1030"/>
      <c r="DS63" s="1030"/>
      <c r="DT63" s="1030"/>
      <c r="DU63" s="1031"/>
      <c r="DV63" s="1032"/>
      <c r="DW63" s="1033"/>
      <c r="DX63" s="1033"/>
      <c r="DY63" s="1033"/>
      <c r="DZ63" s="103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32"/>
      <c r="BT64" s="1033"/>
      <c r="BU64" s="1033"/>
      <c r="BV64" s="1033"/>
      <c r="BW64" s="1033"/>
      <c r="BX64" s="1033"/>
      <c r="BY64" s="1033"/>
      <c r="BZ64" s="1033"/>
      <c r="CA64" s="1033"/>
      <c r="CB64" s="1033"/>
      <c r="CC64" s="1033"/>
      <c r="CD64" s="1033"/>
      <c r="CE64" s="1033"/>
      <c r="CF64" s="1033"/>
      <c r="CG64" s="1054"/>
      <c r="CH64" s="1029"/>
      <c r="CI64" s="1030"/>
      <c r="CJ64" s="1030"/>
      <c r="CK64" s="1030"/>
      <c r="CL64" s="1031"/>
      <c r="CM64" s="1029"/>
      <c r="CN64" s="1030"/>
      <c r="CO64" s="1030"/>
      <c r="CP64" s="1030"/>
      <c r="CQ64" s="1031"/>
      <c r="CR64" s="1029"/>
      <c r="CS64" s="1030"/>
      <c r="CT64" s="1030"/>
      <c r="CU64" s="1030"/>
      <c r="CV64" s="1031"/>
      <c r="CW64" s="1029"/>
      <c r="CX64" s="1030"/>
      <c r="CY64" s="1030"/>
      <c r="CZ64" s="1030"/>
      <c r="DA64" s="1031"/>
      <c r="DB64" s="1029"/>
      <c r="DC64" s="1030"/>
      <c r="DD64" s="1030"/>
      <c r="DE64" s="1030"/>
      <c r="DF64" s="1031"/>
      <c r="DG64" s="1029"/>
      <c r="DH64" s="1030"/>
      <c r="DI64" s="1030"/>
      <c r="DJ64" s="1030"/>
      <c r="DK64" s="1031"/>
      <c r="DL64" s="1029"/>
      <c r="DM64" s="1030"/>
      <c r="DN64" s="1030"/>
      <c r="DO64" s="1030"/>
      <c r="DP64" s="1031"/>
      <c r="DQ64" s="1029"/>
      <c r="DR64" s="1030"/>
      <c r="DS64" s="1030"/>
      <c r="DT64" s="1030"/>
      <c r="DU64" s="1031"/>
      <c r="DV64" s="1032"/>
      <c r="DW64" s="1033"/>
      <c r="DX64" s="1033"/>
      <c r="DY64" s="1033"/>
      <c r="DZ64" s="1034"/>
      <c r="EA64" s="230"/>
    </row>
    <row r="65" spans="1:131" ht="26.25" customHeight="1" thickBot="1" x14ac:dyDescent="0.2">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32"/>
      <c r="BT65" s="1033"/>
      <c r="BU65" s="1033"/>
      <c r="BV65" s="1033"/>
      <c r="BW65" s="1033"/>
      <c r="BX65" s="1033"/>
      <c r="BY65" s="1033"/>
      <c r="BZ65" s="1033"/>
      <c r="CA65" s="1033"/>
      <c r="CB65" s="1033"/>
      <c r="CC65" s="1033"/>
      <c r="CD65" s="1033"/>
      <c r="CE65" s="1033"/>
      <c r="CF65" s="1033"/>
      <c r="CG65" s="1054"/>
      <c r="CH65" s="1029"/>
      <c r="CI65" s="1030"/>
      <c r="CJ65" s="1030"/>
      <c r="CK65" s="1030"/>
      <c r="CL65" s="1031"/>
      <c r="CM65" s="1029"/>
      <c r="CN65" s="1030"/>
      <c r="CO65" s="1030"/>
      <c r="CP65" s="1030"/>
      <c r="CQ65" s="1031"/>
      <c r="CR65" s="1029"/>
      <c r="CS65" s="1030"/>
      <c r="CT65" s="1030"/>
      <c r="CU65" s="1030"/>
      <c r="CV65" s="1031"/>
      <c r="CW65" s="1029"/>
      <c r="CX65" s="1030"/>
      <c r="CY65" s="1030"/>
      <c r="CZ65" s="1030"/>
      <c r="DA65" s="1031"/>
      <c r="DB65" s="1029"/>
      <c r="DC65" s="1030"/>
      <c r="DD65" s="1030"/>
      <c r="DE65" s="1030"/>
      <c r="DF65" s="1031"/>
      <c r="DG65" s="1029"/>
      <c r="DH65" s="1030"/>
      <c r="DI65" s="1030"/>
      <c r="DJ65" s="1030"/>
      <c r="DK65" s="1031"/>
      <c r="DL65" s="1029"/>
      <c r="DM65" s="1030"/>
      <c r="DN65" s="1030"/>
      <c r="DO65" s="1030"/>
      <c r="DP65" s="1031"/>
      <c r="DQ65" s="1029"/>
      <c r="DR65" s="1030"/>
      <c r="DS65" s="1030"/>
      <c r="DT65" s="1030"/>
      <c r="DU65" s="1031"/>
      <c r="DV65" s="1032"/>
      <c r="DW65" s="1033"/>
      <c r="DX65" s="1033"/>
      <c r="DY65" s="1033"/>
      <c r="DZ65" s="1034"/>
      <c r="EA65" s="230"/>
    </row>
    <row r="66" spans="1:131" ht="26.25" customHeight="1" x14ac:dyDescent="0.15">
      <c r="A66" s="1035" t="s">
        <v>412</v>
      </c>
      <c r="B66" s="1036"/>
      <c r="C66" s="1036"/>
      <c r="D66" s="1036"/>
      <c r="E66" s="1036"/>
      <c r="F66" s="1036"/>
      <c r="G66" s="1036"/>
      <c r="H66" s="1036"/>
      <c r="I66" s="1036"/>
      <c r="J66" s="1036"/>
      <c r="K66" s="1036"/>
      <c r="L66" s="1036"/>
      <c r="M66" s="1036"/>
      <c r="N66" s="1036"/>
      <c r="O66" s="1036"/>
      <c r="P66" s="1037"/>
      <c r="Q66" s="1041" t="s">
        <v>413</v>
      </c>
      <c r="R66" s="1042"/>
      <c r="S66" s="1042"/>
      <c r="T66" s="1042"/>
      <c r="U66" s="1043"/>
      <c r="V66" s="1041" t="s">
        <v>414</v>
      </c>
      <c r="W66" s="1042"/>
      <c r="X66" s="1042"/>
      <c r="Y66" s="1042"/>
      <c r="Z66" s="1043"/>
      <c r="AA66" s="1041" t="s">
        <v>400</v>
      </c>
      <c r="AB66" s="1042"/>
      <c r="AC66" s="1042"/>
      <c r="AD66" s="1042"/>
      <c r="AE66" s="1043"/>
      <c r="AF66" s="1047" t="s">
        <v>415</v>
      </c>
      <c r="AG66" s="1048"/>
      <c r="AH66" s="1048"/>
      <c r="AI66" s="1048"/>
      <c r="AJ66" s="1049"/>
      <c r="AK66" s="1041" t="s">
        <v>416</v>
      </c>
      <c r="AL66" s="1036"/>
      <c r="AM66" s="1036"/>
      <c r="AN66" s="1036"/>
      <c r="AO66" s="1037"/>
      <c r="AP66" s="1041" t="s">
        <v>417</v>
      </c>
      <c r="AQ66" s="1042"/>
      <c r="AR66" s="1042"/>
      <c r="AS66" s="1042"/>
      <c r="AT66" s="1043"/>
      <c r="AU66" s="1041" t="s">
        <v>418</v>
      </c>
      <c r="AV66" s="1042"/>
      <c r="AW66" s="1042"/>
      <c r="AX66" s="1042"/>
      <c r="AY66" s="1043"/>
      <c r="AZ66" s="1041" t="s">
        <v>380</v>
      </c>
      <c r="BA66" s="1042"/>
      <c r="BB66" s="1042"/>
      <c r="BC66" s="1042"/>
      <c r="BD66" s="1055"/>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8"/>
      <c r="B67" s="1039"/>
      <c r="C67" s="1039"/>
      <c r="D67" s="1039"/>
      <c r="E67" s="1039"/>
      <c r="F67" s="1039"/>
      <c r="G67" s="1039"/>
      <c r="H67" s="1039"/>
      <c r="I67" s="1039"/>
      <c r="J67" s="1039"/>
      <c r="K67" s="1039"/>
      <c r="L67" s="1039"/>
      <c r="M67" s="1039"/>
      <c r="N67" s="1039"/>
      <c r="O67" s="1039"/>
      <c r="P67" s="1040"/>
      <c r="Q67" s="1044"/>
      <c r="R67" s="1045"/>
      <c r="S67" s="1045"/>
      <c r="T67" s="1045"/>
      <c r="U67" s="1046"/>
      <c r="V67" s="1044"/>
      <c r="W67" s="1045"/>
      <c r="X67" s="1045"/>
      <c r="Y67" s="1045"/>
      <c r="Z67" s="1046"/>
      <c r="AA67" s="1044"/>
      <c r="AB67" s="1045"/>
      <c r="AC67" s="1045"/>
      <c r="AD67" s="1045"/>
      <c r="AE67" s="1046"/>
      <c r="AF67" s="1050"/>
      <c r="AG67" s="1051"/>
      <c r="AH67" s="1051"/>
      <c r="AI67" s="1051"/>
      <c r="AJ67" s="1052"/>
      <c r="AK67" s="1053"/>
      <c r="AL67" s="1039"/>
      <c r="AM67" s="1039"/>
      <c r="AN67" s="1039"/>
      <c r="AO67" s="1040"/>
      <c r="AP67" s="1044"/>
      <c r="AQ67" s="1045"/>
      <c r="AR67" s="1045"/>
      <c r="AS67" s="1045"/>
      <c r="AT67" s="1046"/>
      <c r="AU67" s="1044"/>
      <c r="AV67" s="1045"/>
      <c r="AW67" s="1045"/>
      <c r="AX67" s="1045"/>
      <c r="AY67" s="1046"/>
      <c r="AZ67" s="1044"/>
      <c r="BA67" s="1045"/>
      <c r="BB67" s="1045"/>
      <c r="BC67" s="1045"/>
      <c r="BD67" s="1056"/>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6" t="s">
        <v>590</v>
      </c>
      <c r="C68" s="1024"/>
      <c r="D68" s="1024"/>
      <c r="E68" s="1024"/>
      <c r="F68" s="1024"/>
      <c r="G68" s="1024"/>
      <c r="H68" s="1024"/>
      <c r="I68" s="1024"/>
      <c r="J68" s="1024"/>
      <c r="K68" s="1024"/>
      <c r="L68" s="1024"/>
      <c r="M68" s="1024"/>
      <c r="N68" s="1024"/>
      <c r="O68" s="1024"/>
      <c r="P68" s="1027"/>
      <c r="Q68" s="1028">
        <v>88</v>
      </c>
      <c r="R68" s="1021"/>
      <c r="S68" s="1021"/>
      <c r="T68" s="1021"/>
      <c r="U68" s="1022"/>
      <c r="V68" s="1020">
        <v>86</v>
      </c>
      <c r="W68" s="1021"/>
      <c r="X68" s="1021"/>
      <c r="Y68" s="1021"/>
      <c r="Z68" s="1022"/>
      <c r="AA68" s="1020">
        <v>3</v>
      </c>
      <c r="AB68" s="1021"/>
      <c r="AC68" s="1021"/>
      <c r="AD68" s="1021"/>
      <c r="AE68" s="1022"/>
      <c r="AF68" s="1020">
        <v>3</v>
      </c>
      <c r="AG68" s="1021"/>
      <c r="AH68" s="1021"/>
      <c r="AI68" s="1021"/>
      <c r="AJ68" s="1022"/>
      <c r="AK68" s="1020" t="s">
        <v>606</v>
      </c>
      <c r="AL68" s="1021"/>
      <c r="AM68" s="1021"/>
      <c r="AN68" s="1021"/>
      <c r="AO68" s="1022"/>
      <c r="AP68" s="1020" t="s">
        <v>606</v>
      </c>
      <c r="AQ68" s="1021"/>
      <c r="AR68" s="1021"/>
      <c r="AS68" s="1021"/>
      <c r="AT68" s="1022"/>
      <c r="AU68" s="1020" t="s">
        <v>606</v>
      </c>
      <c r="AV68" s="1021"/>
      <c r="AW68" s="1021"/>
      <c r="AX68" s="1021"/>
      <c r="AY68" s="1022"/>
      <c r="AZ68" s="1023"/>
      <c r="BA68" s="1024"/>
      <c r="BB68" s="1024"/>
      <c r="BC68" s="1024"/>
      <c r="BD68" s="1025"/>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592</v>
      </c>
      <c r="C69" s="1011"/>
      <c r="D69" s="1011"/>
      <c r="E69" s="1011"/>
      <c r="F69" s="1011"/>
      <c r="G69" s="1011"/>
      <c r="H69" s="1011"/>
      <c r="I69" s="1011"/>
      <c r="J69" s="1011"/>
      <c r="K69" s="1011"/>
      <c r="L69" s="1011"/>
      <c r="M69" s="1011"/>
      <c r="N69" s="1011"/>
      <c r="O69" s="1011"/>
      <c r="P69" s="1012"/>
      <c r="Q69" s="1014">
        <v>7567</v>
      </c>
      <c r="R69" s="1015"/>
      <c r="S69" s="1015"/>
      <c r="T69" s="1015"/>
      <c r="U69" s="1016"/>
      <c r="V69" s="1017">
        <v>7557</v>
      </c>
      <c r="W69" s="1015"/>
      <c r="X69" s="1015"/>
      <c r="Y69" s="1015"/>
      <c r="Z69" s="1016"/>
      <c r="AA69" s="1017">
        <v>10</v>
      </c>
      <c r="AB69" s="1015"/>
      <c r="AC69" s="1015"/>
      <c r="AD69" s="1015"/>
      <c r="AE69" s="1016"/>
      <c r="AF69" s="1017">
        <v>10</v>
      </c>
      <c r="AG69" s="1015"/>
      <c r="AH69" s="1015"/>
      <c r="AI69" s="1015"/>
      <c r="AJ69" s="1016"/>
      <c r="AK69" s="1017" t="s">
        <v>606</v>
      </c>
      <c r="AL69" s="1015"/>
      <c r="AM69" s="1015"/>
      <c r="AN69" s="1015"/>
      <c r="AO69" s="1016"/>
      <c r="AP69" s="1017" t="s">
        <v>606</v>
      </c>
      <c r="AQ69" s="1015"/>
      <c r="AR69" s="1015"/>
      <c r="AS69" s="1015"/>
      <c r="AT69" s="1016"/>
      <c r="AU69" s="1017" t="s">
        <v>606</v>
      </c>
      <c r="AV69" s="1015"/>
      <c r="AW69" s="1015"/>
      <c r="AX69" s="1015"/>
      <c r="AY69" s="1016"/>
      <c r="AZ69" s="1018"/>
      <c r="BA69" s="1011"/>
      <c r="BB69" s="1011"/>
      <c r="BC69" s="1011"/>
      <c r="BD69" s="101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593</v>
      </c>
      <c r="C70" s="1011"/>
      <c r="D70" s="1011"/>
      <c r="E70" s="1011"/>
      <c r="F70" s="1011"/>
      <c r="G70" s="1011"/>
      <c r="H70" s="1011"/>
      <c r="I70" s="1011"/>
      <c r="J70" s="1011"/>
      <c r="K70" s="1011"/>
      <c r="L70" s="1011"/>
      <c r="M70" s="1011"/>
      <c r="N70" s="1011"/>
      <c r="O70" s="1011"/>
      <c r="P70" s="1012"/>
      <c r="Q70" s="1014">
        <v>74</v>
      </c>
      <c r="R70" s="1015"/>
      <c r="S70" s="1015"/>
      <c r="T70" s="1015"/>
      <c r="U70" s="1016"/>
      <c r="V70" s="1017">
        <v>74</v>
      </c>
      <c r="W70" s="1015"/>
      <c r="X70" s="1015"/>
      <c r="Y70" s="1015"/>
      <c r="Z70" s="1016"/>
      <c r="AA70" s="1017">
        <v>0</v>
      </c>
      <c r="AB70" s="1015"/>
      <c r="AC70" s="1015"/>
      <c r="AD70" s="1015"/>
      <c r="AE70" s="1016"/>
      <c r="AF70" s="1017">
        <v>0</v>
      </c>
      <c r="AG70" s="1015"/>
      <c r="AH70" s="1015"/>
      <c r="AI70" s="1015"/>
      <c r="AJ70" s="1016"/>
      <c r="AK70" s="1017" t="s">
        <v>606</v>
      </c>
      <c r="AL70" s="1015"/>
      <c r="AM70" s="1015"/>
      <c r="AN70" s="1015"/>
      <c r="AO70" s="1016"/>
      <c r="AP70" s="1017" t="s">
        <v>606</v>
      </c>
      <c r="AQ70" s="1015"/>
      <c r="AR70" s="1015"/>
      <c r="AS70" s="1015"/>
      <c r="AT70" s="1016"/>
      <c r="AU70" s="1017" t="s">
        <v>606</v>
      </c>
      <c r="AV70" s="1015"/>
      <c r="AW70" s="1015"/>
      <c r="AX70" s="1015"/>
      <c r="AY70" s="1016"/>
      <c r="AZ70" s="1018"/>
      <c r="BA70" s="1011"/>
      <c r="BB70" s="1011"/>
      <c r="BC70" s="1011"/>
      <c r="BD70" s="101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594</v>
      </c>
      <c r="C71" s="1011"/>
      <c r="D71" s="1011"/>
      <c r="E71" s="1011"/>
      <c r="F71" s="1011"/>
      <c r="G71" s="1011"/>
      <c r="H71" s="1011"/>
      <c r="I71" s="1011"/>
      <c r="J71" s="1011"/>
      <c r="K71" s="1011"/>
      <c r="L71" s="1011"/>
      <c r="M71" s="1011"/>
      <c r="N71" s="1011"/>
      <c r="O71" s="1011"/>
      <c r="P71" s="1012"/>
      <c r="Q71" s="1014">
        <v>203</v>
      </c>
      <c r="R71" s="1015"/>
      <c r="S71" s="1015"/>
      <c r="T71" s="1015"/>
      <c r="U71" s="1016"/>
      <c r="V71" s="1017">
        <v>193</v>
      </c>
      <c r="W71" s="1015"/>
      <c r="X71" s="1015"/>
      <c r="Y71" s="1015"/>
      <c r="Z71" s="1016"/>
      <c r="AA71" s="1017">
        <v>11</v>
      </c>
      <c r="AB71" s="1015"/>
      <c r="AC71" s="1015"/>
      <c r="AD71" s="1015"/>
      <c r="AE71" s="1016"/>
      <c r="AF71" s="1017">
        <v>11</v>
      </c>
      <c r="AG71" s="1015"/>
      <c r="AH71" s="1015"/>
      <c r="AI71" s="1015"/>
      <c r="AJ71" s="1016"/>
      <c r="AK71" s="1017" t="s">
        <v>591</v>
      </c>
      <c r="AL71" s="1015"/>
      <c r="AM71" s="1015"/>
      <c r="AN71" s="1015"/>
      <c r="AO71" s="1016"/>
      <c r="AP71" s="1017" t="s">
        <v>606</v>
      </c>
      <c r="AQ71" s="1015"/>
      <c r="AR71" s="1015"/>
      <c r="AS71" s="1015"/>
      <c r="AT71" s="1016"/>
      <c r="AU71" s="1017" t="s">
        <v>591</v>
      </c>
      <c r="AV71" s="1015"/>
      <c r="AW71" s="1015"/>
      <c r="AX71" s="1015"/>
      <c r="AY71" s="1016"/>
      <c r="AZ71" s="1018"/>
      <c r="BA71" s="1011"/>
      <c r="BB71" s="1011"/>
      <c r="BC71" s="1011"/>
      <c r="BD71" s="101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595</v>
      </c>
      <c r="C72" s="1011"/>
      <c r="D72" s="1011"/>
      <c r="E72" s="1011"/>
      <c r="F72" s="1011"/>
      <c r="G72" s="1011"/>
      <c r="H72" s="1011"/>
      <c r="I72" s="1011"/>
      <c r="J72" s="1011"/>
      <c r="K72" s="1011"/>
      <c r="L72" s="1011"/>
      <c r="M72" s="1011"/>
      <c r="N72" s="1011"/>
      <c r="O72" s="1011"/>
      <c r="P72" s="1012"/>
      <c r="Q72" s="1014">
        <v>1873</v>
      </c>
      <c r="R72" s="1015"/>
      <c r="S72" s="1015"/>
      <c r="T72" s="1015"/>
      <c r="U72" s="1016"/>
      <c r="V72" s="1017">
        <v>1844</v>
      </c>
      <c r="W72" s="1015"/>
      <c r="X72" s="1015"/>
      <c r="Y72" s="1015"/>
      <c r="Z72" s="1016"/>
      <c r="AA72" s="1017">
        <v>30</v>
      </c>
      <c r="AB72" s="1015"/>
      <c r="AC72" s="1015"/>
      <c r="AD72" s="1015"/>
      <c r="AE72" s="1016"/>
      <c r="AF72" s="1017">
        <v>30</v>
      </c>
      <c r="AG72" s="1015"/>
      <c r="AH72" s="1015"/>
      <c r="AI72" s="1015"/>
      <c r="AJ72" s="1016"/>
      <c r="AK72" s="1017">
        <v>22</v>
      </c>
      <c r="AL72" s="1015"/>
      <c r="AM72" s="1015"/>
      <c r="AN72" s="1015"/>
      <c r="AO72" s="1016"/>
      <c r="AP72" s="1017">
        <v>1281</v>
      </c>
      <c r="AQ72" s="1015"/>
      <c r="AR72" s="1015"/>
      <c r="AS72" s="1015"/>
      <c r="AT72" s="1016"/>
      <c r="AU72" s="1017" t="s">
        <v>606</v>
      </c>
      <c r="AV72" s="1015"/>
      <c r="AW72" s="1015"/>
      <c r="AX72" s="1015"/>
      <c r="AY72" s="1016"/>
      <c r="AZ72" s="1018"/>
      <c r="BA72" s="1011"/>
      <c r="BB72" s="1011"/>
      <c r="BC72" s="1011"/>
      <c r="BD72" s="101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596</v>
      </c>
      <c r="C73" s="1011"/>
      <c r="D73" s="1011"/>
      <c r="E73" s="1011"/>
      <c r="F73" s="1011"/>
      <c r="G73" s="1011"/>
      <c r="H73" s="1011"/>
      <c r="I73" s="1011"/>
      <c r="J73" s="1011"/>
      <c r="K73" s="1011"/>
      <c r="L73" s="1011"/>
      <c r="M73" s="1011"/>
      <c r="N73" s="1011"/>
      <c r="O73" s="1011"/>
      <c r="P73" s="1012"/>
      <c r="Q73" s="1014">
        <v>286</v>
      </c>
      <c r="R73" s="1015"/>
      <c r="S73" s="1015"/>
      <c r="T73" s="1015"/>
      <c r="U73" s="1016"/>
      <c r="V73" s="1017">
        <v>243</v>
      </c>
      <c r="W73" s="1015"/>
      <c r="X73" s="1015"/>
      <c r="Y73" s="1015"/>
      <c r="Z73" s="1016"/>
      <c r="AA73" s="1017">
        <v>43</v>
      </c>
      <c r="AB73" s="1015"/>
      <c r="AC73" s="1015"/>
      <c r="AD73" s="1015"/>
      <c r="AE73" s="1016"/>
      <c r="AF73" s="1017">
        <v>27</v>
      </c>
      <c r="AG73" s="1015"/>
      <c r="AH73" s="1015"/>
      <c r="AI73" s="1015"/>
      <c r="AJ73" s="1016"/>
      <c r="AK73" s="1017" t="s">
        <v>591</v>
      </c>
      <c r="AL73" s="1015"/>
      <c r="AM73" s="1015"/>
      <c r="AN73" s="1015"/>
      <c r="AO73" s="1016"/>
      <c r="AP73" s="1017" t="s">
        <v>591</v>
      </c>
      <c r="AQ73" s="1015"/>
      <c r="AR73" s="1015"/>
      <c r="AS73" s="1015"/>
      <c r="AT73" s="1016"/>
      <c r="AU73" s="1017" t="s">
        <v>591</v>
      </c>
      <c r="AV73" s="1015"/>
      <c r="AW73" s="1015"/>
      <c r="AX73" s="1015"/>
      <c r="AY73" s="1016"/>
      <c r="AZ73" s="1018"/>
      <c r="BA73" s="1011"/>
      <c r="BB73" s="1011"/>
      <c r="BC73" s="1011"/>
      <c r="BD73" s="101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597</v>
      </c>
      <c r="C74" s="1011"/>
      <c r="D74" s="1011"/>
      <c r="E74" s="1011"/>
      <c r="F74" s="1011"/>
      <c r="G74" s="1011"/>
      <c r="H74" s="1011"/>
      <c r="I74" s="1011"/>
      <c r="J74" s="1011"/>
      <c r="K74" s="1011"/>
      <c r="L74" s="1011"/>
      <c r="M74" s="1011"/>
      <c r="N74" s="1011"/>
      <c r="O74" s="1011"/>
      <c r="P74" s="1012"/>
      <c r="Q74" s="1014">
        <v>200</v>
      </c>
      <c r="R74" s="1015"/>
      <c r="S74" s="1015"/>
      <c r="T74" s="1015"/>
      <c r="U74" s="1016"/>
      <c r="V74" s="1017">
        <v>183</v>
      </c>
      <c r="W74" s="1015"/>
      <c r="X74" s="1015"/>
      <c r="Y74" s="1015"/>
      <c r="Z74" s="1016"/>
      <c r="AA74" s="1017">
        <v>17</v>
      </c>
      <c r="AB74" s="1015"/>
      <c r="AC74" s="1015"/>
      <c r="AD74" s="1015"/>
      <c r="AE74" s="1016"/>
      <c r="AF74" s="1017">
        <v>17</v>
      </c>
      <c r="AG74" s="1015"/>
      <c r="AH74" s="1015"/>
      <c r="AI74" s="1015"/>
      <c r="AJ74" s="1016"/>
      <c r="AK74" s="1017" t="s">
        <v>591</v>
      </c>
      <c r="AL74" s="1015"/>
      <c r="AM74" s="1015"/>
      <c r="AN74" s="1015"/>
      <c r="AO74" s="1016"/>
      <c r="AP74" s="1017" t="s">
        <v>591</v>
      </c>
      <c r="AQ74" s="1015"/>
      <c r="AR74" s="1015"/>
      <c r="AS74" s="1015"/>
      <c r="AT74" s="1016"/>
      <c r="AU74" s="1017" t="s">
        <v>606</v>
      </c>
      <c r="AV74" s="1015"/>
      <c r="AW74" s="1015"/>
      <c r="AX74" s="1015"/>
      <c r="AY74" s="1016"/>
      <c r="AZ74" s="1018"/>
      <c r="BA74" s="1011"/>
      <c r="BB74" s="1011"/>
      <c r="BC74" s="1011"/>
      <c r="BD74" s="101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598</v>
      </c>
      <c r="C75" s="1011"/>
      <c r="D75" s="1011"/>
      <c r="E75" s="1011"/>
      <c r="F75" s="1011"/>
      <c r="G75" s="1011"/>
      <c r="H75" s="1011"/>
      <c r="I75" s="1011"/>
      <c r="J75" s="1011"/>
      <c r="K75" s="1011"/>
      <c r="L75" s="1011"/>
      <c r="M75" s="1011"/>
      <c r="N75" s="1011"/>
      <c r="O75" s="1011"/>
      <c r="P75" s="1012"/>
      <c r="Q75" s="1014">
        <v>495</v>
      </c>
      <c r="R75" s="1015"/>
      <c r="S75" s="1015"/>
      <c r="T75" s="1015"/>
      <c r="U75" s="1016"/>
      <c r="V75" s="1017">
        <v>493</v>
      </c>
      <c r="W75" s="1015"/>
      <c r="X75" s="1015"/>
      <c r="Y75" s="1015"/>
      <c r="Z75" s="1016"/>
      <c r="AA75" s="1017">
        <v>1</v>
      </c>
      <c r="AB75" s="1015"/>
      <c r="AC75" s="1015"/>
      <c r="AD75" s="1015"/>
      <c r="AE75" s="1016"/>
      <c r="AF75" s="1017">
        <v>1</v>
      </c>
      <c r="AG75" s="1015"/>
      <c r="AH75" s="1015"/>
      <c r="AI75" s="1015"/>
      <c r="AJ75" s="1016"/>
      <c r="AK75" s="1017">
        <v>298</v>
      </c>
      <c r="AL75" s="1015"/>
      <c r="AM75" s="1015"/>
      <c r="AN75" s="1015"/>
      <c r="AO75" s="1016"/>
      <c r="AP75" s="1017" t="s">
        <v>606</v>
      </c>
      <c r="AQ75" s="1015"/>
      <c r="AR75" s="1015"/>
      <c r="AS75" s="1015"/>
      <c r="AT75" s="1016"/>
      <c r="AU75" s="1017" t="s">
        <v>591</v>
      </c>
      <c r="AV75" s="1015"/>
      <c r="AW75" s="1015"/>
      <c r="AX75" s="1015"/>
      <c r="AY75" s="1016"/>
      <c r="AZ75" s="1018"/>
      <c r="BA75" s="1011"/>
      <c r="BB75" s="1011"/>
      <c r="BC75" s="1011"/>
      <c r="BD75" s="101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599</v>
      </c>
      <c r="C76" s="1011"/>
      <c r="D76" s="1011"/>
      <c r="E76" s="1011"/>
      <c r="F76" s="1011"/>
      <c r="G76" s="1011"/>
      <c r="H76" s="1011"/>
      <c r="I76" s="1011"/>
      <c r="J76" s="1011"/>
      <c r="K76" s="1011"/>
      <c r="L76" s="1011"/>
      <c r="M76" s="1011"/>
      <c r="N76" s="1011"/>
      <c r="O76" s="1011"/>
      <c r="P76" s="1012"/>
      <c r="Q76" s="1014">
        <v>68</v>
      </c>
      <c r="R76" s="1015"/>
      <c r="S76" s="1015"/>
      <c r="T76" s="1015"/>
      <c r="U76" s="1016"/>
      <c r="V76" s="1017">
        <v>68</v>
      </c>
      <c r="W76" s="1015"/>
      <c r="X76" s="1015"/>
      <c r="Y76" s="1015"/>
      <c r="Z76" s="1016"/>
      <c r="AA76" s="1017">
        <v>0</v>
      </c>
      <c r="AB76" s="1015"/>
      <c r="AC76" s="1015"/>
      <c r="AD76" s="1015"/>
      <c r="AE76" s="1016"/>
      <c r="AF76" s="1017">
        <v>0</v>
      </c>
      <c r="AG76" s="1015"/>
      <c r="AH76" s="1015"/>
      <c r="AI76" s="1015"/>
      <c r="AJ76" s="1016"/>
      <c r="AK76" s="1017" t="s">
        <v>591</v>
      </c>
      <c r="AL76" s="1015"/>
      <c r="AM76" s="1015"/>
      <c r="AN76" s="1015"/>
      <c r="AO76" s="1016"/>
      <c r="AP76" s="1017" t="s">
        <v>591</v>
      </c>
      <c r="AQ76" s="1015"/>
      <c r="AR76" s="1015"/>
      <c r="AS76" s="1015"/>
      <c r="AT76" s="1016"/>
      <c r="AU76" s="1017" t="s">
        <v>606</v>
      </c>
      <c r="AV76" s="1015"/>
      <c r="AW76" s="1015"/>
      <c r="AX76" s="1015"/>
      <c r="AY76" s="1016"/>
      <c r="AZ76" s="1018"/>
      <c r="BA76" s="1011"/>
      <c r="BB76" s="1011"/>
      <c r="BC76" s="1011"/>
      <c r="BD76" s="101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t="s">
        <v>600</v>
      </c>
      <c r="C77" s="1011"/>
      <c r="D77" s="1011"/>
      <c r="E77" s="1011"/>
      <c r="F77" s="1011"/>
      <c r="G77" s="1011"/>
      <c r="H77" s="1011"/>
      <c r="I77" s="1011"/>
      <c r="J77" s="1011"/>
      <c r="K77" s="1011"/>
      <c r="L77" s="1011"/>
      <c r="M77" s="1011"/>
      <c r="N77" s="1011"/>
      <c r="O77" s="1011"/>
      <c r="P77" s="1012"/>
      <c r="Q77" s="1014">
        <v>2988</v>
      </c>
      <c r="R77" s="1015"/>
      <c r="S77" s="1015"/>
      <c r="T77" s="1015"/>
      <c r="U77" s="1016"/>
      <c r="V77" s="1017">
        <v>3152</v>
      </c>
      <c r="W77" s="1015"/>
      <c r="X77" s="1015"/>
      <c r="Y77" s="1015"/>
      <c r="Z77" s="1016"/>
      <c r="AA77" s="1017">
        <v>-163</v>
      </c>
      <c r="AB77" s="1015"/>
      <c r="AC77" s="1015"/>
      <c r="AD77" s="1015"/>
      <c r="AE77" s="1016"/>
      <c r="AF77" s="1017">
        <v>4171</v>
      </c>
      <c r="AG77" s="1015"/>
      <c r="AH77" s="1015"/>
      <c r="AI77" s="1015"/>
      <c r="AJ77" s="1016"/>
      <c r="AK77" s="1017">
        <v>1156</v>
      </c>
      <c r="AL77" s="1015"/>
      <c r="AM77" s="1015"/>
      <c r="AN77" s="1015"/>
      <c r="AO77" s="1016"/>
      <c r="AP77" s="1017">
        <v>7723</v>
      </c>
      <c r="AQ77" s="1015"/>
      <c r="AR77" s="1015"/>
      <c r="AS77" s="1015"/>
      <c r="AT77" s="1016"/>
      <c r="AU77" s="1017" t="s">
        <v>612</v>
      </c>
      <c r="AV77" s="1015"/>
      <c r="AW77" s="1015"/>
      <c r="AX77" s="1015"/>
      <c r="AY77" s="1016"/>
      <c r="AZ77" s="1018" t="s">
        <v>611</v>
      </c>
      <c r="BA77" s="1011"/>
      <c r="BB77" s="1011"/>
      <c r="BC77" s="1011"/>
      <c r="BD77" s="101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t="s">
        <v>601</v>
      </c>
      <c r="C78" s="1011"/>
      <c r="D78" s="1011"/>
      <c r="E78" s="1011"/>
      <c r="F78" s="1011"/>
      <c r="G78" s="1011"/>
      <c r="H78" s="1011"/>
      <c r="I78" s="1011"/>
      <c r="J78" s="1011"/>
      <c r="K78" s="1011"/>
      <c r="L78" s="1011"/>
      <c r="M78" s="1011"/>
      <c r="N78" s="1011"/>
      <c r="O78" s="1011"/>
      <c r="P78" s="1012"/>
      <c r="Q78" s="1014">
        <v>1851</v>
      </c>
      <c r="R78" s="1015"/>
      <c r="S78" s="1015"/>
      <c r="T78" s="1015"/>
      <c r="U78" s="1016"/>
      <c r="V78" s="1017">
        <v>1811</v>
      </c>
      <c r="W78" s="1015"/>
      <c r="X78" s="1015"/>
      <c r="Y78" s="1015"/>
      <c r="Z78" s="1016"/>
      <c r="AA78" s="1017">
        <v>40</v>
      </c>
      <c r="AB78" s="1015"/>
      <c r="AC78" s="1015"/>
      <c r="AD78" s="1015"/>
      <c r="AE78" s="1016"/>
      <c r="AF78" s="1017">
        <v>40</v>
      </c>
      <c r="AG78" s="1015"/>
      <c r="AH78" s="1015"/>
      <c r="AI78" s="1015"/>
      <c r="AJ78" s="1016"/>
      <c r="AK78" s="1017" t="s">
        <v>591</v>
      </c>
      <c r="AL78" s="1015"/>
      <c r="AM78" s="1015"/>
      <c r="AN78" s="1015"/>
      <c r="AO78" s="1016"/>
      <c r="AP78" s="1017" t="s">
        <v>606</v>
      </c>
      <c r="AQ78" s="1015"/>
      <c r="AR78" s="1015"/>
      <c r="AS78" s="1015"/>
      <c r="AT78" s="1016"/>
      <c r="AU78" s="1017" t="s">
        <v>591</v>
      </c>
      <c r="AV78" s="1015"/>
      <c r="AW78" s="1015"/>
      <c r="AX78" s="1015"/>
      <c r="AY78" s="1016"/>
      <c r="AZ78" s="1018"/>
      <c r="BA78" s="1011"/>
      <c r="BB78" s="1011"/>
      <c r="BC78" s="1011"/>
      <c r="BD78" s="101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t="s">
        <v>602</v>
      </c>
      <c r="C79" s="1011"/>
      <c r="D79" s="1011"/>
      <c r="E79" s="1011"/>
      <c r="F79" s="1011"/>
      <c r="G79" s="1011"/>
      <c r="H79" s="1011"/>
      <c r="I79" s="1011"/>
      <c r="J79" s="1011"/>
      <c r="K79" s="1011"/>
      <c r="L79" s="1011"/>
      <c r="M79" s="1011"/>
      <c r="N79" s="1011"/>
      <c r="O79" s="1011"/>
      <c r="P79" s="1012"/>
      <c r="Q79" s="1014">
        <v>72965</v>
      </c>
      <c r="R79" s="1015"/>
      <c r="S79" s="1015"/>
      <c r="T79" s="1015"/>
      <c r="U79" s="1016"/>
      <c r="V79" s="1017">
        <v>69423</v>
      </c>
      <c r="W79" s="1015"/>
      <c r="X79" s="1015"/>
      <c r="Y79" s="1015"/>
      <c r="Z79" s="1016"/>
      <c r="AA79" s="1017">
        <v>3542</v>
      </c>
      <c r="AB79" s="1015"/>
      <c r="AC79" s="1015"/>
      <c r="AD79" s="1015"/>
      <c r="AE79" s="1016"/>
      <c r="AF79" s="1017">
        <v>3542</v>
      </c>
      <c r="AG79" s="1015"/>
      <c r="AH79" s="1015"/>
      <c r="AI79" s="1015"/>
      <c r="AJ79" s="1016"/>
      <c r="AK79" s="1017">
        <v>1058</v>
      </c>
      <c r="AL79" s="1015"/>
      <c r="AM79" s="1015"/>
      <c r="AN79" s="1015"/>
      <c r="AO79" s="1016"/>
      <c r="AP79" s="1017" t="s">
        <v>591</v>
      </c>
      <c r="AQ79" s="1015"/>
      <c r="AR79" s="1015"/>
      <c r="AS79" s="1015"/>
      <c r="AT79" s="1016"/>
      <c r="AU79" s="1017" t="s">
        <v>591</v>
      </c>
      <c r="AV79" s="1015"/>
      <c r="AW79" s="1015"/>
      <c r="AX79" s="1015"/>
      <c r="AY79" s="1016"/>
      <c r="AZ79" s="1018"/>
      <c r="BA79" s="1011"/>
      <c r="BB79" s="1011"/>
      <c r="BC79" s="1011"/>
      <c r="BD79" s="101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t="s">
        <v>603</v>
      </c>
      <c r="C80" s="1011"/>
      <c r="D80" s="1011"/>
      <c r="E80" s="1011"/>
      <c r="F80" s="1011"/>
      <c r="G80" s="1011"/>
      <c r="H80" s="1011"/>
      <c r="I80" s="1011"/>
      <c r="J80" s="1011"/>
      <c r="K80" s="1011"/>
      <c r="L80" s="1011"/>
      <c r="M80" s="1011"/>
      <c r="N80" s="1011"/>
      <c r="O80" s="1011"/>
      <c r="P80" s="1012"/>
      <c r="Q80" s="1014">
        <v>217</v>
      </c>
      <c r="R80" s="1015"/>
      <c r="S80" s="1015"/>
      <c r="T80" s="1015"/>
      <c r="U80" s="1016"/>
      <c r="V80" s="1017">
        <v>191</v>
      </c>
      <c r="W80" s="1015"/>
      <c r="X80" s="1015"/>
      <c r="Y80" s="1015"/>
      <c r="Z80" s="1016"/>
      <c r="AA80" s="1017">
        <v>25</v>
      </c>
      <c r="AB80" s="1015"/>
      <c r="AC80" s="1015"/>
      <c r="AD80" s="1015"/>
      <c r="AE80" s="1016"/>
      <c r="AF80" s="1017">
        <v>25</v>
      </c>
      <c r="AG80" s="1015"/>
      <c r="AH80" s="1015"/>
      <c r="AI80" s="1015"/>
      <c r="AJ80" s="1016"/>
      <c r="AK80" s="1017" t="s">
        <v>591</v>
      </c>
      <c r="AL80" s="1015"/>
      <c r="AM80" s="1015"/>
      <c r="AN80" s="1015"/>
      <c r="AO80" s="1016"/>
      <c r="AP80" s="1017" t="s">
        <v>591</v>
      </c>
      <c r="AQ80" s="1015"/>
      <c r="AR80" s="1015"/>
      <c r="AS80" s="1015"/>
      <c r="AT80" s="1016"/>
      <c r="AU80" s="1017" t="s">
        <v>591</v>
      </c>
      <c r="AV80" s="1015"/>
      <c r="AW80" s="1015"/>
      <c r="AX80" s="1015"/>
      <c r="AY80" s="1016"/>
      <c r="AZ80" s="1018"/>
      <c r="BA80" s="1011"/>
      <c r="BB80" s="1011"/>
      <c r="BC80" s="1011"/>
      <c r="BD80" s="101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t="s">
        <v>604</v>
      </c>
      <c r="C81" s="1011"/>
      <c r="D81" s="1011"/>
      <c r="E81" s="1011"/>
      <c r="F81" s="1011"/>
      <c r="G81" s="1011"/>
      <c r="H81" s="1011"/>
      <c r="I81" s="1011"/>
      <c r="J81" s="1011"/>
      <c r="K81" s="1011"/>
      <c r="L81" s="1011"/>
      <c r="M81" s="1011"/>
      <c r="N81" s="1011"/>
      <c r="O81" s="1011"/>
      <c r="P81" s="1012"/>
      <c r="Q81" s="1014">
        <v>823874</v>
      </c>
      <c r="R81" s="1015"/>
      <c r="S81" s="1015"/>
      <c r="T81" s="1015"/>
      <c r="U81" s="1016"/>
      <c r="V81" s="1017">
        <v>808406</v>
      </c>
      <c r="W81" s="1015"/>
      <c r="X81" s="1015"/>
      <c r="Y81" s="1015"/>
      <c r="Z81" s="1016"/>
      <c r="AA81" s="1017">
        <v>15468</v>
      </c>
      <c r="AB81" s="1015"/>
      <c r="AC81" s="1015"/>
      <c r="AD81" s="1015"/>
      <c r="AE81" s="1016"/>
      <c r="AF81" s="1017">
        <v>15468</v>
      </c>
      <c r="AG81" s="1015"/>
      <c r="AH81" s="1015"/>
      <c r="AI81" s="1015"/>
      <c r="AJ81" s="1016"/>
      <c r="AK81" s="1017" t="s">
        <v>591</v>
      </c>
      <c r="AL81" s="1015"/>
      <c r="AM81" s="1015"/>
      <c r="AN81" s="1015"/>
      <c r="AO81" s="1016"/>
      <c r="AP81" s="1017" t="s">
        <v>591</v>
      </c>
      <c r="AQ81" s="1015"/>
      <c r="AR81" s="1015"/>
      <c r="AS81" s="1015"/>
      <c r="AT81" s="1016"/>
      <c r="AU81" s="1017" t="s">
        <v>591</v>
      </c>
      <c r="AV81" s="1015"/>
      <c r="AW81" s="1015"/>
      <c r="AX81" s="1015"/>
      <c r="AY81" s="1016"/>
      <c r="AZ81" s="1018"/>
      <c r="BA81" s="1011"/>
      <c r="BB81" s="1011"/>
      <c r="BC81" s="1011"/>
      <c r="BD81" s="101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t="s">
        <v>607</v>
      </c>
      <c r="C82" s="1011"/>
      <c r="D82" s="1011"/>
      <c r="E82" s="1011"/>
      <c r="F82" s="1011"/>
      <c r="G82" s="1011"/>
      <c r="H82" s="1011"/>
      <c r="I82" s="1011"/>
      <c r="J82" s="1011"/>
      <c r="K82" s="1011"/>
      <c r="L82" s="1011"/>
      <c r="M82" s="1011"/>
      <c r="N82" s="1011"/>
      <c r="O82" s="1011"/>
      <c r="P82" s="1012"/>
      <c r="Q82" s="1014">
        <f>[1]百万円単位!$D$81</f>
        <v>739</v>
      </c>
      <c r="R82" s="1015"/>
      <c r="S82" s="1015"/>
      <c r="T82" s="1015"/>
      <c r="U82" s="1016"/>
      <c r="V82" s="1017">
        <f>[1]百万円単位!$E$81</f>
        <v>715</v>
      </c>
      <c r="W82" s="1015"/>
      <c r="X82" s="1015"/>
      <c r="Y82" s="1015"/>
      <c r="Z82" s="1016"/>
      <c r="AA82" s="1017">
        <f>[1]百万円単位!$F$81</f>
        <v>23</v>
      </c>
      <c r="AB82" s="1015"/>
      <c r="AC82" s="1015"/>
      <c r="AD82" s="1015"/>
      <c r="AE82" s="1016"/>
      <c r="AF82" s="1017">
        <f>AA82</f>
        <v>23</v>
      </c>
      <c r="AG82" s="1015"/>
      <c r="AH82" s="1015"/>
      <c r="AI82" s="1015"/>
      <c r="AJ82" s="1016"/>
      <c r="AK82" s="1017" t="s">
        <v>608</v>
      </c>
      <c r="AL82" s="1015"/>
      <c r="AM82" s="1015"/>
      <c r="AN82" s="1015"/>
      <c r="AO82" s="1016"/>
      <c r="AP82" s="1017" t="s">
        <v>609</v>
      </c>
      <c r="AQ82" s="1015"/>
      <c r="AR82" s="1015"/>
      <c r="AS82" s="1015"/>
      <c r="AT82" s="1016"/>
      <c r="AU82" s="1017" t="s">
        <v>610</v>
      </c>
      <c r="AV82" s="1015"/>
      <c r="AW82" s="1015"/>
      <c r="AX82" s="1015"/>
      <c r="AY82" s="1016"/>
      <c r="AZ82" s="1018"/>
      <c r="BA82" s="1011"/>
      <c r="BB82" s="1011"/>
      <c r="BC82" s="1011"/>
      <c r="BD82" s="101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t="s">
        <v>605</v>
      </c>
      <c r="C83" s="1011"/>
      <c r="D83" s="1011"/>
      <c r="E83" s="1011"/>
      <c r="F83" s="1011"/>
      <c r="G83" s="1011"/>
      <c r="H83" s="1011"/>
      <c r="I83" s="1011"/>
      <c r="J83" s="1011"/>
      <c r="K83" s="1011"/>
      <c r="L83" s="1011"/>
      <c r="M83" s="1011"/>
      <c r="N83" s="1011"/>
      <c r="O83" s="1011"/>
      <c r="P83" s="1012"/>
      <c r="Q83" s="1014">
        <v>529</v>
      </c>
      <c r="R83" s="1015"/>
      <c r="S83" s="1015"/>
      <c r="T83" s="1015"/>
      <c r="U83" s="1016"/>
      <c r="V83" s="1017">
        <v>433</v>
      </c>
      <c r="W83" s="1015"/>
      <c r="X83" s="1015"/>
      <c r="Y83" s="1015"/>
      <c r="Z83" s="1016"/>
      <c r="AA83" s="1017">
        <v>96</v>
      </c>
      <c r="AB83" s="1015"/>
      <c r="AC83" s="1015"/>
      <c r="AD83" s="1015"/>
      <c r="AE83" s="1016"/>
      <c r="AF83" s="1017">
        <v>74</v>
      </c>
      <c r="AG83" s="1015"/>
      <c r="AH83" s="1015"/>
      <c r="AI83" s="1015"/>
      <c r="AJ83" s="1016"/>
      <c r="AK83" s="1017" t="s">
        <v>591</v>
      </c>
      <c r="AL83" s="1015"/>
      <c r="AM83" s="1015"/>
      <c r="AN83" s="1015"/>
      <c r="AO83" s="1016"/>
      <c r="AP83" s="1017" t="s">
        <v>606</v>
      </c>
      <c r="AQ83" s="1015"/>
      <c r="AR83" s="1015"/>
      <c r="AS83" s="1015"/>
      <c r="AT83" s="1016"/>
      <c r="AU83" s="1017" t="s">
        <v>591</v>
      </c>
      <c r="AV83" s="1015"/>
      <c r="AW83" s="1015"/>
      <c r="AX83" s="1015"/>
      <c r="AY83" s="1016"/>
      <c r="AZ83" s="1018"/>
      <c r="BA83" s="1011"/>
      <c r="BB83" s="1011"/>
      <c r="BC83" s="1011"/>
      <c r="BD83" s="101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393</v>
      </c>
      <c r="B88" s="973" t="s">
        <v>419</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f>SUM(AF68:AJ83)</f>
        <v>23442</v>
      </c>
      <c r="AG88" s="995"/>
      <c r="AH88" s="995"/>
      <c r="AI88" s="995"/>
      <c r="AJ88" s="995"/>
      <c r="AK88" s="999"/>
      <c r="AL88" s="999"/>
      <c r="AM88" s="999"/>
      <c r="AN88" s="999"/>
      <c r="AO88" s="999"/>
      <c r="AP88" s="995">
        <f>SUM(AP68:AT83)</f>
        <v>9004</v>
      </c>
      <c r="AQ88" s="995"/>
      <c r="AR88" s="995"/>
      <c r="AS88" s="995"/>
      <c r="AT88" s="995"/>
      <c r="AU88" s="995" t="s">
        <v>608</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973" t="s">
        <v>420</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77</v>
      </c>
      <c r="CS102" s="989"/>
      <c r="CT102" s="989"/>
      <c r="CU102" s="989"/>
      <c r="CV102" s="990"/>
      <c r="CW102" s="988">
        <v>68</v>
      </c>
      <c r="CX102" s="989"/>
      <c r="CY102" s="989"/>
      <c r="CZ102" s="989"/>
      <c r="DA102" s="990"/>
      <c r="DB102" s="988" t="s">
        <v>591</v>
      </c>
      <c r="DC102" s="989"/>
      <c r="DD102" s="989"/>
      <c r="DE102" s="989"/>
      <c r="DF102" s="990"/>
      <c r="DG102" s="988" t="s">
        <v>591</v>
      </c>
      <c r="DH102" s="989"/>
      <c r="DI102" s="989"/>
      <c r="DJ102" s="989"/>
      <c r="DK102" s="990"/>
      <c r="DL102" s="988" t="s">
        <v>591</v>
      </c>
      <c r="DM102" s="989"/>
      <c r="DN102" s="989"/>
      <c r="DO102" s="989"/>
      <c r="DP102" s="990"/>
      <c r="DQ102" s="988" t="s">
        <v>591</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421</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422</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425</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426</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427</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428</v>
      </c>
      <c r="AB109" s="932"/>
      <c r="AC109" s="932"/>
      <c r="AD109" s="932"/>
      <c r="AE109" s="933"/>
      <c r="AF109" s="934" t="s">
        <v>429</v>
      </c>
      <c r="AG109" s="932"/>
      <c r="AH109" s="932"/>
      <c r="AI109" s="932"/>
      <c r="AJ109" s="933"/>
      <c r="AK109" s="934" t="s">
        <v>310</v>
      </c>
      <c r="AL109" s="932"/>
      <c r="AM109" s="932"/>
      <c r="AN109" s="932"/>
      <c r="AO109" s="933"/>
      <c r="AP109" s="934" t="s">
        <v>430</v>
      </c>
      <c r="AQ109" s="932"/>
      <c r="AR109" s="932"/>
      <c r="AS109" s="932"/>
      <c r="AT109" s="965"/>
      <c r="AU109" s="931" t="s">
        <v>427</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428</v>
      </c>
      <c r="BR109" s="932"/>
      <c r="BS109" s="932"/>
      <c r="BT109" s="932"/>
      <c r="BU109" s="933"/>
      <c r="BV109" s="934" t="s">
        <v>429</v>
      </c>
      <c r="BW109" s="932"/>
      <c r="BX109" s="932"/>
      <c r="BY109" s="932"/>
      <c r="BZ109" s="933"/>
      <c r="CA109" s="934" t="s">
        <v>310</v>
      </c>
      <c r="CB109" s="932"/>
      <c r="CC109" s="932"/>
      <c r="CD109" s="932"/>
      <c r="CE109" s="933"/>
      <c r="CF109" s="972" t="s">
        <v>430</v>
      </c>
      <c r="CG109" s="972"/>
      <c r="CH109" s="972"/>
      <c r="CI109" s="972"/>
      <c r="CJ109" s="972"/>
      <c r="CK109" s="934" t="s">
        <v>431</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428</v>
      </c>
      <c r="DH109" s="932"/>
      <c r="DI109" s="932"/>
      <c r="DJ109" s="932"/>
      <c r="DK109" s="933"/>
      <c r="DL109" s="934" t="s">
        <v>429</v>
      </c>
      <c r="DM109" s="932"/>
      <c r="DN109" s="932"/>
      <c r="DO109" s="932"/>
      <c r="DP109" s="933"/>
      <c r="DQ109" s="934" t="s">
        <v>310</v>
      </c>
      <c r="DR109" s="932"/>
      <c r="DS109" s="932"/>
      <c r="DT109" s="932"/>
      <c r="DU109" s="933"/>
      <c r="DV109" s="934" t="s">
        <v>430</v>
      </c>
      <c r="DW109" s="932"/>
      <c r="DX109" s="932"/>
      <c r="DY109" s="932"/>
      <c r="DZ109" s="965"/>
    </row>
    <row r="110" spans="1:131" s="230" customFormat="1" ht="26.25" customHeight="1" x14ac:dyDescent="0.15">
      <c r="A110" s="843" t="s">
        <v>432</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1408030</v>
      </c>
      <c r="AB110" s="925"/>
      <c r="AC110" s="925"/>
      <c r="AD110" s="925"/>
      <c r="AE110" s="926"/>
      <c r="AF110" s="927">
        <v>1399496</v>
      </c>
      <c r="AG110" s="925"/>
      <c r="AH110" s="925"/>
      <c r="AI110" s="925"/>
      <c r="AJ110" s="926"/>
      <c r="AK110" s="927">
        <v>1413023</v>
      </c>
      <c r="AL110" s="925"/>
      <c r="AM110" s="925"/>
      <c r="AN110" s="925"/>
      <c r="AO110" s="926"/>
      <c r="AP110" s="928">
        <v>32.799999999999997</v>
      </c>
      <c r="AQ110" s="929"/>
      <c r="AR110" s="929"/>
      <c r="AS110" s="929"/>
      <c r="AT110" s="930"/>
      <c r="AU110" s="966" t="s">
        <v>75</v>
      </c>
      <c r="AV110" s="967"/>
      <c r="AW110" s="967"/>
      <c r="AX110" s="967"/>
      <c r="AY110" s="967"/>
      <c r="AZ110" s="896" t="s">
        <v>433</v>
      </c>
      <c r="BA110" s="844"/>
      <c r="BB110" s="844"/>
      <c r="BC110" s="844"/>
      <c r="BD110" s="844"/>
      <c r="BE110" s="844"/>
      <c r="BF110" s="844"/>
      <c r="BG110" s="844"/>
      <c r="BH110" s="844"/>
      <c r="BI110" s="844"/>
      <c r="BJ110" s="844"/>
      <c r="BK110" s="844"/>
      <c r="BL110" s="844"/>
      <c r="BM110" s="844"/>
      <c r="BN110" s="844"/>
      <c r="BO110" s="844"/>
      <c r="BP110" s="845"/>
      <c r="BQ110" s="897">
        <v>14124960</v>
      </c>
      <c r="BR110" s="878"/>
      <c r="BS110" s="878"/>
      <c r="BT110" s="878"/>
      <c r="BU110" s="878"/>
      <c r="BV110" s="878">
        <v>13856419</v>
      </c>
      <c r="BW110" s="878"/>
      <c r="BX110" s="878"/>
      <c r="BY110" s="878"/>
      <c r="BZ110" s="878"/>
      <c r="CA110" s="878">
        <v>13630630</v>
      </c>
      <c r="CB110" s="878"/>
      <c r="CC110" s="878"/>
      <c r="CD110" s="878"/>
      <c r="CE110" s="878"/>
      <c r="CF110" s="902">
        <v>316.7</v>
      </c>
      <c r="CG110" s="903"/>
      <c r="CH110" s="903"/>
      <c r="CI110" s="903"/>
      <c r="CJ110" s="903"/>
      <c r="CK110" s="962" t="s">
        <v>434</v>
      </c>
      <c r="CL110" s="855"/>
      <c r="CM110" s="896" t="s">
        <v>435</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395</v>
      </c>
      <c r="DH110" s="878"/>
      <c r="DI110" s="878"/>
      <c r="DJ110" s="878"/>
      <c r="DK110" s="878"/>
      <c r="DL110" s="878" t="s">
        <v>410</v>
      </c>
      <c r="DM110" s="878"/>
      <c r="DN110" s="878"/>
      <c r="DO110" s="878"/>
      <c r="DP110" s="878"/>
      <c r="DQ110" s="878" t="s">
        <v>436</v>
      </c>
      <c r="DR110" s="878"/>
      <c r="DS110" s="878"/>
      <c r="DT110" s="878"/>
      <c r="DU110" s="878"/>
      <c r="DV110" s="879" t="s">
        <v>437</v>
      </c>
      <c r="DW110" s="879"/>
      <c r="DX110" s="879"/>
      <c r="DY110" s="879"/>
      <c r="DZ110" s="880"/>
    </row>
    <row r="111" spans="1:131" s="230" customFormat="1" ht="26.25" customHeight="1" x14ac:dyDescent="0.15">
      <c r="A111" s="810" t="s">
        <v>438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436</v>
      </c>
      <c r="AB111" s="955"/>
      <c r="AC111" s="955"/>
      <c r="AD111" s="955"/>
      <c r="AE111" s="956"/>
      <c r="AF111" s="957" t="s">
        <v>410</v>
      </c>
      <c r="AG111" s="955"/>
      <c r="AH111" s="955"/>
      <c r="AI111" s="955"/>
      <c r="AJ111" s="956"/>
      <c r="AK111" s="957" t="s">
        <v>436</v>
      </c>
      <c r="AL111" s="955"/>
      <c r="AM111" s="955"/>
      <c r="AN111" s="955"/>
      <c r="AO111" s="956"/>
      <c r="AP111" s="958" t="s">
        <v>410</v>
      </c>
      <c r="AQ111" s="959"/>
      <c r="AR111" s="959"/>
      <c r="AS111" s="959"/>
      <c r="AT111" s="960"/>
      <c r="AU111" s="968"/>
      <c r="AV111" s="969"/>
      <c r="AW111" s="969"/>
      <c r="AX111" s="969"/>
      <c r="AY111" s="969"/>
      <c r="AZ111" s="851" t="s">
        <v>439</v>
      </c>
      <c r="BA111" s="788"/>
      <c r="BB111" s="788"/>
      <c r="BC111" s="788"/>
      <c r="BD111" s="788"/>
      <c r="BE111" s="788"/>
      <c r="BF111" s="788"/>
      <c r="BG111" s="788"/>
      <c r="BH111" s="788"/>
      <c r="BI111" s="788"/>
      <c r="BJ111" s="788"/>
      <c r="BK111" s="788"/>
      <c r="BL111" s="788"/>
      <c r="BM111" s="788"/>
      <c r="BN111" s="788"/>
      <c r="BO111" s="788"/>
      <c r="BP111" s="789"/>
      <c r="BQ111" s="852" t="s">
        <v>410</v>
      </c>
      <c r="BR111" s="853"/>
      <c r="BS111" s="853"/>
      <c r="BT111" s="853"/>
      <c r="BU111" s="853"/>
      <c r="BV111" s="853" t="s">
        <v>436</v>
      </c>
      <c r="BW111" s="853"/>
      <c r="BX111" s="853"/>
      <c r="BY111" s="853"/>
      <c r="BZ111" s="853"/>
      <c r="CA111" s="853" t="s">
        <v>410</v>
      </c>
      <c r="CB111" s="853"/>
      <c r="CC111" s="853"/>
      <c r="CD111" s="853"/>
      <c r="CE111" s="853"/>
      <c r="CF111" s="911" t="s">
        <v>410</v>
      </c>
      <c r="CG111" s="912"/>
      <c r="CH111" s="912"/>
      <c r="CI111" s="912"/>
      <c r="CJ111" s="912"/>
      <c r="CK111" s="963"/>
      <c r="CL111" s="857"/>
      <c r="CM111" s="851" t="s">
        <v>440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437</v>
      </c>
      <c r="DH111" s="853"/>
      <c r="DI111" s="853"/>
      <c r="DJ111" s="853"/>
      <c r="DK111" s="853"/>
      <c r="DL111" s="853" t="s">
        <v>410</v>
      </c>
      <c r="DM111" s="853"/>
      <c r="DN111" s="853"/>
      <c r="DO111" s="853"/>
      <c r="DP111" s="853"/>
      <c r="DQ111" s="853" t="s">
        <v>410</v>
      </c>
      <c r="DR111" s="853"/>
      <c r="DS111" s="853"/>
      <c r="DT111" s="853"/>
      <c r="DU111" s="853"/>
      <c r="DV111" s="830" t="s">
        <v>410</v>
      </c>
      <c r="DW111" s="830"/>
      <c r="DX111" s="830"/>
      <c r="DY111" s="830"/>
      <c r="DZ111" s="831"/>
    </row>
    <row r="112" spans="1:131" s="230" customFormat="1" ht="26.25" customHeight="1" x14ac:dyDescent="0.15">
      <c r="A112" s="948" t="s">
        <v>441</v>
      </c>
      <c r="B112" s="949"/>
      <c r="C112" s="788" t="s">
        <v>442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437</v>
      </c>
      <c r="AB112" s="816"/>
      <c r="AC112" s="816"/>
      <c r="AD112" s="816"/>
      <c r="AE112" s="817"/>
      <c r="AF112" s="818" t="s">
        <v>443</v>
      </c>
      <c r="AG112" s="816"/>
      <c r="AH112" s="816"/>
      <c r="AI112" s="816"/>
      <c r="AJ112" s="817"/>
      <c r="AK112" s="818" t="s">
        <v>436</v>
      </c>
      <c r="AL112" s="816"/>
      <c r="AM112" s="816"/>
      <c r="AN112" s="816"/>
      <c r="AO112" s="817"/>
      <c r="AP112" s="860" t="s">
        <v>436</v>
      </c>
      <c r="AQ112" s="861"/>
      <c r="AR112" s="861"/>
      <c r="AS112" s="861"/>
      <c r="AT112" s="862"/>
      <c r="AU112" s="968"/>
      <c r="AV112" s="969"/>
      <c r="AW112" s="969"/>
      <c r="AX112" s="969"/>
      <c r="AY112" s="969"/>
      <c r="AZ112" s="851" t="s">
        <v>444</v>
      </c>
      <c r="BA112" s="788"/>
      <c r="BB112" s="788"/>
      <c r="BC112" s="788"/>
      <c r="BD112" s="788"/>
      <c r="BE112" s="788"/>
      <c r="BF112" s="788"/>
      <c r="BG112" s="788"/>
      <c r="BH112" s="788"/>
      <c r="BI112" s="788"/>
      <c r="BJ112" s="788"/>
      <c r="BK112" s="788"/>
      <c r="BL112" s="788"/>
      <c r="BM112" s="788"/>
      <c r="BN112" s="788"/>
      <c r="BO112" s="788"/>
      <c r="BP112" s="789"/>
      <c r="BQ112" s="852" t="s">
        <v>410</v>
      </c>
      <c r="BR112" s="853"/>
      <c r="BS112" s="853"/>
      <c r="BT112" s="853"/>
      <c r="BU112" s="853"/>
      <c r="BV112" s="853" t="s">
        <v>410</v>
      </c>
      <c r="BW112" s="853"/>
      <c r="BX112" s="853"/>
      <c r="BY112" s="853"/>
      <c r="BZ112" s="853"/>
      <c r="CA112" s="853" t="s">
        <v>410</v>
      </c>
      <c r="CB112" s="853"/>
      <c r="CC112" s="853"/>
      <c r="CD112" s="853"/>
      <c r="CE112" s="853"/>
      <c r="CF112" s="911" t="s">
        <v>443</v>
      </c>
      <c r="CG112" s="912"/>
      <c r="CH112" s="912"/>
      <c r="CI112" s="912"/>
      <c r="CJ112" s="912"/>
      <c r="CK112" s="963"/>
      <c r="CL112" s="857"/>
      <c r="CM112" s="851" t="s">
        <v>445</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410</v>
      </c>
      <c r="DH112" s="853"/>
      <c r="DI112" s="853"/>
      <c r="DJ112" s="853"/>
      <c r="DK112" s="853"/>
      <c r="DL112" s="853" t="s">
        <v>443</v>
      </c>
      <c r="DM112" s="853"/>
      <c r="DN112" s="853"/>
      <c r="DO112" s="853"/>
      <c r="DP112" s="853"/>
      <c r="DQ112" s="853" t="s">
        <v>436</v>
      </c>
      <c r="DR112" s="853"/>
      <c r="DS112" s="853"/>
      <c r="DT112" s="853"/>
      <c r="DU112" s="853"/>
      <c r="DV112" s="830" t="s">
        <v>436</v>
      </c>
      <c r="DW112" s="830"/>
      <c r="DX112" s="830"/>
      <c r="DY112" s="830"/>
      <c r="DZ112" s="831"/>
    </row>
    <row r="113" spans="1:130" s="230" customFormat="1" ht="26.25" customHeight="1" x14ac:dyDescent="0.15">
      <c r="A113" s="950"/>
      <c r="B113" s="951"/>
      <c r="C113" s="788" t="s">
        <v>446</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t="s">
        <v>436</v>
      </c>
      <c r="AB113" s="955"/>
      <c r="AC113" s="955"/>
      <c r="AD113" s="955"/>
      <c r="AE113" s="956"/>
      <c r="AF113" s="957" t="s">
        <v>410</v>
      </c>
      <c r="AG113" s="955"/>
      <c r="AH113" s="955"/>
      <c r="AI113" s="955"/>
      <c r="AJ113" s="956"/>
      <c r="AK113" s="957" t="s">
        <v>443</v>
      </c>
      <c r="AL113" s="955"/>
      <c r="AM113" s="955"/>
      <c r="AN113" s="955"/>
      <c r="AO113" s="956"/>
      <c r="AP113" s="958" t="s">
        <v>410</v>
      </c>
      <c r="AQ113" s="959"/>
      <c r="AR113" s="959"/>
      <c r="AS113" s="959"/>
      <c r="AT113" s="960"/>
      <c r="AU113" s="968"/>
      <c r="AV113" s="969"/>
      <c r="AW113" s="969"/>
      <c r="AX113" s="969"/>
      <c r="AY113" s="969"/>
      <c r="AZ113" s="851" t="s">
        <v>447</v>
      </c>
      <c r="BA113" s="788"/>
      <c r="BB113" s="788"/>
      <c r="BC113" s="788"/>
      <c r="BD113" s="788"/>
      <c r="BE113" s="788"/>
      <c r="BF113" s="788"/>
      <c r="BG113" s="788"/>
      <c r="BH113" s="788"/>
      <c r="BI113" s="788"/>
      <c r="BJ113" s="788"/>
      <c r="BK113" s="788"/>
      <c r="BL113" s="788"/>
      <c r="BM113" s="788"/>
      <c r="BN113" s="788"/>
      <c r="BO113" s="788"/>
      <c r="BP113" s="789"/>
      <c r="BQ113" s="852">
        <v>284970</v>
      </c>
      <c r="BR113" s="853"/>
      <c r="BS113" s="853"/>
      <c r="BT113" s="853"/>
      <c r="BU113" s="853"/>
      <c r="BV113" s="853">
        <v>215732</v>
      </c>
      <c r="BW113" s="853"/>
      <c r="BX113" s="853"/>
      <c r="BY113" s="853"/>
      <c r="BZ113" s="853"/>
      <c r="CA113" s="853">
        <v>147332</v>
      </c>
      <c r="CB113" s="853"/>
      <c r="CC113" s="853"/>
      <c r="CD113" s="853"/>
      <c r="CE113" s="853"/>
      <c r="CF113" s="911">
        <v>3.4</v>
      </c>
      <c r="CG113" s="912"/>
      <c r="CH113" s="912"/>
      <c r="CI113" s="912"/>
      <c r="CJ113" s="912"/>
      <c r="CK113" s="963"/>
      <c r="CL113" s="857"/>
      <c r="CM113" s="851" t="s">
        <v>448</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410</v>
      </c>
      <c r="DH113" s="816"/>
      <c r="DI113" s="816"/>
      <c r="DJ113" s="816"/>
      <c r="DK113" s="817"/>
      <c r="DL113" s="818" t="s">
        <v>410</v>
      </c>
      <c r="DM113" s="816"/>
      <c r="DN113" s="816"/>
      <c r="DO113" s="816"/>
      <c r="DP113" s="817"/>
      <c r="DQ113" s="818" t="s">
        <v>436</v>
      </c>
      <c r="DR113" s="816"/>
      <c r="DS113" s="816"/>
      <c r="DT113" s="816"/>
      <c r="DU113" s="817"/>
      <c r="DV113" s="860" t="s">
        <v>437</v>
      </c>
      <c r="DW113" s="861"/>
      <c r="DX113" s="861"/>
      <c r="DY113" s="861"/>
      <c r="DZ113" s="862"/>
    </row>
    <row r="114" spans="1:130" s="230" customFormat="1" ht="26.25" customHeight="1" x14ac:dyDescent="0.15">
      <c r="A114" s="950"/>
      <c r="B114" s="951"/>
      <c r="C114" s="788" t="s">
        <v>449</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66513</v>
      </c>
      <c r="AB114" s="816"/>
      <c r="AC114" s="816"/>
      <c r="AD114" s="816"/>
      <c r="AE114" s="817"/>
      <c r="AF114" s="818">
        <v>62362</v>
      </c>
      <c r="AG114" s="816"/>
      <c r="AH114" s="816"/>
      <c r="AI114" s="816"/>
      <c r="AJ114" s="817"/>
      <c r="AK114" s="818">
        <v>67118</v>
      </c>
      <c r="AL114" s="816"/>
      <c r="AM114" s="816"/>
      <c r="AN114" s="816"/>
      <c r="AO114" s="817"/>
      <c r="AP114" s="860">
        <v>1.6</v>
      </c>
      <c r="AQ114" s="861"/>
      <c r="AR114" s="861"/>
      <c r="AS114" s="861"/>
      <c r="AT114" s="862"/>
      <c r="AU114" s="968"/>
      <c r="AV114" s="969"/>
      <c r="AW114" s="969"/>
      <c r="AX114" s="969"/>
      <c r="AY114" s="969"/>
      <c r="AZ114" s="851" t="s">
        <v>450</v>
      </c>
      <c r="BA114" s="788"/>
      <c r="BB114" s="788"/>
      <c r="BC114" s="788"/>
      <c r="BD114" s="788"/>
      <c r="BE114" s="788"/>
      <c r="BF114" s="788"/>
      <c r="BG114" s="788"/>
      <c r="BH114" s="788"/>
      <c r="BI114" s="788"/>
      <c r="BJ114" s="788"/>
      <c r="BK114" s="788"/>
      <c r="BL114" s="788"/>
      <c r="BM114" s="788"/>
      <c r="BN114" s="788"/>
      <c r="BO114" s="788"/>
      <c r="BP114" s="789"/>
      <c r="BQ114" s="852">
        <v>2355034</v>
      </c>
      <c r="BR114" s="853"/>
      <c r="BS114" s="853"/>
      <c r="BT114" s="853"/>
      <c r="BU114" s="853"/>
      <c r="BV114" s="853">
        <v>2340565</v>
      </c>
      <c r="BW114" s="853"/>
      <c r="BX114" s="853"/>
      <c r="BY114" s="853"/>
      <c r="BZ114" s="853"/>
      <c r="CA114" s="853">
        <v>2353980</v>
      </c>
      <c r="CB114" s="853"/>
      <c r="CC114" s="853"/>
      <c r="CD114" s="853"/>
      <c r="CE114" s="853"/>
      <c r="CF114" s="911">
        <v>54.7</v>
      </c>
      <c r="CG114" s="912"/>
      <c r="CH114" s="912"/>
      <c r="CI114" s="912"/>
      <c r="CJ114" s="912"/>
      <c r="CK114" s="963"/>
      <c r="CL114" s="857"/>
      <c r="CM114" s="851" t="s">
        <v>451</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410</v>
      </c>
      <c r="DH114" s="816"/>
      <c r="DI114" s="816"/>
      <c r="DJ114" s="816"/>
      <c r="DK114" s="817"/>
      <c r="DL114" s="818" t="s">
        <v>410</v>
      </c>
      <c r="DM114" s="816"/>
      <c r="DN114" s="816"/>
      <c r="DO114" s="816"/>
      <c r="DP114" s="817"/>
      <c r="DQ114" s="818" t="s">
        <v>436</v>
      </c>
      <c r="DR114" s="816"/>
      <c r="DS114" s="816"/>
      <c r="DT114" s="816"/>
      <c r="DU114" s="817"/>
      <c r="DV114" s="860" t="s">
        <v>410</v>
      </c>
      <c r="DW114" s="861"/>
      <c r="DX114" s="861"/>
      <c r="DY114" s="861"/>
      <c r="DZ114" s="862"/>
    </row>
    <row r="115" spans="1:130" s="230" customFormat="1" ht="26.25" customHeight="1" x14ac:dyDescent="0.15">
      <c r="A115" s="950"/>
      <c r="B115" s="951"/>
      <c r="C115" s="788" t="s">
        <v>452</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410</v>
      </c>
      <c r="AB115" s="955"/>
      <c r="AC115" s="955"/>
      <c r="AD115" s="955"/>
      <c r="AE115" s="956"/>
      <c r="AF115" s="957" t="s">
        <v>410</v>
      </c>
      <c r="AG115" s="955"/>
      <c r="AH115" s="955"/>
      <c r="AI115" s="955"/>
      <c r="AJ115" s="956"/>
      <c r="AK115" s="957" t="s">
        <v>410</v>
      </c>
      <c r="AL115" s="955"/>
      <c r="AM115" s="955"/>
      <c r="AN115" s="955"/>
      <c r="AO115" s="956"/>
      <c r="AP115" s="958" t="s">
        <v>436</v>
      </c>
      <c r="AQ115" s="959"/>
      <c r="AR115" s="959"/>
      <c r="AS115" s="959"/>
      <c r="AT115" s="960"/>
      <c r="AU115" s="968"/>
      <c r="AV115" s="969"/>
      <c r="AW115" s="969"/>
      <c r="AX115" s="969"/>
      <c r="AY115" s="969"/>
      <c r="AZ115" s="851" t="s">
        <v>453</v>
      </c>
      <c r="BA115" s="788"/>
      <c r="BB115" s="788"/>
      <c r="BC115" s="788"/>
      <c r="BD115" s="788"/>
      <c r="BE115" s="788"/>
      <c r="BF115" s="788"/>
      <c r="BG115" s="788"/>
      <c r="BH115" s="788"/>
      <c r="BI115" s="788"/>
      <c r="BJ115" s="788"/>
      <c r="BK115" s="788"/>
      <c r="BL115" s="788"/>
      <c r="BM115" s="788"/>
      <c r="BN115" s="788"/>
      <c r="BO115" s="788"/>
      <c r="BP115" s="789"/>
      <c r="BQ115" s="852" t="s">
        <v>437</v>
      </c>
      <c r="BR115" s="853"/>
      <c r="BS115" s="853"/>
      <c r="BT115" s="853"/>
      <c r="BU115" s="853"/>
      <c r="BV115" s="853">
        <v>86134</v>
      </c>
      <c r="BW115" s="853"/>
      <c r="BX115" s="853"/>
      <c r="BY115" s="853"/>
      <c r="BZ115" s="853"/>
      <c r="CA115" s="853">
        <v>84846</v>
      </c>
      <c r="CB115" s="853"/>
      <c r="CC115" s="853"/>
      <c r="CD115" s="853"/>
      <c r="CE115" s="853"/>
      <c r="CF115" s="911">
        <v>2</v>
      </c>
      <c r="CG115" s="912"/>
      <c r="CH115" s="912"/>
      <c r="CI115" s="912"/>
      <c r="CJ115" s="912"/>
      <c r="CK115" s="963"/>
      <c r="CL115" s="857"/>
      <c r="CM115" s="851" t="s">
        <v>454</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436</v>
      </c>
      <c r="DH115" s="816"/>
      <c r="DI115" s="816"/>
      <c r="DJ115" s="816"/>
      <c r="DK115" s="817"/>
      <c r="DL115" s="818" t="s">
        <v>410</v>
      </c>
      <c r="DM115" s="816"/>
      <c r="DN115" s="816"/>
      <c r="DO115" s="816"/>
      <c r="DP115" s="817"/>
      <c r="DQ115" s="818" t="s">
        <v>410</v>
      </c>
      <c r="DR115" s="816"/>
      <c r="DS115" s="816"/>
      <c r="DT115" s="816"/>
      <c r="DU115" s="817"/>
      <c r="DV115" s="860" t="s">
        <v>410</v>
      </c>
      <c r="DW115" s="861"/>
      <c r="DX115" s="861"/>
      <c r="DY115" s="861"/>
      <c r="DZ115" s="862"/>
    </row>
    <row r="116" spans="1:130" s="230" customFormat="1" ht="26.25" customHeight="1" x14ac:dyDescent="0.15">
      <c r="A116" s="952"/>
      <c r="B116" s="953"/>
      <c r="C116" s="875" t="s">
        <v>455</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146</v>
      </c>
      <c r="AB116" s="816"/>
      <c r="AC116" s="816"/>
      <c r="AD116" s="816"/>
      <c r="AE116" s="817"/>
      <c r="AF116" s="818" t="s">
        <v>410</v>
      </c>
      <c r="AG116" s="816"/>
      <c r="AH116" s="816"/>
      <c r="AI116" s="816"/>
      <c r="AJ116" s="817"/>
      <c r="AK116" s="818" t="s">
        <v>436</v>
      </c>
      <c r="AL116" s="816"/>
      <c r="AM116" s="816"/>
      <c r="AN116" s="816"/>
      <c r="AO116" s="817"/>
      <c r="AP116" s="860" t="s">
        <v>410</v>
      </c>
      <c r="AQ116" s="861"/>
      <c r="AR116" s="861"/>
      <c r="AS116" s="861"/>
      <c r="AT116" s="862"/>
      <c r="AU116" s="968"/>
      <c r="AV116" s="969"/>
      <c r="AW116" s="969"/>
      <c r="AX116" s="969"/>
      <c r="AY116" s="969"/>
      <c r="AZ116" s="945" t="s">
        <v>456</v>
      </c>
      <c r="BA116" s="946"/>
      <c r="BB116" s="946"/>
      <c r="BC116" s="946"/>
      <c r="BD116" s="946"/>
      <c r="BE116" s="946"/>
      <c r="BF116" s="946"/>
      <c r="BG116" s="946"/>
      <c r="BH116" s="946"/>
      <c r="BI116" s="946"/>
      <c r="BJ116" s="946"/>
      <c r="BK116" s="946"/>
      <c r="BL116" s="946"/>
      <c r="BM116" s="946"/>
      <c r="BN116" s="946"/>
      <c r="BO116" s="946"/>
      <c r="BP116" s="947"/>
      <c r="BQ116" s="852" t="s">
        <v>410</v>
      </c>
      <c r="BR116" s="853"/>
      <c r="BS116" s="853"/>
      <c r="BT116" s="853"/>
      <c r="BU116" s="853"/>
      <c r="BV116" s="853" t="s">
        <v>410</v>
      </c>
      <c r="BW116" s="853"/>
      <c r="BX116" s="853"/>
      <c r="BY116" s="853"/>
      <c r="BZ116" s="853"/>
      <c r="CA116" s="853" t="s">
        <v>410</v>
      </c>
      <c r="CB116" s="853"/>
      <c r="CC116" s="853"/>
      <c r="CD116" s="853"/>
      <c r="CE116" s="853"/>
      <c r="CF116" s="911" t="s">
        <v>410</v>
      </c>
      <c r="CG116" s="912"/>
      <c r="CH116" s="912"/>
      <c r="CI116" s="912"/>
      <c r="CJ116" s="912"/>
      <c r="CK116" s="963"/>
      <c r="CL116" s="857"/>
      <c r="CM116" s="851" t="s">
        <v>457</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436</v>
      </c>
      <c r="DH116" s="816"/>
      <c r="DI116" s="816"/>
      <c r="DJ116" s="816"/>
      <c r="DK116" s="817"/>
      <c r="DL116" s="818" t="s">
        <v>410</v>
      </c>
      <c r="DM116" s="816"/>
      <c r="DN116" s="816"/>
      <c r="DO116" s="816"/>
      <c r="DP116" s="817"/>
      <c r="DQ116" s="818" t="s">
        <v>410</v>
      </c>
      <c r="DR116" s="816"/>
      <c r="DS116" s="816"/>
      <c r="DT116" s="816"/>
      <c r="DU116" s="817"/>
      <c r="DV116" s="860" t="s">
        <v>410</v>
      </c>
      <c r="DW116" s="861"/>
      <c r="DX116" s="861"/>
      <c r="DY116" s="861"/>
      <c r="DZ116" s="862"/>
    </row>
    <row r="117" spans="1:130" s="230" customFormat="1" ht="26.25" customHeight="1" x14ac:dyDescent="0.15">
      <c r="A117" s="931" t="s">
        <v>189</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458</v>
      </c>
      <c r="Z117" s="933"/>
      <c r="AA117" s="938">
        <v>1474689</v>
      </c>
      <c r="AB117" s="939"/>
      <c r="AC117" s="939"/>
      <c r="AD117" s="939"/>
      <c r="AE117" s="940"/>
      <c r="AF117" s="941">
        <v>1461858</v>
      </c>
      <c r="AG117" s="939"/>
      <c r="AH117" s="939"/>
      <c r="AI117" s="939"/>
      <c r="AJ117" s="940"/>
      <c r="AK117" s="941">
        <v>1480141</v>
      </c>
      <c r="AL117" s="939"/>
      <c r="AM117" s="939"/>
      <c r="AN117" s="939"/>
      <c r="AO117" s="940"/>
      <c r="AP117" s="942"/>
      <c r="AQ117" s="943"/>
      <c r="AR117" s="943"/>
      <c r="AS117" s="943"/>
      <c r="AT117" s="944"/>
      <c r="AU117" s="968"/>
      <c r="AV117" s="969"/>
      <c r="AW117" s="969"/>
      <c r="AX117" s="969"/>
      <c r="AY117" s="969"/>
      <c r="AZ117" s="899" t="s">
        <v>459</v>
      </c>
      <c r="BA117" s="900"/>
      <c r="BB117" s="900"/>
      <c r="BC117" s="900"/>
      <c r="BD117" s="900"/>
      <c r="BE117" s="900"/>
      <c r="BF117" s="900"/>
      <c r="BG117" s="900"/>
      <c r="BH117" s="900"/>
      <c r="BI117" s="900"/>
      <c r="BJ117" s="900"/>
      <c r="BK117" s="900"/>
      <c r="BL117" s="900"/>
      <c r="BM117" s="900"/>
      <c r="BN117" s="900"/>
      <c r="BO117" s="900"/>
      <c r="BP117" s="901"/>
      <c r="BQ117" s="852" t="s">
        <v>410</v>
      </c>
      <c r="BR117" s="853"/>
      <c r="BS117" s="853"/>
      <c r="BT117" s="853"/>
      <c r="BU117" s="853"/>
      <c r="BV117" s="853" t="s">
        <v>436</v>
      </c>
      <c r="BW117" s="853"/>
      <c r="BX117" s="853"/>
      <c r="BY117" s="853"/>
      <c r="BZ117" s="853"/>
      <c r="CA117" s="853" t="s">
        <v>436</v>
      </c>
      <c r="CB117" s="853"/>
      <c r="CC117" s="853"/>
      <c r="CD117" s="853"/>
      <c r="CE117" s="853"/>
      <c r="CF117" s="911" t="s">
        <v>410</v>
      </c>
      <c r="CG117" s="912"/>
      <c r="CH117" s="912"/>
      <c r="CI117" s="912"/>
      <c r="CJ117" s="912"/>
      <c r="CK117" s="963"/>
      <c r="CL117" s="857"/>
      <c r="CM117" s="851" t="s">
        <v>460</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410</v>
      </c>
      <c r="DH117" s="816"/>
      <c r="DI117" s="816"/>
      <c r="DJ117" s="816"/>
      <c r="DK117" s="817"/>
      <c r="DL117" s="818" t="s">
        <v>436</v>
      </c>
      <c r="DM117" s="816"/>
      <c r="DN117" s="816"/>
      <c r="DO117" s="816"/>
      <c r="DP117" s="817"/>
      <c r="DQ117" s="818" t="s">
        <v>410</v>
      </c>
      <c r="DR117" s="816"/>
      <c r="DS117" s="816"/>
      <c r="DT117" s="816"/>
      <c r="DU117" s="817"/>
      <c r="DV117" s="860" t="s">
        <v>436</v>
      </c>
      <c r="DW117" s="861"/>
      <c r="DX117" s="861"/>
      <c r="DY117" s="861"/>
      <c r="DZ117" s="862"/>
    </row>
    <row r="118" spans="1:130" s="230" customFormat="1" ht="26.25" customHeight="1" x14ac:dyDescent="0.15">
      <c r="A118" s="931" t="s">
        <v>431</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428</v>
      </c>
      <c r="AB118" s="932"/>
      <c r="AC118" s="932"/>
      <c r="AD118" s="932"/>
      <c r="AE118" s="933"/>
      <c r="AF118" s="934" t="s">
        <v>429</v>
      </c>
      <c r="AG118" s="932"/>
      <c r="AH118" s="932"/>
      <c r="AI118" s="932"/>
      <c r="AJ118" s="933"/>
      <c r="AK118" s="934" t="s">
        <v>310</v>
      </c>
      <c r="AL118" s="932"/>
      <c r="AM118" s="932"/>
      <c r="AN118" s="932"/>
      <c r="AO118" s="933"/>
      <c r="AP118" s="935" t="s">
        <v>430</v>
      </c>
      <c r="AQ118" s="936"/>
      <c r="AR118" s="936"/>
      <c r="AS118" s="936"/>
      <c r="AT118" s="937"/>
      <c r="AU118" s="968"/>
      <c r="AV118" s="969"/>
      <c r="AW118" s="969"/>
      <c r="AX118" s="969"/>
      <c r="AY118" s="969"/>
      <c r="AZ118" s="874" t="s">
        <v>461</v>
      </c>
      <c r="BA118" s="875"/>
      <c r="BB118" s="875"/>
      <c r="BC118" s="875"/>
      <c r="BD118" s="875"/>
      <c r="BE118" s="875"/>
      <c r="BF118" s="875"/>
      <c r="BG118" s="875"/>
      <c r="BH118" s="875"/>
      <c r="BI118" s="875"/>
      <c r="BJ118" s="875"/>
      <c r="BK118" s="875"/>
      <c r="BL118" s="875"/>
      <c r="BM118" s="875"/>
      <c r="BN118" s="875"/>
      <c r="BO118" s="875"/>
      <c r="BP118" s="876"/>
      <c r="BQ118" s="915" t="s">
        <v>436</v>
      </c>
      <c r="BR118" s="881"/>
      <c r="BS118" s="881"/>
      <c r="BT118" s="881"/>
      <c r="BU118" s="881"/>
      <c r="BV118" s="881" t="s">
        <v>436</v>
      </c>
      <c r="BW118" s="881"/>
      <c r="BX118" s="881"/>
      <c r="BY118" s="881"/>
      <c r="BZ118" s="881"/>
      <c r="CA118" s="881" t="s">
        <v>410</v>
      </c>
      <c r="CB118" s="881"/>
      <c r="CC118" s="881"/>
      <c r="CD118" s="881"/>
      <c r="CE118" s="881"/>
      <c r="CF118" s="911" t="s">
        <v>436</v>
      </c>
      <c r="CG118" s="912"/>
      <c r="CH118" s="912"/>
      <c r="CI118" s="912"/>
      <c r="CJ118" s="912"/>
      <c r="CK118" s="963"/>
      <c r="CL118" s="857"/>
      <c r="CM118" s="851" t="s">
        <v>462</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436</v>
      </c>
      <c r="DH118" s="816"/>
      <c r="DI118" s="816"/>
      <c r="DJ118" s="816"/>
      <c r="DK118" s="817"/>
      <c r="DL118" s="818" t="s">
        <v>410</v>
      </c>
      <c r="DM118" s="816"/>
      <c r="DN118" s="816"/>
      <c r="DO118" s="816"/>
      <c r="DP118" s="817"/>
      <c r="DQ118" s="818" t="s">
        <v>436</v>
      </c>
      <c r="DR118" s="816"/>
      <c r="DS118" s="816"/>
      <c r="DT118" s="816"/>
      <c r="DU118" s="817"/>
      <c r="DV118" s="860" t="s">
        <v>410</v>
      </c>
      <c r="DW118" s="861"/>
      <c r="DX118" s="861"/>
      <c r="DY118" s="861"/>
      <c r="DZ118" s="862"/>
    </row>
    <row r="119" spans="1:130" s="230" customFormat="1" ht="26.25" customHeight="1" x14ac:dyDescent="0.15">
      <c r="A119" s="854" t="s">
        <v>434</v>
      </c>
      <c r="B119" s="855"/>
      <c r="C119" s="896" t="s">
        <v>435</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410</v>
      </c>
      <c r="AB119" s="925"/>
      <c r="AC119" s="925"/>
      <c r="AD119" s="925"/>
      <c r="AE119" s="926"/>
      <c r="AF119" s="927" t="s">
        <v>436</v>
      </c>
      <c r="AG119" s="925"/>
      <c r="AH119" s="925"/>
      <c r="AI119" s="925"/>
      <c r="AJ119" s="926"/>
      <c r="AK119" s="927" t="s">
        <v>436</v>
      </c>
      <c r="AL119" s="925"/>
      <c r="AM119" s="925"/>
      <c r="AN119" s="925"/>
      <c r="AO119" s="926"/>
      <c r="AP119" s="928" t="s">
        <v>436</v>
      </c>
      <c r="AQ119" s="929"/>
      <c r="AR119" s="929"/>
      <c r="AS119" s="929"/>
      <c r="AT119" s="930"/>
      <c r="AU119" s="970"/>
      <c r="AV119" s="971"/>
      <c r="AW119" s="971"/>
      <c r="AX119" s="971"/>
      <c r="AY119" s="971"/>
      <c r="AZ119" s="251" t="s">
        <v>189</v>
      </c>
      <c r="BA119" s="251"/>
      <c r="BB119" s="251"/>
      <c r="BC119" s="251"/>
      <c r="BD119" s="251"/>
      <c r="BE119" s="251"/>
      <c r="BF119" s="251"/>
      <c r="BG119" s="251"/>
      <c r="BH119" s="251"/>
      <c r="BI119" s="251"/>
      <c r="BJ119" s="251"/>
      <c r="BK119" s="251"/>
      <c r="BL119" s="251"/>
      <c r="BM119" s="251"/>
      <c r="BN119" s="251"/>
      <c r="BO119" s="913" t="s">
        <v>463</v>
      </c>
      <c r="BP119" s="914"/>
      <c r="BQ119" s="915">
        <v>16764964</v>
      </c>
      <c r="BR119" s="881"/>
      <c r="BS119" s="881"/>
      <c r="BT119" s="881"/>
      <c r="BU119" s="881"/>
      <c r="BV119" s="881">
        <v>16498850</v>
      </c>
      <c r="BW119" s="881"/>
      <c r="BX119" s="881"/>
      <c r="BY119" s="881"/>
      <c r="BZ119" s="881"/>
      <c r="CA119" s="881">
        <v>16216788</v>
      </c>
      <c r="CB119" s="881"/>
      <c r="CC119" s="881"/>
      <c r="CD119" s="881"/>
      <c r="CE119" s="881"/>
      <c r="CF119" s="784"/>
      <c r="CG119" s="785"/>
      <c r="CH119" s="785"/>
      <c r="CI119" s="785"/>
      <c r="CJ119" s="870"/>
      <c r="CK119" s="964"/>
      <c r="CL119" s="859"/>
      <c r="CM119" s="874" t="s">
        <v>464</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436</v>
      </c>
      <c r="DH119" s="800"/>
      <c r="DI119" s="800"/>
      <c r="DJ119" s="800"/>
      <c r="DK119" s="801"/>
      <c r="DL119" s="802" t="s">
        <v>436</v>
      </c>
      <c r="DM119" s="800"/>
      <c r="DN119" s="800"/>
      <c r="DO119" s="800"/>
      <c r="DP119" s="801"/>
      <c r="DQ119" s="802" t="s">
        <v>436</v>
      </c>
      <c r="DR119" s="800"/>
      <c r="DS119" s="800"/>
      <c r="DT119" s="800"/>
      <c r="DU119" s="801"/>
      <c r="DV119" s="884" t="s">
        <v>436</v>
      </c>
      <c r="DW119" s="885"/>
      <c r="DX119" s="885"/>
      <c r="DY119" s="885"/>
      <c r="DZ119" s="886"/>
    </row>
    <row r="120" spans="1:130" s="230" customFormat="1" ht="26.25" customHeight="1" x14ac:dyDescent="0.15">
      <c r="A120" s="856"/>
      <c r="B120" s="857"/>
      <c r="C120" s="851" t="s">
        <v>440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436</v>
      </c>
      <c r="AB120" s="816"/>
      <c r="AC120" s="816"/>
      <c r="AD120" s="816"/>
      <c r="AE120" s="817"/>
      <c r="AF120" s="818" t="s">
        <v>436</v>
      </c>
      <c r="AG120" s="816"/>
      <c r="AH120" s="816"/>
      <c r="AI120" s="816"/>
      <c r="AJ120" s="817"/>
      <c r="AK120" s="818" t="s">
        <v>436</v>
      </c>
      <c r="AL120" s="816"/>
      <c r="AM120" s="816"/>
      <c r="AN120" s="816"/>
      <c r="AO120" s="817"/>
      <c r="AP120" s="860" t="s">
        <v>436</v>
      </c>
      <c r="AQ120" s="861"/>
      <c r="AR120" s="861"/>
      <c r="AS120" s="861"/>
      <c r="AT120" s="862"/>
      <c r="AU120" s="916" t="s">
        <v>465</v>
      </c>
      <c r="AV120" s="917"/>
      <c r="AW120" s="917"/>
      <c r="AX120" s="917"/>
      <c r="AY120" s="918"/>
      <c r="AZ120" s="896" t="s">
        <v>466</v>
      </c>
      <c r="BA120" s="844"/>
      <c r="BB120" s="844"/>
      <c r="BC120" s="844"/>
      <c r="BD120" s="844"/>
      <c r="BE120" s="844"/>
      <c r="BF120" s="844"/>
      <c r="BG120" s="844"/>
      <c r="BH120" s="844"/>
      <c r="BI120" s="844"/>
      <c r="BJ120" s="844"/>
      <c r="BK120" s="844"/>
      <c r="BL120" s="844"/>
      <c r="BM120" s="844"/>
      <c r="BN120" s="844"/>
      <c r="BO120" s="844"/>
      <c r="BP120" s="845"/>
      <c r="BQ120" s="897">
        <v>3102621</v>
      </c>
      <c r="BR120" s="878"/>
      <c r="BS120" s="878"/>
      <c r="BT120" s="878"/>
      <c r="BU120" s="878"/>
      <c r="BV120" s="878">
        <v>3785910</v>
      </c>
      <c r="BW120" s="878"/>
      <c r="BX120" s="878"/>
      <c r="BY120" s="878"/>
      <c r="BZ120" s="878"/>
      <c r="CA120" s="878">
        <v>3930452</v>
      </c>
      <c r="CB120" s="878"/>
      <c r="CC120" s="878"/>
      <c r="CD120" s="878"/>
      <c r="CE120" s="878"/>
      <c r="CF120" s="902">
        <v>91.3</v>
      </c>
      <c r="CG120" s="903"/>
      <c r="CH120" s="903"/>
      <c r="CI120" s="903"/>
      <c r="CJ120" s="903"/>
      <c r="CK120" s="904" t="s">
        <v>467</v>
      </c>
      <c r="CL120" s="888"/>
      <c r="CM120" s="888"/>
      <c r="CN120" s="888"/>
      <c r="CO120" s="889"/>
      <c r="CP120" s="908"/>
      <c r="CQ120" s="909"/>
      <c r="CR120" s="909"/>
      <c r="CS120" s="909"/>
      <c r="CT120" s="909"/>
      <c r="CU120" s="909"/>
      <c r="CV120" s="909"/>
      <c r="CW120" s="909"/>
      <c r="CX120" s="909"/>
      <c r="CY120" s="909"/>
      <c r="CZ120" s="909"/>
      <c r="DA120" s="909"/>
      <c r="DB120" s="909"/>
      <c r="DC120" s="909"/>
      <c r="DD120" s="909"/>
      <c r="DE120" s="909"/>
      <c r="DF120" s="910"/>
      <c r="DG120" s="897"/>
      <c r="DH120" s="878"/>
      <c r="DI120" s="878"/>
      <c r="DJ120" s="878"/>
      <c r="DK120" s="878"/>
      <c r="DL120" s="878"/>
      <c r="DM120" s="878"/>
      <c r="DN120" s="878"/>
      <c r="DO120" s="878"/>
      <c r="DP120" s="878"/>
      <c r="DQ120" s="878"/>
      <c r="DR120" s="878"/>
      <c r="DS120" s="878"/>
      <c r="DT120" s="878"/>
      <c r="DU120" s="878"/>
      <c r="DV120" s="879"/>
      <c r="DW120" s="879"/>
      <c r="DX120" s="879"/>
      <c r="DY120" s="879"/>
      <c r="DZ120" s="880"/>
    </row>
    <row r="121" spans="1:130" s="230" customFormat="1" ht="26.25" customHeight="1" x14ac:dyDescent="0.15">
      <c r="A121" s="856"/>
      <c r="B121" s="857"/>
      <c r="C121" s="899" t="s">
        <v>468</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436</v>
      </c>
      <c r="AB121" s="816"/>
      <c r="AC121" s="816"/>
      <c r="AD121" s="816"/>
      <c r="AE121" s="817"/>
      <c r="AF121" s="818" t="s">
        <v>436</v>
      </c>
      <c r="AG121" s="816"/>
      <c r="AH121" s="816"/>
      <c r="AI121" s="816"/>
      <c r="AJ121" s="817"/>
      <c r="AK121" s="818" t="s">
        <v>436</v>
      </c>
      <c r="AL121" s="816"/>
      <c r="AM121" s="816"/>
      <c r="AN121" s="816"/>
      <c r="AO121" s="817"/>
      <c r="AP121" s="860" t="s">
        <v>436</v>
      </c>
      <c r="AQ121" s="861"/>
      <c r="AR121" s="861"/>
      <c r="AS121" s="861"/>
      <c r="AT121" s="862"/>
      <c r="AU121" s="919"/>
      <c r="AV121" s="920"/>
      <c r="AW121" s="920"/>
      <c r="AX121" s="920"/>
      <c r="AY121" s="921"/>
      <c r="AZ121" s="851" t="s">
        <v>469</v>
      </c>
      <c r="BA121" s="788"/>
      <c r="BB121" s="788"/>
      <c r="BC121" s="788"/>
      <c r="BD121" s="788"/>
      <c r="BE121" s="788"/>
      <c r="BF121" s="788"/>
      <c r="BG121" s="788"/>
      <c r="BH121" s="788"/>
      <c r="BI121" s="788"/>
      <c r="BJ121" s="788"/>
      <c r="BK121" s="788"/>
      <c r="BL121" s="788"/>
      <c r="BM121" s="788"/>
      <c r="BN121" s="788"/>
      <c r="BO121" s="788"/>
      <c r="BP121" s="789"/>
      <c r="BQ121" s="852">
        <v>1377783</v>
      </c>
      <c r="BR121" s="853"/>
      <c r="BS121" s="853"/>
      <c r="BT121" s="853"/>
      <c r="BU121" s="853"/>
      <c r="BV121" s="853">
        <v>1307204</v>
      </c>
      <c r="BW121" s="853"/>
      <c r="BX121" s="853"/>
      <c r="BY121" s="853"/>
      <c r="BZ121" s="853"/>
      <c r="CA121" s="853">
        <v>1440054</v>
      </c>
      <c r="CB121" s="853"/>
      <c r="CC121" s="853"/>
      <c r="CD121" s="853"/>
      <c r="CE121" s="853"/>
      <c r="CF121" s="911">
        <v>33.5</v>
      </c>
      <c r="CG121" s="912"/>
      <c r="CH121" s="912"/>
      <c r="CI121" s="912"/>
      <c r="CJ121" s="912"/>
      <c r="CK121" s="905"/>
      <c r="CL121" s="891"/>
      <c r="CM121" s="891"/>
      <c r="CN121" s="891"/>
      <c r="CO121" s="892"/>
      <c r="CP121" s="871"/>
      <c r="CQ121" s="872"/>
      <c r="CR121" s="872"/>
      <c r="CS121" s="872"/>
      <c r="CT121" s="872"/>
      <c r="CU121" s="872"/>
      <c r="CV121" s="872"/>
      <c r="CW121" s="872"/>
      <c r="CX121" s="872"/>
      <c r="CY121" s="872"/>
      <c r="CZ121" s="872"/>
      <c r="DA121" s="872"/>
      <c r="DB121" s="872"/>
      <c r="DC121" s="872"/>
      <c r="DD121" s="872"/>
      <c r="DE121" s="872"/>
      <c r="DF121" s="873"/>
      <c r="DG121" s="852"/>
      <c r="DH121" s="853"/>
      <c r="DI121" s="853"/>
      <c r="DJ121" s="853"/>
      <c r="DK121" s="853"/>
      <c r="DL121" s="853"/>
      <c r="DM121" s="853"/>
      <c r="DN121" s="853"/>
      <c r="DO121" s="853"/>
      <c r="DP121" s="853"/>
      <c r="DQ121" s="853"/>
      <c r="DR121" s="853"/>
      <c r="DS121" s="853"/>
      <c r="DT121" s="853"/>
      <c r="DU121" s="853"/>
      <c r="DV121" s="830"/>
      <c r="DW121" s="830"/>
      <c r="DX121" s="830"/>
      <c r="DY121" s="830"/>
      <c r="DZ121" s="831"/>
    </row>
    <row r="122" spans="1:130" s="230" customFormat="1" ht="26.25" customHeight="1" x14ac:dyDescent="0.15">
      <c r="A122" s="856"/>
      <c r="B122" s="857"/>
      <c r="C122" s="851" t="s">
        <v>451</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436</v>
      </c>
      <c r="AB122" s="816"/>
      <c r="AC122" s="816"/>
      <c r="AD122" s="816"/>
      <c r="AE122" s="817"/>
      <c r="AF122" s="818" t="s">
        <v>436</v>
      </c>
      <c r="AG122" s="816"/>
      <c r="AH122" s="816"/>
      <c r="AI122" s="816"/>
      <c r="AJ122" s="817"/>
      <c r="AK122" s="818" t="s">
        <v>436</v>
      </c>
      <c r="AL122" s="816"/>
      <c r="AM122" s="816"/>
      <c r="AN122" s="816"/>
      <c r="AO122" s="817"/>
      <c r="AP122" s="860" t="s">
        <v>436</v>
      </c>
      <c r="AQ122" s="861"/>
      <c r="AR122" s="861"/>
      <c r="AS122" s="861"/>
      <c r="AT122" s="862"/>
      <c r="AU122" s="919"/>
      <c r="AV122" s="920"/>
      <c r="AW122" s="920"/>
      <c r="AX122" s="920"/>
      <c r="AY122" s="921"/>
      <c r="AZ122" s="874" t="s">
        <v>470</v>
      </c>
      <c r="BA122" s="875"/>
      <c r="BB122" s="875"/>
      <c r="BC122" s="875"/>
      <c r="BD122" s="875"/>
      <c r="BE122" s="875"/>
      <c r="BF122" s="875"/>
      <c r="BG122" s="875"/>
      <c r="BH122" s="875"/>
      <c r="BI122" s="875"/>
      <c r="BJ122" s="875"/>
      <c r="BK122" s="875"/>
      <c r="BL122" s="875"/>
      <c r="BM122" s="875"/>
      <c r="BN122" s="875"/>
      <c r="BO122" s="875"/>
      <c r="BP122" s="876"/>
      <c r="BQ122" s="915">
        <v>9749257</v>
      </c>
      <c r="BR122" s="881"/>
      <c r="BS122" s="881"/>
      <c r="BT122" s="881"/>
      <c r="BU122" s="881"/>
      <c r="BV122" s="881">
        <v>9524974</v>
      </c>
      <c r="BW122" s="881"/>
      <c r="BX122" s="881"/>
      <c r="BY122" s="881"/>
      <c r="BZ122" s="881"/>
      <c r="CA122" s="881">
        <v>9173455</v>
      </c>
      <c r="CB122" s="881"/>
      <c r="CC122" s="881"/>
      <c r="CD122" s="881"/>
      <c r="CE122" s="881"/>
      <c r="CF122" s="882">
        <v>213.1</v>
      </c>
      <c r="CG122" s="883"/>
      <c r="CH122" s="883"/>
      <c r="CI122" s="883"/>
      <c r="CJ122" s="883"/>
      <c r="CK122" s="905"/>
      <c r="CL122" s="891"/>
      <c r="CM122" s="891"/>
      <c r="CN122" s="891"/>
      <c r="CO122" s="892"/>
      <c r="CP122" s="871"/>
      <c r="CQ122" s="872"/>
      <c r="CR122" s="872"/>
      <c r="CS122" s="872"/>
      <c r="CT122" s="872"/>
      <c r="CU122" s="872"/>
      <c r="CV122" s="872"/>
      <c r="CW122" s="872"/>
      <c r="CX122" s="872"/>
      <c r="CY122" s="872"/>
      <c r="CZ122" s="872"/>
      <c r="DA122" s="872"/>
      <c r="DB122" s="872"/>
      <c r="DC122" s="872"/>
      <c r="DD122" s="872"/>
      <c r="DE122" s="872"/>
      <c r="DF122" s="873"/>
      <c r="DG122" s="852"/>
      <c r="DH122" s="853"/>
      <c r="DI122" s="853"/>
      <c r="DJ122" s="853"/>
      <c r="DK122" s="853"/>
      <c r="DL122" s="853"/>
      <c r="DM122" s="853"/>
      <c r="DN122" s="853"/>
      <c r="DO122" s="853"/>
      <c r="DP122" s="853"/>
      <c r="DQ122" s="853"/>
      <c r="DR122" s="853"/>
      <c r="DS122" s="853"/>
      <c r="DT122" s="853"/>
      <c r="DU122" s="853"/>
      <c r="DV122" s="830"/>
      <c r="DW122" s="830"/>
      <c r="DX122" s="830"/>
      <c r="DY122" s="830"/>
      <c r="DZ122" s="831"/>
    </row>
    <row r="123" spans="1:130" s="230" customFormat="1" ht="26.25" customHeight="1" x14ac:dyDescent="0.15">
      <c r="A123" s="856"/>
      <c r="B123" s="857"/>
      <c r="C123" s="851" t="s">
        <v>457</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436</v>
      </c>
      <c r="AB123" s="816"/>
      <c r="AC123" s="816"/>
      <c r="AD123" s="816"/>
      <c r="AE123" s="817"/>
      <c r="AF123" s="818" t="s">
        <v>436</v>
      </c>
      <c r="AG123" s="816"/>
      <c r="AH123" s="816"/>
      <c r="AI123" s="816"/>
      <c r="AJ123" s="817"/>
      <c r="AK123" s="818" t="s">
        <v>436</v>
      </c>
      <c r="AL123" s="816"/>
      <c r="AM123" s="816"/>
      <c r="AN123" s="816"/>
      <c r="AO123" s="817"/>
      <c r="AP123" s="860" t="s">
        <v>436</v>
      </c>
      <c r="AQ123" s="861"/>
      <c r="AR123" s="861"/>
      <c r="AS123" s="861"/>
      <c r="AT123" s="862"/>
      <c r="AU123" s="922"/>
      <c r="AV123" s="923"/>
      <c r="AW123" s="923"/>
      <c r="AX123" s="923"/>
      <c r="AY123" s="923"/>
      <c r="AZ123" s="251" t="s">
        <v>189</v>
      </c>
      <c r="BA123" s="251"/>
      <c r="BB123" s="251"/>
      <c r="BC123" s="251"/>
      <c r="BD123" s="251"/>
      <c r="BE123" s="251"/>
      <c r="BF123" s="251"/>
      <c r="BG123" s="251"/>
      <c r="BH123" s="251"/>
      <c r="BI123" s="251"/>
      <c r="BJ123" s="251"/>
      <c r="BK123" s="251"/>
      <c r="BL123" s="251"/>
      <c r="BM123" s="251"/>
      <c r="BN123" s="251"/>
      <c r="BO123" s="913" t="s">
        <v>471</v>
      </c>
      <c r="BP123" s="914"/>
      <c r="BQ123" s="868">
        <v>14229661</v>
      </c>
      <c r="BR123" s="869"/>
      <c r="BS123" s="869"/>
      <c r="BT123" s="869"/>
      <c r="BU123" s="869"/>
      <c r="BV123" s="869">
        <v>14618088</v>
      </c>
      <c r="BW123" s="869"/>
      <c r="BX123" s="869"/>
      <c r="BY123" s="869"/>
      <c r="BZ123" s="869"/>
      <c r="CA123" s="869">
        <v>14543961</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30" customFormat="1" ht="26.25" customHeight="1" thickBot="1" x14ac:dyDescent="0.2">
      <c r="A124" s="856"/>
      <c r="B124" s="857"/>
      <c r="C124" s="851" t="s">
        <v>460</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472</v>
      </c>
      <c r="AB124" s="816"/>
      <c r="AC124" s="816"/>
      <c r="AD124" s="816"/>
      <c r="AE124" s="817"/>
      <c r="AF124" s="818" t="s">
        <v>473</v>
      </c>
      <c r="AG124" s="816"/>
      <c r="AH124" s="816"/>
      <c r="AI124" s="816"/>
      <c r="AJ124" s="817"/>
      <c r="AK124" s="818" t="s">
        <v>436</v>
      </c>
      <c r="AL124" s="816"/>
      <c r="AM124" s="816"/>
      <c r="AN124" s="816"/>
      <c r="AO124" s="817"/>
      <c r="AP124" s="860" t="s">
        <v>436</v>
      </c>
      <c r="AQ124" s="861"/>
      <c r="AR124" s="861"/>
      <c r="AS124" s="861"/>
      <c r="AT124" s="862"/>
      <c r="AU124" s="863" t="s">
        <v>474</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62.2</v>
      </c>
      <c r="BR124" s="867"/>
      <c r="BS124" s="867"/>
      <c r="BT124" s="867"/>
      <c r="BU124" s="867"/>
      <c r="BV124" s="867">
        <v>42.8</v>
      </c>
      <c r="BW124" s="867"/>
      <c r="BX124" s="867"/>
      <c r="BY124" s="867"/>
      <c r="BZ124" s="867"/>
      <c r="CA124" s="867">
        <v>38.799999999999997</v>
      </c>
      <c r="CB124" s="867"/>
      <c r="CC124" s="867"/>
      <c r="CD124" s="867"/>
      <c r="CE124" s="867"/>
      <c r="CF124" s="762"/>
      <c r="CG124" s="763"/>
      <c r="CH124" s="763"/>
      <c r="CI124" s="763"/>
      <c r="CJ124" s="898"/>
      <c r="CK124" s="906"/>
      <c r="CL124" s="906"/>
      <c r="CM124" s="906"/>
      <c r="CN124" s="906"/>
      <c r="CO124" s="907"/>
      <c r="CP124" s="871"/>
      <c r="CQ124" s="872"/>
      <c r="CR124" s="872"/>
      <c r="CS124" s="872"/>
      <c r="CT124" s="872"/>
      <c r="CU124" s="872"/>
      <c r="CV124" s="872"/>
      <c r="CW124" s="872"/>
      <c r="CX124" s="872"/>
      <c r="CY124" s="872"/>
      <c r="CZ124" s="872"/>
      <c r="DA124" s="872"/>
      <c r="DB124" s="872"/>
      <c r="DC124" s="872"/>
      <c r="DD124" s="872"/>
      <c r="DE124" s="872"/>
      <c r="DF124" s="873"/>
      <c r="DG124" s="799"/>
      <c r="DH124" s="800"/>
      <c r="DI124" s="800"/>
      <c r="DJ124" s="800"/>
      <c r="DK124" s="801"/>
      <c r="DL124" s="802"/>
      <c r="DM124" s="800"/>
      <c r="DN124" s="800"/>
      <c r="DO124" s="800"/>
      <c r="DP124" s="801"/>
      <c r="DQ124" s="802"/>
      <c r="DR124" s="800"/>
      <c r="DS124" s="800"/>
      <c r="DT124" s="800"/>
      <c r="DU124" s="801"/>
      <c r="DV124" s="884"/>
      <c r="DW124" s="885"/>
      <c r="DX124" s="885"/>
      <c r="DY124" s="885"/>
      <c r="DZ124" s="886"/>
    </row>
    <row r="125" spans="1:130" s="230" customFormat="1" ht="26.25" customHeight="1" x14ac:dyDescent="0.15">
      <c r="A125" s="856"/>
      <c r="B125" s="857"/>
      <c r="C125" s="851" t="s">
        <v>462</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475</v>
      </c>
      <c r="AB125" s="816"/>
      <c r="AC125" s="816"/>
      <c r="AD125" s="816"/>
      <c r="AE125" s="817"/>
      <c r="AF125" s="818" t="s">
        <v>436</v>
      </c>
      <c r="AG125" s="816"/>
      <c r="AH125" s="816"/>
      <c r="AI125" s="816"/>
      <c r="AJ125" s="817"/>
      <c r="AK125" s="818" t="s">
        <v>436</v>
      </c>
      <c r="AL125" s="816"/>
      <c r="AM125" s="816"/>
      <c r="AN125" s="816"/>
      <c r="AO125" s="817"/>
      <c r="AP125" s="860" t="s">
        <v>476</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477</v>
      </c>
      <c r="CL125" s="888"/>
      <c r="CM125" s="888"/>
      <c r="CN125" s="888"/>
      <c r="CO125" s="889"/>
      <c r="CP125" s="896" t="s">
        <v>478</v>
      </c>
      <c r="CQ125" s="844"/>
      <c r="CR125" s="844"/>
      <c r="CS125" s="844"/>
      <c r="CT125" s="844"/>
      <c r="CU125" s="844"/>
      <c r="CV125" s="844"/>
      <c r="CW125" s="844"/>
      <c r="CX125" s="844"/>
      <c r="CY125" s="844"/>
      <c r="CZ125" s="844"/>
      <c r="DA125" s="844"/>
      <c r="DB125" s="844"/>
      <c r="DC125" s="844"/>
      <c r="DD125" s="844"/>
      <c r="DE125" s="844"/>
      <c r="DF125" s="845"/>
      <c r="DG125" s="897" t="s">
        <v>479</v>
      </c>
      <c r="DH125" s="878"/>
      <c r="DI125" s="878"/>
      <c r="DJ125" s="878"/>
      <c r="DK125" s="878"/>
      <c r="DL125" s="878" t="s">
        <v>475</v>
      </c>
      <c r="DM125" s="878"/>
      <c r="DN125" s="878"/>
      <c r="DO125" s="878"/>
      <c r="DP125" s="878"/>
      <c r="DQ125" s="878" t="s">
        <v>436</v>
      </c>
      <c r="DR125" s="878"/>
      <c r="DS125" s="878"/>
      <c r="DT125" s="878"/>
      <c r="DU125" s="878"/>
      <c r="DV125" s="879" t="s">
        <v>475</v>
      </c>
      <c r="DW125" s="879"/>
      <c r="DX125" s="879"/>
      <c r="DY125" s="879"/>
      <c r="DZ125" s="880"/>
    </row>
    <row r="126" spans="1:130" s="230" customFormat="1" ht="26.25" customHeight="1" thickBot="1" x14ac:dyDescent="0.2">
      <c r="A126" s="856"/>
      <c r="B126" s="857"/>
      <c r="C126" s="851" t="s">
        <v>464</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475</v>
      </c>
      <c r="AB126" s="816"/>
      <c r="AC126" s="816"/>
      <c r="AD126" s="816"/>
      <c r="AE126" s="817"/>
      <c r="AF126" s="818" t="s">
        <v>475</v>
      </c>
      <c r="AG126" s="816"/>
      <c r="AH126" s="816"/>
      <c r="AI126" s="816"/>
      <c r="AJ126" s="817"/>
      <c r="AK126" s="818" t="s">
        <v>436</v>
      </c>
      <c r="AL126" s="816"/>
      <c r="AM126" s="816"/>
      <c r="AN126" s="816"/>
      <c r="AO126" s="817"/>
      <c r="AP126" s="860" t="s">
        <v>475</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480</v>
      </c>
      <c r="CQ126" s="788"/>
      <c r="CR126" s="788"/>
      <c r="CS126" s="788"/>
      <c r="CT126" s="788"/>
      <c r="CU126" s="788"/>
      <c r="CV126" s="788"/>
      <c r="CW126" s="788"/>
      <c r="CX126" s="788"/>
      <c r="CY126" s="788"/>
      <c r="CZ126" s="788"/>
      <c r="DA126" s="788"/>
      <c r="DB126" s="788"/>
      <c r="DC126" s="788"/>
      <c r="DD126" s="788"/>
      <c r="DE126" s="788"/>
      <c r="DF126" s="789"/>
      <c r="DG126" s="852" t="s">
        <v>481</v>
      </c>
      <c r="DH126" s="853"/>
      <c r="DI126" s="853"/>
      <c r="DJ126" s="853"/>
      <c r="DK126" s="853"/>
      <c r="DL126" s="853" t="s">
        <v>479</v>
      </c>
      <c r="DM126" s="853"/>
      <c r="DN126" s="853"/>
      <c r="DO126" s="853"/>
      <c r="DP126" s="853"/>
      <c r="DQ126" s="853" t="s">
        <v>476</v>
      </c>
      <c r="DR126" s="853"/>
      <c r="DS126" s="853"/>
      <c r="DT126" s="853"/>
      <c r="DU126" s="853"/>
      <c r="DV126" s="830" t="s">
        <v>475</v>
      </c>
      <c r="DW126" s="830"/>
      <c r="DX126" s="830"/>
      <c r="DY126" s="830"/>
      <c r="DZ126" s="831"/>
    </row>
    <row r="127" spans="1:130" s="230" customFormat="1" ht="26.25" customHeight="1" x14ac:dyDescent="0.15">
      <c r="A127" s="858"/>
      <c r="B127" s="859"/>
      <c r="C127" s="874" t="s">
        <v>482</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436</v>
      </c>
      <c r="AB127" s="816"/>
      <c r="AC127" s="816"/>
      <c r="AD127" s="816"/>
      <c r="AE127" s="817"/>
      <c r="AF127" s="818" t="s">
        <v>475</v>
      </c>
      <c r="AG127" s="816"/>
      <c r="AH127" s="816"/>
      <c r="AI127" s="816"/>
      <c r="AJ127" s="817"/>
      <c r="AK127" s="818" t="s">
        <v>483</v>
      </c>
      <c r="AL127" s="816"/>
      <c r="AM127" s="816"/>
      <c r="AN127" s="816"/>
      <c r="AO127" s="817"/>
      <c r="AP127" s="860" t="s">
        <v>475</v>
      </c>
      <c r="AQ127" s="861"/>
      <c r="AR127" s="861"/>
      <c r="AS127" s="861"/>
      <c r="AT127" s="862"/>
      <c r="AU127" s="232"/>
      <c r="AV127" s="232"/>
      <c r="AW127" s="232"/>
      <c r="AX127" s="877" t="s">
        <v>484</v>
      </c>
      <c r="AY127" s="848"/>
      <c r="AZ127" s="848"/>
      <c r="BA127" s="848"/>
      <c r="BB127" s="848"/>
      <c r="BC127" s="848"/>
      <c r="BD127" s="848"/>
      <c r="BE127" s="849"/>
      <c r="BF127" s="847" t="s">
        <v>485</v>
      </c>
      <c r="BG127" s="848"/>
      <c r="BH127" s="848"/>
      <c r="BI127" s="848"/>
      <c r="BJ127" s="848"/>
      <c r="BK127" s="848"/>
      <c r="BL127" s="849"/>
      <c r="BM127" s="847" t="s">
        <v>486</v>
      </c>
      <c r="BN127" s="848"/>
      <c r="BO127" s="848"/>
      <c r="BP127" s="848"/>
      <c r="BQ127" s="848"/>
      <c r="BR127" s="848"/>
      <c r="BS127" s="849"/>
      <c r="BT127" s="847" t="s">
        <v>487</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488</v>
      </c>
      <c r="CQ127" s="788"/>
      <c r="CR127" s="788"/>
      <c r="CS127" s="788"/>
      <c r="CT127" s="788"/>
      <c r="CU127" s="788"/>
      <c r="CV127" s="788"/>
      <c r="CW127" s="788"/>
      <c r="CX127" s="788"/>
      <c r="CY127" s="788"/>
      <c r="CZ127" s="788"/>
      <c r="DA127" s="788"/>
      <c r="DB127" s="788"/>
      <c r="DC127" s="788"/>
      <c r="DD127" s="788"/>
      <c r="DE127" s="788"/>
      <c r="DF127" s="789"/>
      <c r="DG127" s="852" t="s">
        <v>436</v>
      </c>
      <c r="DH127" s="853"/>
      <c r="DI127" s="853"/>
      <c r="DJ127" s="853"/>
      <c r="DK127" s="853"/>
      <c r="DL127" s="853">
        <v>86134</v>
      </c>
      <c r="DM127" s="853"/>
      <c r="DN127" s="853"/>
      <c r="DO127" s="853"/>
      <c r="DP127" s="853"/>
      <c r="DQ127" s="853">
        <v>84846</v>
      </c>
      <c r="DR127" s="853"/>
      <c r="DS127" s="853"/>
      <c r="DT127" s="853"/>
      <c r="DU127" s="853"/>
      <c r="DV127" s="830">
        <v>2</v>
      </c>
      <c r="DW127" s="830"/>
      <c r="DX127" s="830"/>
      <c r="DY127" s="830"/>
      <c r="DZ127" s="831"/>
    </row>
    <row r="128" spans="1:130" s="230" customFormat="1" ht="26.25" customHeight="1" thickBot="1" x14ac:dyDescent="0.2">
      <c r="A128" s="832" t="s">
        <v>489</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490</v>
      </c>
      <c r="X128" s="834"/>
      <c r="Y128" s="834"/>
      <c r="Z128" s="835"/>
      <c r="AA128" s="836">
        <v>171921</v>
      </c>
      <c r="AB128" s="837"/>
      <c r="AC128" s="837"/>
      <c r="AD128" s="837"/>
      <c r="AE128" s="838"/>
      <c r="AF128" s="839">
        <v>144366</v>
      </c>
      <c r="AG128" s="837"/>
      <c r="AH128" s="837"/>
      <c r="AI128" s="837"/>
      <c r="AJ128" s="838"/>
      <c r="AK128" s="839">
        <v>120690</v>
      </c>
      <c r="AL128" s="837"/>
      <c r="AM128" s="837"/>
      <c r="AN128" s="837"/>
      <c r="AO128" s="838"/>
      <c r="AP128" s="840"/>
      <c r="AQ128" s="841"/>
      <c r="AR128" s="841"/>
      <c r="AS128" s="841"/>
      <c r="AT128" s="842"/>
      <c r="AU128" s="232"/>
      <c r="AV128" s="232"/>
      <c r="AW128" s="232"/>
      <c r="AX128" s="843" t="s">
        <v>491</v>
      </c>
      <c r="AY128" s="844"/>
      <c r="AZ128" s="844"/>
      <c r="BA128" s="844"/>
      <c r="BB128" s="844"/>
      <c r="BC128" s="844"/>
      <c r="BD128" s="844"/>
      <c r="BE128" s="845"/>
      <c r="BF128" s="822" t="s">
        <v>492</v>
      </c>
      <c r="BG128" s="823"/>
      <c r="BH128" s="823"/>
      <c r="BI128" s="823"/>
      <c r="BJ128" s="823"/>
      <c r="BK128" s="823"/>
      <c r="BL128" s="846"/>
      <c r="BM128" s="822">
        <v>14.83</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493</v>
      </c>
      <c r="CQ128" s="766"/>
      <c r="CR128" s="766"/>
      <c r="CS128" s="766"/>
      <c r="CT128" s="766"/>
      <c r="CU128" s="766"/>
      <c r="CV128" s="766"/>
      <c r="CW128" s="766"/>
      <c r="CX128" s="766"/>
      <c r="CY128" s="766"/>
      <c r="CZ128" s="766"/>
      <c r="DA128" s="766"/>
      <c r="DB128" s="766"/>
      <c r="DC128" s="766"/>
      <c r="DD128" s="766"/>
      <c r="DE128" s="766"/>
      <c r="DF128" s="767"/>
      <c r="DG128" s="826" t="s">
        <v>494</v>
      </c>
      <c r="DH128" s="827"/>
      <c r="DI128" s="827"/>
      <c r="DJ128" s="827"/>
      <c r="DK128" s="827"/>
      <c r="DL128" s="827" t="s">
        <v>436</v>
      </c>
      <c r="DM128" s="827"/>
      <c r="DN128" s="827"/>
      <c r="DO128" s="827"/>
      <c r="DP128" s="827"/>
      <c r="DQ128" s="827" t="s">
        <v>479</v>
      </c>
      <c r="DR128" s="827"/>
      <c r="DS128" s="827"/>
      <c r="DT128" s="827"/>
      <c r="DU128" s="827"/>
      <c r="DV128" s="828" t="s">
        <v>436</v>
      </c>
      <c r="DW128" s="828"/>
      <c r="DX128" s="828"/>
      <c r="DY128" s="828"/>
      <c r="DZ128" s="829"/>
    </row>
    <row r="129" spans="1:131" s="230" customFormat="1" ht="26.25" customHeight="1" x14ac:dyDescent="0.15">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495</v>
      </c>
      <c r="X129" s="813"/>
      <c r="Y129" s="813"/>
      <c r="Z129" s="814"/>
      <c r="AA129" s="815">
        <v>5021476</v>
      </c>
      <c r="AB129" s="816"/>
      <c r="AC129" s="816"/>
      <c r="AD129" s="816"/>
      <c r="AE129" s="817"/>
      <c r="AF129" s="818">
        <v>5332966</v>
      </c>
      <c r="AG129" s="816"/>
      <c r="AH129" s="816"/>
      <c r="AI129" s="816"/>
      <c r="AJ129" s="817"/>
      <c r="AK129" s="818">
        <v>5269066</v>
      </c>
      <c r="AL129" s="816"/>
      <c r="AM129" s="816"/>
      <c r="AN129" s="816"/>
      <c r="AO129" s="817"/>
      <c r="AP129" s="819"/>
      <c r="AQ129" s="820"/>
      <c r="AR129" s="820"/>
      <c r="AS129" s="820"/>
      <c r="AT129" s="821"/>
      <c r="AU129" s="233"/>
      <c r="AV129" s="233"/>
      <c r="AW129" s="233"/>
      <c r="AX129" s="787" t="s">
        <v>496</v>
      </c>
      <c r="AY129" s="788"/>
      <c r="AZ129" s="788"/>
      <c r="BA129" s="788"/>
      <c r="BB129" s="788"/>
      <c r="BC129" s="788"/>
      <c r="BD129" s="788"/>
      <c r="BE129" s="789"/>
      <c r="BF129" s="806" t="s">
        <v>472</v>
      </c>
      <c r="BG129" s="807"/>
      <c r="BH129" s="807"/>
      <c r="BI129" s="807"/>
      <c r="BJ129" s="807"/>
      <c r="BK129" s="807"/>
      <c r="BL129" s="808"/>
      <c r="BM129" s="806">
        <v>19.829999999999998</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497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498</v>
      </c>
      <c r="X130" s="813"/>
      <c r="Y130" s="813"/>
      <c r="Z130" s="814"/>
      <c r="AA130" s="815">
        <v>946931</v>
      </c>
      <c r="AB130" s="816"/>
      <c r="AC130" s="816"/>
      <c r="AD130" s="816"/>
      <c r="AE130" s="817"/>
      <c r="AF130" s="818">
        <v>945769</v>
      </c>
      <c r="AG130" s="816"/>
      <c r="AH130" s="816"/>
      <c r="AI130" s="816"/>
      <c r="AJ130" s="817"/>
      <c r="AK130" s="818">
        <v>964621</v>
      </c>
      <c r="AL130" s="816"/>
      <c r="AM130" s="816"/>
      <c r="AN130" s="816"/>
      <c r="AO130" s="817"/>
      <c r="AP130" s="819"/>
      <c r="AQ130" s="820"/>
      <c r="AR130" s="820"/>
      <c r="AS130" s="820"/>
      <c r="AT130" s="821"/>
      <c r="AU130" s="233"/>
      <c r="AV130" s="233"/>
      <c r="AW130" s="233"/>
      <c r="AX130" s="787" t="s">
        <v>499</v>
      </c>
      <c r="AY130" s="788"/>
      <c r="AZ130" s="788"/>
      <c r="BA130" s="788"/>
      <c r="BB130" s="788"/>
      <c r="BC130" s="788"/>
      <c r="BD130" s="788"/>
      <c r="BE130" s="789"/>
      <c r="BF130" s="790">
        <v>8.6999999999999993</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500</v>
      </c>
      <c r="X131" s="797"/>
      <c r="Y131" s="797"/>
      <c r="Z131" s="798"/>
      <c r="AA131" s="799">
        <v>4074545</v>
      </c>
      <c r="AB131" s="800"/>
      <c r="AC131" s="800"/>
      <c r="AD131" s="800"/>
      <c r="AE131" s="801"/>
      <c r="AF131" s="802">
        <v>4387197</v>
      </c>
      <c r="AG131" s="800"/>
      <c r="AH131" s="800"/>
      <c r="AI131" s="800"/>
      <c r="AJ131" s="801"/>
      <c r="AK131" s="802">
        <v>4304445</v>
      </c>
      <c r="AL131" s="800"/>
      <c r="AM131" s="800"/>
      <c r="AN131" s="800"/>
      <c r="AO131" s="801"/>
      <c r="AP131" s="803"/>
      <c r="AQ131" s="804"/>
      <c r="AR131" s="804"/>
      <c r="AS131" s="804"/>
      <c r="AT131" s="805"/>
      <c r="AU131" s="233"/>
      <c r="AV131" s="233"/>
      <c r="AW131" s="233"/>
      <c r="AX131" s="765" t="s">
        <v>501</v>
      </c>
      <c r="AY131" s="766"/>
      <c r="AZ131" s="766"/>
      <c r="BA131" s="766"/>
      <c r="BB131" s="766"/>
      <c r="BC131" s="766"/>
      <c r="BD131" s="766"/>
      <c r="BE131" s="767"/>
      <c r="BF131" s="768">
        <v>38.799999999999997</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502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503</v>
      </c>
      <c r="W132" s="778"/>
      <c r="X132" s="778"/>
      <c r="Y132" s="778"/>
      <c r="Z132" s="779"/>
      <c r="AA132" s="780">
        <v>8.7331714340000008</v>
      </c>
      <c r="AB132" s="781"/>
      <c r="AC132" s="781"/>
      <c r="AD132" s="781"/>
      <c r="AE132" s="782"/>
      <c r="AF132" s="783">
        <v>8.4729042260000007</v>
      </c>
      <c r="AG132" s="781"/>
      <c r="AH132" s="781"/>
      <c r="AI132" s="781"/>
      <c r="AJ132" s="782"/>
      <c r="AK132" s="783">
        <v>9.1726111029999995</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504</v>
      </c>
      <c r="W133" s="757"/>
      <c r="X133" s="757"/>
      <c r="Y133" s="757"/>
      <c r="Z133" s="758"/>
      <c r="AA133" s="759">
        <v>8.6999999999999993</v>
      </c>
      <c r="AB133" s="760"/>
      <c r="AC133" s="760"/>
      <c r="AD133" s="760"/>
      <c r="AE133" s="761"/>
      <c r="AF133" s="759">
        <v>8.6999999999999993</v>
      </c>
      <c r="AG133" s="760"/>
      <c r="AH133" s="760"/>
      <c r="AI133" s="760"/>
      <c r="AJ133" s="761"/>
      <c r="AK133" s="759">
        <v>8.6999999999999993</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Z2W0yfw8I8wqVtSSxLRD3ZrDXbgXx8gcMwADtG19gCbfZzgzmJRdHBYWlj6xBLltPUxhSyrXIqzCVxHXnGMAA==" saltValue="tnqEbrjhl2bWaYX1G6lUF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115" zoomScaleNormal="85" zoomScaleSheetLayoutView="11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DhTt7bBNpLC51A6dmzY/1mVo3cJJtzW6VG+KH1wu8tzbPGuMJjSoZK52T2mlQAxn6mJBhY0JqGemI6Oomdluiw==" saltValue="LMiUjihNkbKPxEgvFs93X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UZrKEC19k+KlDmN3WWGmQobBULNuLR9xmynbOZCf5waPFw5VnELhjbbFpsCkUUwvBGnKDqYyw13ClO2wGGBZQ==" saltValue="V6JCMsv+orOCwqofl+mDdw=="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8" t="s">
        <v>508</v>
      </c>
      <c r="AP7" s="272"/>
      <c r="AQ7" s="273" t="s">
        <v>509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9"/>
      <c r="AP8" s="278" t="s">
        <v>510</v>
      </c>
      <c r="AQ8" s="279" t="s">
        <v>511</v>
      </c>
      <c r="AR8" s="280" t="s">
        <v>512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70" t="s">
        <v>513</v>
      </c>
      <c r="AL9" s="1171"/>
      <c r="AM9" s="1171"/>
      <c r="AN9" s="1172"/>
      <c r="AO9" s="281">
        <v>1715651</v>
      </c>
      <c r="AP9" s="281">
        <v>109935</v>
      </c>
      <c r="AQ9" s="282">
        <v>91991</v>
      </c>
      <c r="AR9" s="283">
        <v>19.5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70" t="s">
        <v>514</v>
      </c>
      <c r="AL10" s="1171"/>
      <c r="AM10" s="1171"/>
      <c r="AN10" s="1172"/>
      <c r="AO10" s="284">
        <v>200989</v>
      </c>
      <c r="AP10" s="284">
        <v>12879</v>
      </c>
      <c r="AQ10" s="285">
        <v>12405</v>
      </c>
      <c r="AR10" s="286">
        <v>3.8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70" t="s">
        <v>515</v>
      </c>
      <c r="AL11" s="1171"/>
      <c r="AM11" s="1171"/>
      <c r="AN11" s="1172"/>
      <c r="AO11" s="284">
        <v>580</v>
      </c>
      <c r="AP11" s="284">
        <v>37</v>
      </c>
      <c r="AQ11" s="285">
        <v>395</v>
      </c>
      <c r="AR11" s="286">
        <v>-90.6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70" t="s">
        <v>516</v>
      </c>
      <c r="AL12" s="1171"/>
      <c r="AM12" s="1171"/>
      <c r="AN12" s="1172"/>
      <c r="AO12" s="284" t="s">
        <v>517</v>
      </c>
      <c r="AP12" s="284" t="s">
        <v>517</v>
      </c>
      <c r="AQ12" s="285">
        <v>19</v>
      </c>
      <c r="AR12" s="286" t="s">
        <v>517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70" t="s">
        <v>518</v>
      </c>
      <c r="AL13" s="1171"/>
      <c r="AM13" s="1171"/>
      <c r="AN13" s="1172"/>
      <c r="AO13" s="284">
        <v>50983</v>
      </c>
      <c r="AP13" s="284">
        <v>3267</v>
      </c>
      <c r="AQ13" s="285">
        <v>3751</v>
      </c>
      <c r="AR13" s="286">
        <v>-12.9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70" t="s">
        <v>519</v>
      </c>
      <c r="AL14" s="1171"/>
      <c r="AM14" s="1171"/>
      <c r="AN14" s="1172"/>
      <c r="AO14" s="284">
        <v>33343</v>
      </c>
      <c r="AP14" s="284">
        <v>2137</v>
      </c>
      <c r="AQ14" s="285">
        <v>1672</v>
      </c>
      <c r="AR14" s="286">
        <v>27.8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3" t="s">
        <v>520</v>
      </c>
      <c r="AL15" s="1174"/>
      <c r="AM15" s="1174"/>
      <c r="AN15" s="1175"/>
      <c r="AO15" s="284">
        <v>-95478</v>
      </c>
      <c r="AP15" s="284">
        <v>-6118</v>
      </c>
      <c r="AQ15" s="285">
        <v>-6358</v>
      </c>
      <c r="AR15" s="286">
        <v>-3.8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3" t="s">
        <v>189</v>
      </c>
      <c r="AL16" s="1174"/>
      <c r="AM16" s="1174"/>
      <c r="AN16" s="1175"/>
      <c r="AO16" s="284">
        <v>1906068</v>
      </c>
      <c r="AP16" s="284">
        <v>122137</v>
      </c>
      <c r="AQ16" s="285">
        <v>103876</v>
      </c>
      <c r="AR16" s="286">
        <v>17.600000000000001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522</v>
      </c>
      <c r="AP20" s="293" t="s">
        <v>523</v>
      </c>
      <c r="AQ20" s="294" t="s">
        <v>524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6" t="s">
        <v>525</v>
      </c>
      <c r="AL21" s="1177"/>
      <c r="AM21" s="1177"/>
      <c r="AN21" s="1178"/>
      <c r="AO21" s="297">
        <v>12.94</v>
      </c>
      <c r="AP21" s="298">
        <v>9.2899999999999991</v>
      </c>
      <c r="AQ21" s="299">
        <v>3.65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6" t="s">
        <v>526</v>
      </c>
      <c r="AL22" s="1177"/>
      <c r="AM22" s="1177"/>
      <c r="AN22" s="1178"/>
      <c r="AO22" s="302">
        <v>94.3</v>
      </c>
      <c r="AP22" s="303">
        <v>96.9</v>
      </c>
      <c r="AQ22" s="304">
        <v>-2.6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9" t="s">
        <v>527</v>
      </c>
      <c r="B26" s="1169"/>
      <c r="C26" s="1169"/>
      <c r="D26" s="1169"/>
      <c r="E26" s="1169"/>
      <c r="F26" s="1169"/>
      <c r="G26" s="1169"/>
      <c r="H26" s="1169"/>
      <c r="I26" s="1169"/>
      <c r="J26" s="1169"/>
      <c r="K26" s="1169"/>
      <c r="L26" s="1169"/>
      <c r="M26" s="1169"/>
      <c r="N26" s="1169"/>
      <c r="O26" s="1169"/>
      <c r="P26" s="1169"/>
      <c r="Q26" s="1169"/>
      <c r="R26" s="1169"/>
      <c r="S26" s="1169"/>
      <c r="T26" s="1169"/>
      <c r="U26" s="1169"/>
      <c r="V26" s="1169"/>
      <c r="W26" s="1169"/>
      <c r="X26" s="1169"/>
      <c r="Y26" s="1169"/>
      <c r="Z26" s="1169"/>
      <c r="AA26" s="1169"/>
      <c r="AB26" s="1169"/>
      <c r="AC26" s="1169"/>
      <c r="AD26" s="1169"/>
      <c r="AE26" s="1169"/>
      <c r="AF26" s="1169"/>
      <c r="AG26" s="1169"/>
      <c r="AH26" s="1169"/>
      <c r="AI26" s="1169"/>
      <c r="AJ26" s="1169"/>
      <c r="AK26" s="1169"/>
      <c r="AL26" s="1169"/>
      <c r="AM26" s="1169"/>
      <c r="AN26" s="1169"/>
      <c r="AO26" s="1169"/>
      <c r="AP26" s="1169"/>
      <c r="AQ26" s="1169"/>
      <c r="AR26" s="1169"/>
      <c r="AS26" s="1169"/>
      <c r="AT26" s="267"/>
    </row>
    <row r="27" spans="1:46" x14ac:dyDescent="0.15">
      <c r="A27" s="309"/>
      <c r="AO27" s="262"/>
      <c r="AP27" s="262"/>
      <c r="AQ27" s="262"/>
      <c r="AR27" s="262"/>
      <c r="AS27" s="262"/>
      <c r="AT27" s="262"/>
    </row>
    <row r="28" spans="1:46" ht="17.25" x14ac:dyDescent="0.15">
      <c r="A28" s="263" t="s">
        <v>528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8" t="s">
        <v>508</v>
      </c>
      <c r="AP30" s="272"/>
      <c r="AQ30" s="273" t="s">
        <v>509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9"/>
      <c r="AP31" s="278" t="s">
        <v>510</v>
      </c>
      <c r="AQ31" s="279" t="s">
        <v>511</v>
      </c>
      <c r="AR31" s="280" t="s">
        <v>512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0" t="s">
        <v>530</v>
      </c>
      <c r="AL32" s="1161"/>
      <c r="AM32" s="1161"/>
      <c r="AN32" s="1162"/>
      <c r="AO32" s="312">
        <v>1413023</v>
      </c>
      <c r="AP32" s="312">
        <v>90544</v>
      </c>
      <c r="AQ32" s="313">
        <v>51927</v>
      </c>
      <c r="AR32" s="314">
        <v>74.400000000000006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0" t="s">
        <v>531</v>
      </c>
      <c r="AL33" s="1161"/>
      <c r="AM33" s="1161"/>
      <c r="AN33" s="1162"/>
      <c r="AO33" s="312" t="s">
        <v>517</v>
      </c>
      <c r="AP33" s="312" t="s">
        <v>517</v>
      </c>
      <c r="AQ33" s="313" t="s">
        <v>517</v>
      </c>
      <c r="AR33" s="314" t="s">
        <v>517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0" t="s">
        <v>532</v>
      </c>
      <c r="AL34" s="1161"/>
      <c r="AM34" s="1161"/>
      <c r="AN34" s="1162"/>
      <c r="AO34" s="312" t="s">
        <v>517</v>
      </c>
      <c r="AP34" s="312" t="s">
        <v>517</v>
      </c>
      <c r="AQ34" s="313" t="s">
        <v>517</v>
      </c>
      <c r="AR34" s="314" t="s">
        <v>517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0" t="s">
        <v>533</v>
      </c>
      <c r="AL35" s="1161"/>
      <c r="AM35" s="1161"/>
      <c r="AN35" s="1162"/>
      <c r="AO35" s="312" t="s">
        <v>517</v>
      </c>
      <c r="AP35" s="312" t="s">
        <v>517</v>
      </c>
      <c r="AQ35" s="313">
        <v>15337</v>
      </c>
      <c r="AR35" s="314" t="s">
        <v>517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0" t="s">
        <v>534</v>
      </c>
      <c r="AL36" s="1161"/>
      <c r="AM36" s="1161"/>
      <c r="AN36" s="1162"/>
      <c r="AO36" s="312">
        <v>67118</v>
      </c>
      <c r="AP36" s="312">
        <v>4301</v>
      </c>
      <c r="AQ36" s="313">
        <v>2347</v>
      </c>
      <c r="AR36" s="314">
        <v>83.3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0" t="s">
        <v>535</v>
      </c>
      <c r="AL37" s="1161"/>
      <c r="AM37" s="1161"/>
      <c r="AN37" s="1162"/>
      <c r="AO37" s="312" t="s">
        <v>517</v>
      </c>
      <c r="AP37" s="312" t="s">
        <v>517</v>
      </c>
      <c r="AQ37" s="313">
        <v>463</v>
      </c>
      <c r="AR37" s="314" t="s">
        <v>517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3" t="s">
        <v>536</v>
      </c>
      <c r="AL38" s="1164"/>
      <c r="AM38" s="1164"/>
      <c r="AN38" s="1165"/>
      <c r="AO38" s="315" t="s">
        <v>517</v>
      </c>
      <c r="AP38" s="315" t="s">
        <v>517</v>
      </c>
      <c r="AQ38" s="316">
        <v>1</v>
      </c>
      <c r="AR38" s="304" t="s">
        <v>517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3" t="s">
        <v>537</v>
      </c>
      <c r="AL39" s="1164"/>
      <c r="AM39" s="1164"/>
      <c r="AN39" s="1165"/>
      <c r="AO39" s="312">
        <v>-120690</v>
      </c>
      <c r="AP39" s="312">
        <v>-7734</v>
      </c>
      <c r="AQ39" s="313">
        <v>-3326</v>
      </c>
      <c r="AR39" s="314">
        <v>132.5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0" t="s">
        <v>538</v>
      </c>
      <c r="AL40" s="1161"/>
      <c r="AM40" s="1161"/>
      <c r="AN40" s="1162"/>
      <c r="AO40" s="312">
        <v>-964621</v>
      </c>
      <c r="AP40" s="312">
        <v>-61811</v>
      </c>
      <c r="AQ40" s="313">
        <v>-45680</v>
      </c>
      <c r="AR40" s="314">
        <v>35.299999999999997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6" t="s">
        <v>302</v>
      </c>
      <c r="AL41" s="1167"/>
      <c r="AM41" s="1167"/>
      <c r="AN41" s="1168"/>
      <c r="AO41" s="312">
        <v>394830</v>
      </c>
      <c r="AP41" s="312">
        <v>25300</v>
      </c>
      <c r="AQ41" s="313">
        <v>21069</v>
      </c>
      <c r="AR41" s="314">
        <v>20.100000000000001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539</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3" t="s">
        <v>508</v>
      </c>
      <c r="AN49" s="1155" t="s">
        <v>542</v>
      </c>
      <c r="AO49" s="1156"/>
      <c r="AP49" s="1156"/>
      <c r="AQ49" s="1156"/>
      <c r="AR49" s="115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4"/>
      <c r="AN50" s="328" t="s">
        <v>543</v>
      </c>
      <c r="AO50" s="329" t="s">
        <v>544</v>
      </c>
      <c r="AP50" s="330" t="s">
        <v>545</v>
      </c>
      <c r="AQ50" s="331" t="s">
        <v>546</v>
      </c>
      <c r="AR50" s="332" t="s">
        <v>547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548</v>
      </c>
      <c r="AL51" s="325"/>
      <c r="AM51" s="333">
        <v>1162903</v>
      </c>
      <c r="AN51" s="334">
        <v>69200</v>
      </c>
      <c r="AO51" s="335">
        <v>-26.1</v>
      </c>
      <c r="AP51" s="336">
        <v>73475</v>
      </c>
      <c r="AQ51" s="337">
        <v>9.1</v>
      </c>
      <c r="AR51" s="338">
        <v>-35.200000000000003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549</v>
      </c>
      <c r="AM52" s="341">
        <v>704028</v>
      </c>
      <c r="AN52" s="342">
        <v>41894</v>
      </c>
      <c r="AO52" s="343">
        <v>11.7</v>
      </c>
      <c r="AP52" s="344">
        <v>43072</v>
      </c>
      <c r="AQ52" s="345">
        <v>31.1</v>
      </c>
      <c r="AR52" s="346">
        <v>-19.399999999999999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550</v>
      </c>
      <c r="AL53" s="325"/>
      <c r="AM53" s="333">
        <v>2982888</v>
      </c>
      <c r="AN53" s="334">
        <v>181507</v>
      </c>
      <c r="AO53" s="335">
        <v>162.30000000000001</v>
      </c>
      <c r="AP53" s="336">
        <v>87464</v>
      </c>
      <c r="AQ53" s="337">
        <v>19</v>
      </c>
      <c r="AR53" s="338">
        <v>143.30000000000001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549</v>
      </c>
      <c r="AM54" s="341">
        <v>1140630</v>
      </c>
      <c r="AN54" s="342">
        <v>69407</v>
      </c>
      <c r="AO54" s="343">
        <v>65.7</v>
      </c>
      <c r="AP54" s="344">
        <v>47479</v>
      </c>
      <c r="AQ54" s="345">
        <v>10.199999999999999</v>
      </c>
      <c r="AR54" s="346">
        <v>55.5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551</v>
      </c>
      <c r="AL55" s="325"/>
      <c r="AM55" s="333">
        <v>845033</v>
      </c>
      <c r="AN55" s="334">
        <v>52250</v>
      </c>
      <c r="AO55" s="335">
        <v>-71.2</v>
      </c>
      <c r="AP55" s="336">
        <v>96248</v>
      </c>
      <c r="AQ55" s="337">
        <v>10</v>
      </c>
      <c r="AR55" s="338">
        <v>-81.2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549</v>
      </c>
      <c r="AM56" s="341">
        <v>642653</v>
      </c>
      <c r="AN56" s="342">
        <v>39736</v>
      </c>
      <c r="AO56" s="343">
        <v>-42.7</v>
      </c>
      <c r="AP56" s="344">
        <v>55768</v>
      </c>
      <c r="AQ56" s="345">
        <v>17.5</v>
      </c>
      <c r="AR56" s="346">
        <v>-60.2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552</v>
      </c>
      <c r="AL57" s="325"/>
      <c r="AM57" s="333">
        <v>981758</v>
      </c>
      <c r="AN57" s="334">
        <v>61773</v>
      </c>
      <c r="AO57" s="335">
        <v>18.2</v>
      </c>
      <c r="AP57" s="336">
        <v>76413</v>
      </c>
      <c r="AQ57" s="337">
        <v>-20.6</v>
      </c>
      <c r="AR57" s="338">
        <v>38.799999999999997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549</v>
      </c>
      <c r="AM58" s="341">
        <v>593428</v>
      </c>
      <c r="AN58" s="342">
        <v>37339</v>
      </c>
      <c r="AO58" s="343">
        <v>-6</v>
      </c>
      <c r="AP58" s="344">
        <v>39658</v>
      </c>
      <c r="AQ58" s="345">
        <v>-28.9</v>
      </c>
      <c r="AR58" s="346">
        <v>22.9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553</v>
      </c>
      <c r="AL59" s="325"/>
      <c r="AM59" s="333">
        <v>2117018</v>
      </c>
      <c r="AN59" s="334">
        <v>135654</v>
      </c>
      <c r="AO59" s="335">
        <v>119.6</v>
      </c>
      <c r="AP59" s="336">
        <v>66481</v>
      </c>
      <c r="AQ59" s="337">
        <v>-13</v>
      </c>
      <c r="AR59" s="338">
        <v>132.6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549</v>
      </c>
      <c r="AM60" s="341">
        <v>641222</v>
      </c>
      <c r="AN60" s="342">
        <v>41088</v>
      </c>
      <c r="AO60" s="343">
        <v>10</v>
      </c>
      <c r="AP60" s="344">
        <v>36120</v>
      </c>
      <c r="AQ60" s="345">
        <v>-8.9</v>
      </c>
      <c r="AR60" s="346">
        <v>18.899999999999999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554</v>
      </c>
      <c r="AL61" s="347"/>
      <c r="AM61" s="348">
        <v>1617920</v>
      </c>
      <c r="AN61" s="349">
        <v>100077</v>
      </c>
      <c r="AO61" s="350">
        <v>40.6</v>
      </c>
      <c r="AP61" s="351">
        <v>80016</v>
      </c>
      <c r="AQ61" s="352">
        <v>0.9</v>
      </c>
      <c r="AR61" s="338">
        <v>39.700000000000003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549</v>
      </c>
      <c r="AM62" s="341">
        <v>744392</v>
      </c>
      <c r="AN62" s="342">
        <v>45893</v>
      </c>
      <c r="AO62" s="343">
        <v>7.7</v>
      </c>
      <c r="AP62" s="344">
        <v>44419</v>
      </c>
      <c r="AQ62" s="345">
        <v>4.2</v>
      </c>
      <c r="AR62" s="346">
        <v>3.5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F2yohvoAsi5RiiZ7zmr6XhIgc8vEzB/AvNbQ0yBZ3QQcIjqEKEtoHQVucE07oorvAyvwRAqyhnPObE+974YrRA==" saltValue="g/tHuO/CXzACrdVBAGSvm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556</v>
      </c>
    </row>
    <row r="120" spans="125:125" ht="13.5" hidden="1" customHeight="1" x14ac:dyDescent="0.15"/>
    <row r="121" spans="125:125" ht="13.5" hidden="1" customHeight="1" x14ac:dyDescent="0.15">
      <c r="DU121" s="259"/>
    </row>
  </sheetData>
  <sheetProtection algorithmName="SHA-512" hashValue="t//gEMqE1neMhXrmFFnGdFXx12+coQWYCaZ0ulHHQ0dEjRPTY/djtzOuimZvQJaBP7B0OQ2QNVuRdINAl3wWGg==" saltValue="Qt/ncCpYcv8uObwXpJCe3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557</v>
      </c>
    </row>
  </sheetData>
  <sheetProtection algorithmName="SHA-512" hashValue="HO5Numd579uuDTSC/sp22igo0tjrsHpc3s5W0dKEB37/g7u4ab91l9XtOZ4CvJiqdkY9xcApIqAJDlENdvbc0A==" saltValue="I5hta5r3r6S+W6vvNS40D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179" t="s">
        <v>3</v>
      </c>
      <c r="D47" s="1179"/>
      <c r="E47" s="1180"/>
      <c r="F47" s="11">
        <v>27.62</v>
      </c>
      <c r="G47" s="12">
        <v>21.64</v>
      </c>
      <c r="H47" s="12">
        <v>25.43</v>
      </c>
      <c r="I47" s="12">
        <v>28.63</v>
      </c>
      <c r="J47" s="13">
        <v>29.1</v>
      </c>
    </row>
    <row r="48" spans="2:10" ht="57.75" customHeight="1" x14ac:dyDescent="0.15">
      <c r="B48" s="14"/>
      <c r="C48" s="1181" t="s">
        <v>4</v>
      </c>
      <c r="D48" s="1181"/>
      <c r="E48" s="1182"/>
      <c r="F48" s="15">
        <v>7.2</v>
      </c>
      <c r="G48" s="16">
        <v>0.81</v>
      </c>
      <c r="H48" s="16">
        <v>1.03</v>
      </c>
      <c r="I48" s="16">
        <v>3.14</v>
      </c>
      <c r="J48" s="17">
        <v>2.17</v>
      </c>
    </row>
    <row r="49" spans="2:10" ht="57.75" customHeight="1" thickBot="1" x14ac:dyDescent="0.2">
      <c r="B49" s="18"/>
      <c r="C49" s="1183" t="s">
        <v>5</v>
      </c>
      <c r="D49" s="1183"/>
      <c r="E49" s="1184"/>
      <c r="F49" s="19" t="s">
        <v>563</v>
      </c>
      <c r="G49" s="20" t="s">
        <v>564</v>
      </c>
      <c r="H49" s="20">
        <v>4.68</v>
      </c>
      <c r="I49" s="20">
        <v>6.86</v>
      </c>
      <c r="J49" s="21">
        <v>6.43</v>
      </c>
    </row>
    <row r="50" spans="2:10" x14ac:dyDescent="0.15"/>
  </sheetData>
  <sheetProtection algorithmName="SHA-512" hashValue="6CpRY7guPgzZ17aU5cweRoRY3ciWU5nDEM1Y4Fi1jJd7bzGyr0bAoA3oChKHVBoD08xPMfRz/i0ovSu39weQZg==" saltValue="9PZkCXGUWV9vz/frWQB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2024-03-27T06:54:57Z</cp:lastPrinted>
  <dcterms:created xsi:type="dcterms:W3CDTF">2024-02-05T03:27:05Z</dcterms:created>
  <dcterms:modified xsi:type="dcterms:W3CDTF">2024-09-30T06:28:24Z</dcterms:modified>
  <cp:category/>
</cp:coreProperties>
</file>