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372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V83" i="12"/>
  <c r="V82" i="12"/>
  <c r="V81" i="12"/>
  <c r="V80" i="12"/>
  <c r="V79" i="12"/>
  <c r="V78" i="12"/>
  <c r="AF78" i="12" s="1"/>
  <c r="V76" i="12"/>
  <c r="V75" i="12"/>
  <c r="V74" i="12"/>
  <c r="V73" i="12"/>
  <c r="V72" i="12"/>
  <c r="V71" i="12"/>
  <c r="AF69" i="12"/>
  <c r="AF72" i="12"/>
  <c r="AF73" i="12"/>
  <c r="AF76" i="12"/>
  <c r="AF82" i="12"/>
  <c r="AF68" i="12"/>
  <c r="V70" i="12"/>
  <c r="V69" i="12"/>
  <c r="V68" i="12"/>
  <c r="Q68" i="12"/>
  <c r="Q83" i="12"/>
  <c r="Q82" i="12"/>
  <c r="Q81" i="12"/>
  <c r="Q80" i="12"/>
  <c r="Q79" i="12"/>
  <c r="Q78" i="12"/>
  <c r="Q76" i="12"/>
  <c r="Q75" i="12"/>
  <c r="Q74" i="12"/>
  <c r="Q73" i="12"/>
  <c r="Q72" i="12"/>
  <c r="Q71" i="12"/>
  <c r="Q70" i="12"/>
  <c r="AA70" i="12" s="1"/>
  <c r="AF70" i="12" s="1"/>
  <c r="Q69" i="12"/>
  <c r="AA75" i="12" l="1"/>
  <c r="AA71" i="12"/>
  <c r="AF71" i="12" s="1"/>
  <c r="AA74" i="12"/>
  <c r="AF74" i="12" s="1"/>
  <c r="AA79" i="12"/>
  <c r="AF79" i="12" s="1"/>
  <c r="AA83" i="12"/>
  <c r="AF83" i="12" s="1"/>
  <c r="AA80" i="12"/>
  <c r="AF80" i="12" s="1"/>
  <c r="AA81" i="12"/>
  <c r="AF81" i="12" s="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AF88" i="12" l="1"/>
  <c r="CO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s="1"/>
  <c r="U35" i="10" s="1"/>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<sst xmlns="http://schemas.openxmlformats.org/spreadsheetml/2006/main" count="1177" uniqueCount="620">
  <si>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</si>
  <si>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</si>
  <si>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</si>
  <si>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</si>
  <si>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</si>
  <si>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</si>
  <si>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</si>
  <si>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</si>
  <si>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</si>
  <si>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</si>
  <si>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</si>
  <si>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</si>
  <si>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</si>
  <si>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</si>
  <si>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</si>
  <si>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</si>
  <si>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</si>
  <si>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</si>
  <si>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</si>
  <si>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</si>
  <si>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</si>
  <si>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</si>
  <si>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</si>
  <si>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</si>
  <si>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</si>
  <si>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</si>
  <si>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</si>
  <si>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</si>
  <si>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</si>
  <si>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</si>
  <si>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</si>
  <si>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</si>
  <si>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</si>
  <si>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</si>
  <si>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</si>
  <si>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</si>
  <si>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</si>
  <si>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</si>
  <si>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</si>
  <si>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</si>
  <si>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</si>
  <si>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</si>
  <si>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</si>
  <si>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</si>
  <si>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</si>
  <si>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</si>
  <si>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</si>
  <si>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</si>
  <si>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</si>
  <si>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</si>
  <si>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</si>
  <si>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</si>
  <si>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</si>
  <si>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</si>
  <si>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</si>
  <si>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</si>
  <si>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</si>
  <si>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</si>
  <si>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</si>
  <si>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</si>
  <si>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</si>
  <si>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</si>
  <si>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</si>
  <si>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</si>
  <si>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</si>
  <si>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</si>
  <si>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</si>
  <si>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</si>
  <si>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</si>
  <si>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</si>
  <si>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</si>
  <si>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</si>
  <si>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</si>
  <si>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</si>
  <si>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</si>
  <si>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</si>
  <si>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</si>
  <si>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</si>
  <si>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</si>
  <si>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</si>
  <si>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</si>
  <si>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</si>
  <si>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</si>
  <si>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</si>
  <si>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</si>
  <si>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</si>
  <si>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</si>
  <si>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</si>
  <si>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</si>
  <si>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</si>
  <si>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</si>
  <si>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</si>
  <si>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</si>
  <si>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</si>
  <si>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</si>
  <si>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</si>
  <si>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</si>
  <si>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</si>
  <si>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</si>
  <si>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</si>
  <si>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</si>
  <si>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</si>
  <si>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</si>
  <si>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</si>
  <si>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</si>
  <si>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</si>
  <si>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</si>
  <si>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</si>
  <si>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</si>
  <si>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</si>
  <si>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</si>
  <si>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</si>
  <si>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</si>
  <si>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</si>
  <si>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</si>
  <si>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</si>
  <si>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</si>
  <si>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</si>
  <si>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</si>
  <si>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</si>
  <si>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</si>
  <si>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</si>
  <si>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</si>
  <si>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</si>
  <si>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</si>
  <si>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</si>
  <si>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</si>
  <si>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</si>
  <si>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</si>
  <si>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</si>
  <si>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</si>
  <si>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</si>
  <si>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</si>
  <si>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</si>
  <si>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</si>
  <si>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</si>
  <si>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</si>
  <si>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</si>
  <si>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</si>
  <si>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</si>
  <si>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</si>
  <si>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</si>
  <si>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</si>
  <si>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</si>
  <si>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</si>
  <si>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</si>
  <si>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</si>
  <si>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</si>
  <si>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</si>
  <si>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</si>
  <si>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</si>
  <si>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</si>
  <si>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</si>
  <si>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</si>
  <si>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</si>
  <si>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</si>
  <si>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</si>
  <si>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</si>
  <si>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</si>
  <si>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</si>
  <si>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</si>
  <si>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</si>
  <si>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</si>
  <si>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</si>
  <si>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</si>
  <si>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</si>
  <si>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</si>
  <si>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</si>
  <si>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</si>
  <si>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</si>
  <si>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</si>
  <si>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</si>
  <si>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</si>
  <si>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</si>
  <si>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</si>
  <si>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</si>
  <si>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</si>
  <si>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</si>
  <si>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</si>
  <si>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</si>
  <si>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</si>
  <si>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</si>
  <si>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</si>
  <si>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</si>
  <si>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</si>
  <si>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</si>
  <si>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</si>
  <si>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</si>
  <si>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</si>
  <si>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</si>
  <si>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</si>
  <si>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</si>
  <si>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</si>
  <si>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</si>
  <si>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</si>
  <si>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</si>
  <si>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</si>
  <si>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</si>
  <si>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</si>
  <si>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</si>
  <si>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</si>
  <si>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</si>
  <si>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</si>
  <si>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</si>
  <si>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</si>
  <si>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</si>
  <si>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</si>
  <si>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</si>
  <si>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</si>
  <si>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</si>
  <si>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</si>
  <si>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</si>
  <si>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</si>
  <si>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</si>
  <si>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</si>
  <si>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</si>
  <si>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</si>
  <si>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</si>
  <si>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</si>
  <si>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</si>
  <si>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</si>
  <si>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</si>
  <si>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</si>
  <si>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</si>
  <si>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</si>
  <si>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</si>
  <si>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</si>
  <si>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</si>
  <si>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</si>
  <si>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</si>
  <si>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</si>
  <si>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</si>
  <si>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</si>
  <si>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</si>
  <si>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</si>
  <si>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</si>
  <si>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</si>
  <si>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</si>
  <si>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</si>
  <si>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</si>
  <si>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</si>
  <si>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</si>
  <si>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</si>
  <si>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</si>
  <si>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</si>
  <si>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</si>
  <si>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</si>
  <si>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</si>
  <si>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</si>
  <si>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</si>
  <si>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</si>
  <si>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</si>
  <si>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</si>
  <si>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</si>
  <si>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</si>
  <si>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</si>
  <si>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</si>
  <si>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</si>
  <si>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</si>
  <si>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</si>
  <si>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</si>
  <si>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</si>
  <si>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</si>
  <si>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</si>
  <si>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</si>
  <si>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</si>
  <si>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</si>
  <si>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</si>
  <si>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</si>
  <si>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</si>
  <si>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</si>
  <si>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</si>
  <si>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</si>
  <si>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</si>
  <si>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</si>
  <si>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</si>
  <si>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</si>
  <si>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</si>
  <si>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</si>
  <si>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</si>
  <si>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</si>
  <si>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</si>
  <si>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</si>
  <si>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</si>
  <si>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</si>
  <si>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</si>
  <si>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</si>
  <si>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</si>
  <si>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</si>
  <si>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</si>
  <si>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</si>
  <si>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</si>
  <si>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</si>
  <si>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</si>
  <si>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</si>
  <si>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</si>
  <si>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</si>
  <si>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</si>
  <si>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</si>
  <si>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</si>
  <si>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</si>
  <si>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</si>
  <si>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</si>
  <si>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</si>
  <si>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</si>
  <si>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</si>
  <si>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</si>
  <si>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</si>
  <si>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</si>
  <si>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</si>
  <si>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</si>
  <si>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</si>
  <si>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</si>
  <si>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</si>
  <si>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</si>
  <si>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</si>
  <si>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</si>
  <si>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</si>
  <si>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</si>
  <si>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</si>
  <si>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</si>
  <si>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</si>
  <si>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</si>
  <si>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</si>
  <si>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</si>
  <si>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</si>
  <si>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</si>
  <si>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</si>
  <si>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</si>
  <si>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</si>
  <si>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</si>
  <si>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</si>
  <si>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</si>
  <si>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</si>
  <si>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</si>
  <si>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</si>
  <si>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</si>
  <si>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</si>
  <si>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</si>
  <si>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</si>
  <si>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</si>
  <si>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</si>
  <si>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</si>
  <si>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</si>
  <si>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</si>
  <si>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</si>
  <si>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</si>
  <si>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</si>
  <si>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</si>
  <si>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</si>
  <si>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</si>
  <si>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</si>
  <si>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</si>
  <si>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</si>
  <si>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</si>
  <si>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</si>
  <si>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</si>
  <si>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</si>
  <si>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</si>
  <si>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</si>
  <si>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</si>
  <si>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</si>
  <si>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</si>
  <si>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</si>
  <si>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</si>
  <si>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</si>
  <si>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</si>
  <si>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</si>
  <si>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</si>
  <si>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</si>
  <si>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</si>
  <si>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</si>
  <si>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</si>
  <si>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</si>
  <si>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</si>
  <si>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</si>
  <si>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</si>
  <si>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</si>
  <si>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</si>
  <si>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</si>
  <si>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</si>
  <si>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</si>
  <si>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</si>
  <si>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</si>
  <si>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</si>
  <si>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</si>
  <si>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</si>
  <si>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</si>
  <si>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</si>
  <si>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</si>
  <si>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</si>
  <si>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</si>
  <si>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</si>
  <si>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</si>
  <si>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</si>
  <si>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</si>
  <si>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</si>
  <si>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</si>
  <si>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</si>
  <si>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</si>
  <si>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</si>
  <si>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</si>
  <si>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</si>
  <si>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</si>
  <si>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</si>
  <si>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</si>
  <si>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</si>
  <si>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</si>
  <si>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</si>
  <si>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</si>
  <si>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</si>
  <si>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</si>
  <si>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</si>
  <si>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</si>
  <si>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</si>
  <si>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</si>
  <si>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</si>
  <si>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</si>
  <si>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</si>
  <si>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</si>
  <si>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</si>
  <si>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</si>
  <si>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</si>
  <si>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</si>
  <si>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</si>
  <si>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</si>
  <si>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</si>
  <si>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</si>
  <si>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</si>
  <si>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</si>
  <si>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</si>
  <si>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</si>
  <si>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</si>
  <si>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</si>
  <si>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</si>
  <si>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</si>
  <si>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</si>
  <si>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</si>
  <si>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</si>
  <si>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</si>
  <si>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</si>
  <si>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</si>
  <si>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</si>
  <si>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</si>
  <si>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</si>
  <si>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</si>
  <si>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</si>
  <si>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</si>
  <si>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</si>
  <si>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</si>
  <si>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</si>
  <si>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</si>
  <si>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</si>
  <si>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</si>
  <si>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</si>
  <si>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</si>
  <si>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</si>
  <si>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</si>
  <si>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</si>
  <si>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</si>
  <si>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</si>
  <si>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</si>
  <si>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</si>
  <si>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</si>
  <si>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</si>
  <si>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</si>
  <si>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</si>
  <si>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</si>
  <si>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</si>
  <si>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</si>
  <si>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</si>
  <si>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</si>
  <si>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</si>
  <si>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</si>
  <si>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</si>
  <si>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</si>
  <si>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</si>
  <si>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</si>
  <si>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</si>
  <si>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</si>
  <si>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</si>
  <si>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</si>
  <si>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</si>
  <si>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</si>
  <si>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</si>
  <si>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</si>
  <si>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</si>
  <si>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</si>
  <si>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</si>
  <si>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</si>
  <si>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</si>
  <si>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</si>
  <si>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</si>
  <si>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</si>
  <si>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</si>
  <si>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</si>
  <si>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</si>
  <si>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</si>
  <si>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</si>
  <si>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</si>
  <si>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</si>
  <si>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</si>
  <si>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</si>
  <si>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</si>
  <si>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</si>
  <si>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</si>
  <si>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</si>
  <si>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</si>
  <si>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</si>
  <si>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</si>
  <si>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</si>
  <si>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</si>
  <si>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</si>
  <si>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</si>
  <si>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</si>
  <si>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</si>
  <si>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</si>
  <si>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</si>
  <si>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</si>
  <si>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</si>
  <si>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</si>
  <si>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</si>
  <si>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</si>
  <si>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</si>
  <si>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</si>
  <si>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</si>
  <si>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</si>
  <si>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</si>
  <si>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</si>
  <si>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</si>
  <si>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</si>
  <si>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</si>
  <si>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</si>
  <si>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</si>
  <si>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</si>
  <si>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</si>
  <si>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</si>
  <si>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</si>
  <si>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</si>
  <si>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</si>
  <si>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</si>
  <si>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</si>
  <si>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</si>
  <si>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</si>
  <si>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</si>
  <si>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</si>
  <si>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</si>
  <si>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</si>
  <si>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</si>
  <si>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</si>
  <si>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</si>
  <si>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</si>
  <si>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</si>
  <si>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</si>
  <si>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</si>
  <si>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</si>
  <si>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</si>
  <si>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</si>
  <si>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</si>
  <si>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</si>
  <si>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</si>
  <si>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</si>
  <si>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2.31</t>
  </si>
  <si>
    <t>▲ 0.57</t>
  </si>
  <si>
    <t>大木町国民健康保険特別会計</t>
  </si>
  <si>
    <t>▲ 0.50</t>
  </si>
  <si>
    <t>▲ 1.04</t>
  </si>
  <si>
    <t>▲ 1.80</t>
  </si>
  <si>
    <t>▲ 3.72</t>
  </si>
  <si>
    <t>大木町水道事業会計</t>
  </si>
  <si>
    <t>一般会計</t>
  </si>
  <si>
    <t>大木町後期高齢者医療特別会計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</si>
  <si>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</si>
  <si>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</si>
  <si>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</si>
  <si>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</si>
  <si>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</si>
  <si>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</si>
  <si>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</si>
  <si>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</si>
  <si>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大木町公共施設整備基金</t>
    <rPh sb="0" eb="3">
      <t>オオキマチ</t>
    </rPh>
    <rPh sb="3" eb="5">
      <t>コウキョウ</t>
    </rPh>
    <rPh sb="5" eb="7">
      <t>シセツ</t>
    </rPh>
    <rPh sb="7" eb="9">
      <t>セイビ</t>
    </rPh>
    <rPh sb="9" eb="11">
      <t>キキン</t>
    </rPh>
    <phoneticPr fontId="5"/>
  </si>
  <si>
    <t>ふるさと・ふれあい21基金</t>
    <rPh sb="11" eb="13">
      <t>キキン</t>
    </rPh>
    <phoneticPr fontId="5"/>
  </si>
  <si>
    <t>大木町ふるさと納税基金</t>
    <rPh sb="0" eb="3">
      <t>オオキマチ</t>
    </rPh>
    <rPh sb="7" eb="9">
      <t>ノウゼイ</t>
    </rPh>
    <rPh sb="9" eb="11">
      <t>キキン</t>
    </rPh>
    <phoneticPr fontId="5"/>
  </si>
  <si>
    <t>地域振興基金</t>
    <phoneticPr fontId="5"/>
  </si>
  <si>
    <t>大木町夢あふれるまちづくり基金</t>
    <phoneticPr fontId="2"/>
  </si>
  <si>
    <t>花宗太田土木組合</t>
    <rPh sb="0" eb="2">
      <t>ハナムネ</t>
    </rPh>
    <rPh sb="2" eb="4">
      <t>オオタ</t>
    </rPh>
    <rPh sb="4" eb="8">
      <t>ドボククミアイ</t>
    </rPh>
    <phoneticPr fontId="2"/>
  </si>
  <si>
    <t>福岡県市町村消防団員等公務災害補償組合</t>
    <rPh sb="0" eb="3">
      <t>フクオカケン</t>
    </rPh>
    <rPh sb="3" eb="8">
      <t>シチョウソンショウボウ</t>
    </rPh>
    <rPh sb="8" eb="10">
      <t>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</si>
  <si>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4">
      <t>タイショクテアテクミアイ</t>
    </rPh>
    <rPh sb="15" eb="17">
      <t>イッパン</t>
    </rPh>
    <rPh sb="17" eb="19">
      <t>カイケイ</t>
    </rPh>
    <phoneticPr fontId="2"/>
  </si>
  <si>
    <t>福岡県市町村職員退職手当組合（基金特別会計）</t>
    <rPh sb="0" eb="8">
      <t>フクオカケンシチョウソンショクイン</t>
    </rPh>
    <rPh sb="8" eb="14">
      <t>タイショクテアテクミアイ</t>
    </rPh>
    <rPh sb="15" eb="19">
      <t>キキントクベツ</t>
    </rPh>
    <rPh sb="19" eb="21">
      <t>カイケイ</t>
    </rPh>
    <phoneticPr fontId="2"/>
  </si>
  <si>
    <t>福岡県自治会館管理組合</t>
    <rPh sb="0" eb="3">
      <t>フクオカケン</t>
    </rPh>
    <rPh sb="3" eb="7">
      <t>ジチカイカン</t>
    </rPh>
    <rPh sb="7" eb="11">
      <t>カンリクミアイ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</si>
  <si>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</si>
  <si>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24">
      <t>ショウニキュウキュウイリョウシエンジギョウ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</si>
  <si>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8">
      <t>コウイキショウボウ</t>
    </rPh>
    <rPh sb="18" eb="20">
      <t>トクベツ</t>
    </rPh>
    <rPh sb="20" eb="22">
      <t>カイケイ</t>
    </rPh>
    <phoneticPr fontId="2"/>
  </si>
  <si>
    <t>八女西部広域事務組合</t>
    <rPh sb="0" eb="4">
      <t>ヤメセイブ</t>
    </rPh>
    <rPh sb="4" eb="10">
      <t>コウイキジムクミアイ</t>
    </rPh>
    <phoneticPr fontId="2"/>
  </si>
  <si>
    <t>福岡県南広域水道企業団</t>
    <rPh sb="0" eb="4">
      <t>フクオカケンナン</t>
    </rPh>
    <rPh sb="4" eb="11">
      <t>コウイキスイドウキギョウダン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</si>
  <si>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</si>
  <si>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</si>
  <si>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</si>
  <si>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7">
      <t>フクオカケンカイゴホケン</t>
    </rPh>
    <rPh sb="7" eb="11">
      <t>コウイキレンゴウ</t>
    </rPh>
    <rPh sb="12" eb="18">
      <t>カイゴホケンジギョウ</t>
    </rPh>
    <rPh sb="18" eb="22">
      <t>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</si>
  <si>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</si>
  <si>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</si>
  <si>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一般財団法人ひしのみ国際交流センター</t>
    <rPh sb="0" eb="2">
      <t>イッパン</t>
    </rPh>
    <rPh sb="2" eb="4">
      <t>ザイダン</t>
    </rPh>
    <rPh sb="4" eb="6">
      <t>ホウジン</t>
    </rPh>
    <rPh sb="10" eb="12">
      <t>コクサイ</t>
    </rPh>
    <rPh sb="12" eb="14">
      <t>コウリュウ</t>
    </rPh>
    <phoneticPr fontId="2"/>
  </si>
  <si>
    <t>株式会社大木町健康づくり公社</t>
    <rPh sb="0" eb="4">
      <t>カブシキガイシャ</t>
    </rPh>
    <rPh sb="4" eb="7">
      <t>オオキマチ</t>
    </rPh>
    <rPh sb="7" eb="9">
      <t>ケンコウ</t>
    </rPh>
    <rPh sb="12" eb="14">
      <t>コウシャ</t>
    </rPh>
    <phoneticPr fontId="2"/>
  </si>
  <si>
    <t>一般社団法人サスティナブルおおき</t>
    <rPh sb="0" eb="2">
      <t>イッパン</t>
    </rPh>
    <rPh sb="2" eb="4">
      <t>シャダン</t>
    </rPh>
    <rPh sb="4" eb="6">
      <t>ホウジン</t>
    </rPh>
    <phoneticPr fontId="2"/>
  </si>
  <si>
    <t>株式会社クリエイティブおおき</t>
    <rPh sb="0" eb="4">
      <t>カブシキガイシャ</t>
    </rPh>
    <phoneticPr fontId="2"/>
  </si>
  <si>
    <t xml:space="preserve"> </t>
    <phoneticPr fontId="5"/>
  </si>
  <si>
    <t>-</t>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</si>
  <si>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</si>
  <si>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</si>
  <si>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</si>
  <si>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</si>
  <si>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</si>
  <si>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</si>
  <si>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</si>
  <si>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</si>
  <si>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</si>
  <si>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</si>
  <si>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</si>
  <si>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で健全な状態であるが、有形固定資産減価償却率は年々上昇している。有形固定資産減価償却率の上昇の要因は、庁舎をはじめとした事業用資産の老朽化が進んでいることが挙げられる。公共施設等総合管理計画及び個別施設計画に基づき、引き続き計画的に施設の老朽化対策に取り組んでいく。</t>
    <phoneticPr fontId="5"/>
  </si>
  <si>
    <t>将来負担比率はマイナスで健全な状態であり、また、実質公債費比率は健全な状況の範囲の中で前年比減となっている。主な要因としては、起債の新規発行抑制と償還が進んだことにより、元利償還金が減少したことが挙げられる。引き続き、一般会計のみならず、特別会計、一部事務組合等の状況も考慮した、起債の発行等の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</si>
</sst>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xmlns:c16r2="http://schemas.microsoft.com/office/drawing/2015/06/chart">
            <c:ext xmlns:c16="http://schemas.microsoft.com/office/drawing/2014/chart" uri="{C3380CC4-5D6E-409C-BE32-E72D297353CC}">
              <c16:uniqueId val="{00000000-04C5-42FF-A41F-F2F05DD799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38471</c:v>
                </c:pt>
                <c:pt idx="1">
                  <c:v>29497</c:v>
                </c:pt>
                <c:pt idx="2">
                  <c:v>61445</c:v>
                </c:pt>
                <c:pt idx="3">
                  <c:v>19510</c:v>
                </c:pt>
                <c:pt idx="4">
                  <c:v>46607</c:v>
                </c:pt>
              </c:numCache>
            </c:numRef>
          </c:val>
          <c:smooth val="0"/>
          <c:extLst xmlns:c16r2="http://schemas.microsoft.com/office/drawing/2015/06/chart">
            <c:ext xmlns:c16="http://schemas.microsoft.com/office/drawing/2014/chart" uri="{C3380CC4-5D6E-409C-BE32-E72D297353CC}">
              <c16:uniqueId val="{00000001-04C5-42FF-A41F-F2F05DD7996D}"/>
            </c:ext>
          </c:extLst>
        </c:ser>
        <c:dLbls>
          <c:showLegendKey val="0"/>
          <c:showVal val="0"/>
          <c:showCatName val="0"/>
          <c:showSerName val="0"/>
          <c:showPercent val="0"/>
          <c:showBubbleSize val="0"/>
        </c:dLbls>
        <c:marker val="1"/>
        <c:smooth val="0"/>
        <c:axId val="407602696"/>
        <c:axId val="407603480"/>
      </c:lineChart>
      <c:catAx>
        <c:axId val="407602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603480"/>
        <c:crosses val="autoZero"/>
        <c:auto val="1"/>
        <c:lblAlgn val="ctr"/>
        <c:lblOffset val="100"/>
        <c:tickLblSkip val="1"/>
        <c:tickMarkSkip val="1"/>
        <c:noMultiLvlLbl val="0"/>
      </c:catAx>
      <c:valAx>
        <c:axId val="4076034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7602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6.89</c:v>
                </c:pt>
                <c:pt idx="1">
                  <c:v>7.85</c:v>
                </c:pt>
                <c:pt idx="2">
                  <c:v>14.23</c:v>
                </c:pt>
                <c:pt idx="3">
                  <c:v>14.07</c:v>
                </c:pt>
                <c:pt idx="4">
                  <c:v>13.26</c:v>
                </c:pt>
              </c:numCache>
            </c:numRef>
          </c:val>
          <c:extLst xmlns:c16r2="http://schemas.microsoft.com/office/drawing/2015/06/chart">
            <c:ext xmlns:c16="http://schemas.microsoft.com/office/drawing/2014/chart" uri="{C3380CC4-5D6E-409C-BE32-E72D297353CC}">
              <c16:uniqueId val="{00000000-F34A-4119-B3CE-1DD2A50D24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62.81</c:v>
                </c:pt>
                <c:pt idx="1">
                  <c:v>59.55</c:v>
                </c:pt>
                <c:pt idx="2">
                  <c:v>60.16</c:v>
                </c:pt>
                <c:pt idx="3">
                  <c:v>60.74</c:v>
                </c:pt>
                <c:pt idx="4">
                  <c:v>62.25</c:v>
                </c:pt>
              </c:numCache>
            </c:numRef>
          </c:val>
          <c:extLst xmlns:c16r2="http://schemas.microsoft.com/office/drawing/2015/06/chart">
            <c:ext xmlns:c16="http://schemas.microsoft.com/office/drawing/2014/chart" uri="{C3380CC4-5D6E-409C-BE32-E72D297353CC}">
              <c16:uniqueId val="{00000001-F34A-4119-B3CE-1DD2A50D24B3}"/>
            </c:ext>
          </c:extLst>
        </c:ser>
        <c:dLbls>
          <c:showLegendKey val="0"/>
          <c:showVal val="0"/>
          <c:showCatName val="0"/>
          <c:showSerName val="0"/>
          <c:showPercent val="0"/>
          <c:showBubbleSize val="0"/>
        </c:dLbls>
        <c:gapWidth val="250"/>
        <c:overlap val="100"/>
        <c:axId val="513265568"/>
        <c:axId val="513266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6.66</c:v>
                </c:pt>
                <c:pt idx="1">
                  <c:v>-2.31</c:v>
                </c:pt>
                <c:pt idx="2">
                  <c:v>10.53</c:v>
                </c:pt>
                <c:pt idx="3">
                  <c:v>5.09</c:v>
                </c:pt>
                <c:pt idx="4">
                  <c:v>-0.56999999999999995</c:v>
                </c:pt>
              </c:numCache>
            </c:numRef>
          </c:val>
          <c:smooth val="0"/>
          <c:extLst xmlns:c16r2="http://schemas.microsoft.com/office/drawing/2015/06/chart">
            <c:ext xmlns:c16="http://schemas.microsoft.com/office/drawing/2014/chart" uri="{C3380CC4-5D6E-409C-BE32-E72D297353CC}">
              <c16:uniqueId val="{00000002-F34A-4119-B3CE-1DD2A50D24B3}"/>
            </c:ext>
          </c:extLst>
        </c:ser>
        <c:dLbls>
          <c:showLegendKey val="0"/>
          <c:showVal val="0"/>
          <c:showCatName val="0"/>
          <c:showSerName val="0"/>
          <c:showPercent val="0"/>
          <c:showBubbleSize val="0"/>
        </c:dLbls>
        <c:marker val="1"/>
        <c:smooth val="0"/>
        <c:axId val="513265568"/>
        <c:axId val="513266744"/>
      </c:lineChart>
      <c:catAx>
        <c:axId val="51326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3266744"/>
        <c:crosses val="autoZero"/>
        <c:auto val="1"/>
        <c:lblAlgn val="ctr"/>
        <c:lblOffset val="100"/>
        <c:tickLblSkip val="1"/>
        <c:tickMarkSkip val="1"/>
        <c:noMultiLvlLbl val="0"/>
      </c:catAx>
      <c:valAx>
        <c:axId val="51326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26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2A7-4E4C-B3EF-117B530EA0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2A7-4E4C-B3EF-117B530EA0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2A7-4E4C-B3EF-117B530EA0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2A7-4E4C-B3EF-117B530EA0B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2A7-4E4C-B3EF-117B530EA0B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52A7-4E4C-B3EF-117B530EA0B6}"/>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0.19</c:v>
                </c:pt>
                <c:pt idx="2">
                  <c:v>#N/A</c:v>
                </c:pt>
                <c:pt idx="3">
                  <c:v>0.22</c:v>
                </c:pt>
                <c:pt idx="4">
                  <c:v>#N/A</c:v>
                </c:pt>
                <c:pt idx="5">
                  <c:v>0.15</c:v>
                </c:pt>
                <c:pt idx="6">
                  <c:v>#N/A</c:v>
                </c:pt>
                <c:pt idx="7">
                  <c:v>0.18</c:v>
                </c:pt>
                <c:pt idx="8">
                  <c:v>#N/A</c:v>
                </c:pt>
                <c:pt idx="9">
                  <c:v>0.23</c:v>
                </c:pt>
              </c:numCache>
            </c:numRef>
          </c:val>
          <c:extLst xmlns:c16r2="http://schemas.microsoft.com/office/drawing/2015/06/chart">
            <c:ext xmlns:c16="http://schemas.microsoft.com/office/drawing/2014/chart" uri="{C3380CC4-5D6E-409C-BE32-E72D297353CC}">
              <c16:uniqueId val="{00000006-52A7-4E4C-B3EF-117B530EA0B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6.89</c:v>
                </c:pt>
                <c:pt idx="2">
                  <c:v>#N/A</c:v>
                </c:pt>
                <c:pt idx="3">
                  <c:v>7.84</c:v>
                </c:pt>
                <c:pt idx="4">
                  <c:v>#N/A</c:v>
                </c:pt>
                <c:pt idx="5">
                  <c:v>14.23</c:v>
                </c:pt>
                <c:pt idx="6">
                  <c:v>#N/A</c:v>
                </c:pt>
                <c:pt idx="7">
                  <c:v>14.07</c:v>
                </c:pt>
                <c:pt idx="8">
                  <c:v>#N/A</c:v>
                </c:pt>
                <c:pt idx="9">
                  <c:v>13.25</c:v>
                </c:pt>
              </c:numCache>
            </c:numRef>
          </c:val>
          <c:extLst xmlns:c16r2="http://schemas.microsoft.com/office/drawing/2015/06/chart">
            <c:ext xmlns:c16="http://schemas.microsoft.com/office/drawing/2014/chart" uri="{C3380CC4-5D6E-409C-BE32-E72D297353CC}">
              <c16:uniqueId val="{00000007-52A7-4E4C-B3EF-117B530EA0B6}"/>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28.53</c:v>
                </c:pt>
                <c:pt idx="2">
                  <c:v>#N/A</c:v>
                </c:pt>
                <c:pt idx="3">
                  <c:v>29.92</c:v>
                </c:pt>
                <c:pt idx="4">
                  <c:v>#N/A</c:v>
                </c:pt>
                <c:pt idx="5">
                  <c:v>28.48</c:v>
                </c:pt>
                <c:pt idx="6">
                  <c:v>#N/A</c:v>
                </c:pt>
                <c:pt idx="7">
                  <c:v>23.71</c:v>
                </c:pt>
                <c:pt idx="8">
                  <c:v>#N/A</c:v>
                </c:pt>
                <c:pt idx="9">
                  <c:v>24.37</c:v>
                </c:pt>
              </c:numCache>
            </c:numRef>
          </c:val>
          <c:extLst xmlns:c16r2="http://schemas.microsoft.com/office/drawing/2015/06/chart">
            <c:ext xmlns:c16="http://schemas.microsoft.com/office/drawing/2014/chart" uri="{C3380CC4-5D6E-409C-BE32-E72D297353CC}">
              <c16:uniqueId val="{00000008-52A7-4E4C-B3EF-117B530EA0B6}"/>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0.56999999999999995</c:v>
                </c:pt>
                <c:pt idx="1">
                  <c:v>#N/A</c:v>
                </c:pt>
                <c:pt idx="2">
                  <c:v>0.5</c:v>
                </c:pt>
                <c:pt idx="3">
                  <c:v>#N/A</c:v>
                </c:pt>
                <c:pt idx="4">
                  <c:v>1.04</c:v>
                </c:pt>
                <c:pt idx="5">
                  <c:v>#N/A</c:v>
                </c:pt>
                <c:pt idx="6">
                  <c:v>1.8</c:v>
                </c:pt>
                <c:pt idx="7">
                  <c:v>#N/A</c:v>
                </c:pt>
                <c:pt idx="8">
                  <c:v>3.72</c:v>
                </c:pt>
                <c:pt idx="9">
                  <c:v>#N/A</c:v>
                </c:pt>
              </c:numCache>
            </c:numRef>
          </c:val>
          <c:extLst xmlns:c16r2="http://schemas.microsoft.com/office/drawing/2015/06/chart">
            <c:ext xmlns:c16="http://schemas.microsoft.com/office/drawing/2014/chart" uri="{C3380CC4-5D6E-409C-BE32-E72D297353CC}">
              <c16:uniqueId val="{00000009-52A7-4E4C-B3EF-117B530EA0B6}"/>
            </c:ext>
          </c:extLst>
        </c:ser>
        <c:dLbls>
          <c:showLegendKey val="0"/>
          <c:showVal val="0"/>
          <c:showCatName val="0"/>
          <c:showSerName val="0"/>
          <c:showPercent val="0"/>
          <c:showBubbleSize val="0"/>
        </c:dLbls>
        <c:gapWidth val="150"/>
        <c:overlap val="100"/>
        <c:axId val="513268312"/>
        <c:axId val="513266352"/>
      </c:barChart>
      <c:catAx>
        <c:axId val="51326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266352"/>
        <c:crosses val="autoZero"/>
        <c:auto val="1"/>
        <c:lblAlgn val="ctr"/>
        <c:lblOffset val="100"/>
        <c:tickLblSkip val="1"/>
        <c:tickMarkSkip val="1"/>
        <c:noMultiLvlLbl val="0"/>
      </c:catAx>
      <c:valAx>
        <c:axId val="51326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268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325</c:v>
                </c:pt>
                <c:pt idx="5">
                  <c:v>325</c:v>
                </c:pt>
                <c:pt idx="8">
                  <c:v>330</c:v>
                </c:pt>
                <c:pt idx="11">
                  <c:v>317</c:v>
                </c:pt>
                <c:pt idx="14">
                  <c:v>317</c:v>
                </c:pt>
              </c:numCache>
            </c:numRef>
          </c:val>
          <c:extLst xmlns:c16r2="http://schemas.microsoft.com/office/drawing/2015/06/chart">
            <c:ext xmlns:c16="http://schemas.microsoft.com/office/drawing/2014/chart" uri="{C3380CC4-5D6E-409C-BE32-E72D297353CC}">
              <c16:uniqueId val="{00000000-5777-46A2-BE2A-AE7B1D4A54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777-46A2-BE2A-AE7B1D4A54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75</c:v>
                </c:pt>
                <c:pt idx="3">
                  <c:v>75</c:v>
                </c:pt>
                <c:pt idx="6">
                  <c:v>75</c:v>
                </c:pt>
                <c:pt idx="9">
                  <c:v>14</c:v>
                </c:pt>
                <c:pt idx="12">
                  <c:v>13</c:v>
                </c:pt>
              </c:numCache>
            </c:numRef>
          </c:val>
          <c:extLst xmlns:c16r2="http://schemas.microsoft.com/office/drawing/2015/06/chart">
            <c:ext xmlns:c16="http://schemas.microsoft.com/office/drawing/2014/chart" uri="{C3380CC4-5D6E-409C-BE32-E72D297353CC}">
              <c16:uniqueId val="{00000002-5777-46A2-BE2A-AE7B1D4A54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18</c:v>
                </c:pt>
                <c:pt idx="6">
                  <c:v>20</c:v>
                </c:pt>
                <c:pt idx="9">
                  <c:v>31</c:v>
                </c:pt>
                <c:pt idx="12">
                  <c:v>34</c:v>
                </c:pt>
              </c:numCache>
            </c:numRef>
          </c:val>
          <c:extLst xmlns:c16r2="http://schemas.microsoft.com/office/drawing/2015/06/chart">
            <c:ext xmlns:c16="http://schemas.microsoft.com/office/drawing/2014/chart" uri="{C3380CC4-5D6E-409C-BE32-E72D297353CC}">
              <c16:uniqueId val="{00000003-5777-46A2-BE2A-AE7B1D4A54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16</c:v>
                </c:pt>
                <c:pt idx="12">
                  <c:v>9</c:v>
                </c:pt>
              </c:numCache>
            </c:numRef>
          </c:val>
          <c:extLst xmlns:c16r2="http://schemas.microsoft.com/office/drawing/2015/06/chart">
            <c:ext xmlns:c16="http://schemas.microsoft.com/office/drawing/2014/chart" uri="{C3380CC4-5D6E-409C-BE32-E72D297353CC}">
              <c16:uniqueId val="{00000004-5777-46A2-BE2A-AE7B1D4A54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77-46A2-BE2A-AE7B1D4A54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777-46A2-BE2A-AE7B1D4A54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469</c:v>
                </c:pt>
                <c:pt idx="3">
                  <c:v>471</c:v>
                </c:pt>
                <c:pt idx="6">
                  <c:v>484</c:v>
                </c:pt>
                <c:pt idx="9">
                  <c:v>464</c:v>
                </c:pt>
                <c:pt idx="12">
                  <c:v>454</c:v>
                </c:pt>
              </c:numCache>
            </c:numRef>
          </c:val>
          <c:extLst xmlns:c16r2="http://schemas.microsoft.com/office/drawing/2015/06/chart">
            <c:ext xmlns:c16="http://schemas.microsoft.com/office/drawing/2014/chart" uri="{C3380CC4-5D6E-409C-BE32-E72D297353CC}">
              <c16:uniqueId val="{00000007-5777-46A2-BE2A-AE7B1D4A549D}"/>
            </c:ext>
          </c:extLst>
        </c:ser>
        <c:dLbls>
          <c:showLegendKey val="0"/>
          <c:showVal val="0"/>
          <c:showCatName val="0"/>
          <c:showSerName val="0"/>
          <c:showPercent val="0"/>
          <c:showBubbleSize val="0"/>
        </c:dLbls>
        <c:gapWidth val="100"/>
        <c:overlap val="100"/>
        <c:axId val="513269096"/>
        <c:axId val="513265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233</c:v>
                </c:pt>
                <c:pt idx="2">
                  <c:v>#N/A</c:v>
                </c:pt>
                <c:pt idx="3">
                  <c:v>#N/A</c:v>
                </c:pt>
                <c:pt idx="4">
                  <c:v>239</c:v>
                </c:pt>
                <c:pt idx="5">
                  <c:v>#N/A</c:v>
                </c:pt>
                <c:pt idx="6">
                  <c:v>#N/A</c:v>
                </c:pt>
                <c:pt idx="7">
                  <c:v>249</c:v>
                </c:pt>
                <c:pt idx="8">
                  <c:v>#N/A</c:v>
                </c:pt>
                <c:pt idx="9">
                  <c:v>#N/A</c:v>
                </c:pt>
                <c:pt idx="10">
                  <c:v>208</c:v>
                </c:pt>
                <c:pt idx="11">
                  <c:v>#N/A</c:v>
                </c:pt>
                <c:pt idx="12">
                  <c:v>#N/A</c:v>
                </c:pt>
                <c:pt idx="13">
                  <c:v>193</c:v>
                </c:pt>
                <c:pt idx="14">
                  <c:v>#N/A</c:v>
                </c:pt>
              </c:numCache>
            </c:numRef>
          </c:val>
          <c:smooth val="0"/>
          <c:extLst xmlns:c16r2="http://schemas.microsoft.com/office/drawing/2015/06/chart">
            <c:ext xmlns:c16="http://schemas.microsoft.com/office/drawing/2014/chart" uri="{C3380CC4-5D6E-409C-BE32-E72D297353CC}">
              <c16:uniqueId val="{00000008-5777-46A2-BE2A-AE7B1D4A549D}"/>
            </c:ext>
          </c:extLst>
        </c:ser>
        <c:dLbls>
          <c:showLegendKey val="0"/>
          <c:showVal val="0"/>
          <c:showCatName val="0"/>
          <c:showSerName val="0"/>
          <c:showPercent val="0"/>
          <c:showBubbleSize val="0"/>
        </c:dLbls>
        <c:marker val="1"/>
        <c:smooth val="0"/>
        <c:axId val="513269096"/>
        <c:axId val="513265176"/>
      </c:lineChart>
      <c:catAx>
        <c:axId val="513269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265176"/>
        <c:crosses val="autoZero"/>
        <c:auto val="1"/>
        <c:lblAlgn val="ctr"/>
        <c:lblOffset val="100"/>
        <c:tickLblSkip val="1"/>
        <c:tickMarkSkip val="1"/>
        <c:noMultiLvlLbl val="0"/>
      </c:catAx>
      <c:valAx>
        <c:axId val="51326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269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3816</c:v>
                </c:pt>
                <c:pt idx="5">
                  <c:v>3810</c:v>
                </c:pt>
                <c:pt idx="8">
                  <c:v>3886</c:v>
                </c:pt>
                <c:pt idx="11">
                  <c:v>3775</c:v>
                </c:pt>
                <c:pt idx="14">
                  <c:v>3584</c:v>
                </c:pt>
              </c:numCache>
            </c:numRef>
          </c:val>
          <c:extLst xmlns:c16r2="http://schemas.microsoft.com/office/drawing/2015/06/chart">
            <c:ext xmlns:c16="http://schemas.microsoft.com/office/drawing/2014/chart" uri="{C3380CC4-5D6E-409C-BE32-E72D297353CC}">
              <c16:uniqueId val="{00000000-FCDF-4C50-9476-4F2926FBC5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c:v>
                </c:pt>
                <c:pt idx="5">
                  <c:v>3</c:v>
                </c:pt>
                <c:pt idx="8">
                  <c:v>3</c:v>
                </c:pt>
                <c:pt idx="11">
                  <c:v>3</c:v>
                </c:pt>
                <c:pt idx="14">
                  <c:v>2</c:v>
                </c:pt>
              </c:numCache>
            </c:numRef>
          </c:val>
          <c:extLst xmlns:c16r2="http://schemas.microsoft.com/office/drawing/2015/06/chart">
            <c:ext xmlns:c16="http://schemas.microsoft.com/office/drawing/2014/chart" uri="{C3380CC4-5D6E-409C-BE32-E72D297353CC}">
              <c16:uniqueId val="{00000001-FCDF-4C50-9476-4F2926FBC5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3832</c:v>
                </c:pt>
                <c:pt idx="5">
                  <c:v>3883</c:v>
                </c:pt>
                <c:pt idx="8">
                  <c:v>4103</c:v>
                </c:pt>
                <c:pt idx="11">
                  <c:v>4650</c:v>
                </c:pt>
                <c:pt idx="14">
                  <c:v>5006</c:v>
                </c:pt>
              </c:numCache>
            </c:numRef>
          </c:val>
          <c:extLst xmlns:c16r2="http://schemas.microsoft.com/office/drawing/2015/06/chart">
            <c:ext xmlns:c16="http://schemas.microsoft.com/office/drawing/2014/chart" uri="{C3380CC4-5D6E-409C-BE32-E72D297353CC}">
              <c16:uniqueId val="{00000002-FCDF-4C50-9476-4F2926FBC5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CDF-4C50-9476-4F2926FBC5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CDF-4C50-9476-4F2926FBC5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DF-4C50-9476-4F2926FBC5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744</c:v>
                </c:pt>
                <c:pt idx="3">
                  <c:v>793</c:v>
                </c:pt>
                <c:pt idx="6">
                  <c:v>720</c:v>
                </c:pt>
                <c:pt idx="9">
                  <c:v>674</c:v>
                </c:pt>
                <c:pt idx="12">
                  <c:v>724</c:v>
                </c:pt>
              </c:numCache>
            </c:numRef>
          </c:val>
          <c:extLst xmlns:c16r2="http://schemas.microsoft.com/office/drawing/2015/06/chart">
            <c:ext xmlns:c16="http://schemas.microsoft.com/office/drawing/2014/chart" uri="{C3380CC4-5D6E-409C-BE32-E72D297353CC}">
              <c16:uniqueId val="{00000006-FCDF-4C50-9476-4F2926FBC5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247</c:v>
                </c:pt>
                <c:pt idx="3">
                  <c:v>276</c:v>
                </c:pt>
                <c:pt idx="6">
                  <c:v>281</c:v>
                </c:pt>
                <c:pt idx="9">
                  <c:v>253</c:v>
                </c:pt>
                <c:pt idx="12">
                  <c:v>226</c:v>
                </c:pt>
              </c:numCache>
            </c:numRef>
          </c:val>
          <c:extLst xmlns:c16r2="http://schemas.microsoft.com/office/drawing/2015/06/chart">
            <c:ext xmlns:c16="http://schemas.microsoft.com/office/drawing/2014/chart" uri="{C3380CC4-5D6E-409C-BE32-E72D297353CC}">
              <c16:uniqueId val="{00000007-FCDF-4C50-9476-4F2926FBC5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c:v>
                </c:pt>
                <c:pt idx="3">
                  <c:v>1</c:v>
                </c:pt>
                <c:pt idx="6">
                  <c:v>5</c:v>
                </c:pt>
                <c:pt idx="9">
                  <c:v>188</c:v>
                </c:pt>
                <c:pt idx="12">
                  <c:v>272</c:v>
                </c:pt>
              </c:numCache>
            </c:numRef>
          </c:val>
          <c:extLst xmlns:c16r2="http://schemas.microsoft.com/office/drawing/2015/06/chart">
            <c:ext xmlns:c16="http://schemas.microsoft.com/office/drawing/2014/chart" uri="{C3380CC4-5D6E-409C-BE32-E72D297353CC}">
              <c16:uniqueId val="{00000008-FCDF-4C50-9476-4F2926FBC5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343</c:v>
                </c:pt>
                <c:pt idx="3">
                  <c:v>270</c:v>
                </c:pt>
                <c:pt idx="6">
                  <c:v>196</c:v>
                </c:pt>
                <c:pt idx="9">
                  <c:v>186</c:v>
                </c:pt>
                <c:pt idx="12">
                  <c:v>172</c:v>
                </c:pt>
              </c:numCache>
            </c:numRef>
          </c:val>
          <c:extLst xmlns:c16r2="http://schemas.microsoft.com/office/drawing/2015/06/chart">
            <c:ext xmlns:c16="http://schemas.microsoft.com/office/drawing/2014/chart" uri="{C3380CC4-5D6E-409C-BE32-E72D297353CC}">
              <c16:uniqueId val="{00000009-FCDF-4C50-9476-4F2926FBC5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5051</c:v>
                </c:pt>
                <c:pt idx="3">
                  <c:v>4873</c:v>
                </c:pt>
                <c:pt idx="6">
                  <c:v>5012</c:v>
                </c:pt>
                <c:pt idx="9">
                  <c:v>4785</c:v>
                </c:pt>
                <c:pt idx="12">
                  <c:v>4484</c:v>
                </c:pt>
              </c:numCache>
            </c:numRef>
          </c:val>
          <c:extLst xmlns:c16r2="http://schemas.microsoft.com/office/drawing/2015/06/chart">
            <c:ext xmlns:c16="http://schemas.microsoft.com/office/drawing/2014/chart" uri="{C3380CC4-5D6E-409C-BE32-E72D297353CC}">
              <c16:uniqueId val="{0000000A-FCDF-4C50-9476-4F2926FBC574}"/>
            </c:ext>
          </c:extLst>
        </c:ser>
        <c:dLbls>
          <c:showLegendKey val="0"/>
          <c:showVal val="0"/>
          <c:showCatName val="0"/>
          <c:showSerName val="0"/>
          <c:showPercent val="0"/>
          <c:showBubbleSize val="0"/>
        </c:dLbls>
        <c:gapWidth val="100"/>
        <c:overlap val="100"/>
        <c:axId val="513267528"/>
        <c:axId val="513262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CDF-4C50-9476-4F2926FBC574}"/>
            </c:ext>
          </c:extLst>
        </c:ser>
        <c:dLbls>
          <c:showLegendKey val="0"/>
          <c:showVal val="0"/>
          <c:showCatName val="0"/>
          <c:showSerName val="0"/>
          <c:showPercent val="0"/>
          <c:showBubbleSize val="0"/>
        </c:dLbls>
        <c:marker val="1"/>
        <c:smooth val="0"/>
        <c:axId val="513267528"/>
        <c:axId val="513262432"/>
      </c:lineChart>
      <c:catAx>
        <c:axId val="51326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3262432"/>
        <c:crosses val="autoZero"/>
        <c:auto val="1"/>
        <c:lblAlgn val="ctr"/>
        <c:lblOffset val="100"/>
        <c:tickLblSkip val="1"/>
        <c:tickMarkSkip val="1"/>
        <c:noMultiLvlLbl val="0"/>
      </c:catAx>
      <c:valAx>
        <c:axId val="513262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26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2060</c:v>
                </c:pt>
                <c:pt idx="1">
                  <c:v>2219</c:v>
                </c:pt>
                <c:pt idx="2">
                  <c:v>2236</c:v>
                </c:pt>
              </c:numCache>
            </c:numRef>
          </c:val>
          <c:extLst xmlns:c16r2="http://schemas.microsoft.com/office/drawing/2015/06/chart">
            <c:ext xmlns:c16="http://schemas.microsoft.com/office/drawing/2014/chart" uri="{C3380CC4-5D6E-409C-BE32-E72D297353CC}">
              <c16:uniqueId val="{00000000-4A7E-43FB-9FDC-0A217CECDF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315</c:v>
                </c:pt>
                <c:pt idx="1">
                  <c:v>335</c:v>
                </c:pt>
                <c:pt idx="2">
                  <c:v>355</c:v>
                </c:pt>
              </c:numCache>
            </c:numRef>
          </c:val>
          <c:extLst xmlns:c16r2="http://schemas.microsoft.com/office/drawing/2015/06/chart">
            <c:ext xmlns:c16="http://schemas.microsoft.com/office/drawing/2014/chart" uri="{C3380CC4-5D6E-409C-BE32-E72D297353CC}">
              <c16:uniqueId val="{00000001-4A7E-43FB-9FDC-0A217CECDF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1525</c:v>
                </c:pt>
                <c:pt idx="1">
                  <c:v>1947</c:v>
                </c:pt>
                <c:pt idx="2">
                  <c:v>2265</c:v>
                </c:pt>
              </c:numCache>
            </c:numRef>
          </c:val>
          <c:extLst xmlns:c16r2="http://schemas.microsoft.com/office/drawing/2015/06/chart">
            <c:ext xmlns:c16="http://schemas.microsoft.com/office/drawing/2014/chart" uri="{C3380CC4-5D6E-409C-BE32-E72D297353CC}">
              <c16:uniqueId val="{00000002-4A7E-43FB-9FDC-0A217CECDFB7}"/>
            </c:ext>
          </c:extLst>
        </c:ser>
        <c:dLbls>
          <c:showLegendKey val="0"/>
          <c:showVal val="0"/>
          <c:showCatName val="0"/>
          <c:showSerName val="0"/>
          <c:showPercent val="0"/>
          <c:showBubbleSize val="0"/>
        </c:dLbls>
        <c:gapWidth val="120"/>
        <c:overlap val="100"/>
        <c:axId val="513267136"/>
        <c:axId val="513267920"/>
      </c:barChart>
      <c:catAx>
        <c:axId val="51326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3267920"/>
        <c:crosses val="autoZero"/>
        <c:auto val="1"/>
        <c:lblAlgn val="ctr"/>
        <c:lblOffset val="100"/>
        <c:tickLblSkip val="1"/>
        <c:tickMarkSkip val="1"/>
        <c:noMultiLvlLbl val="0"/>
      </c:catAx>
      <c:valAx>
        <c:axId val="513267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26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087-4246-85DA-C7D7A11A1841}"/>
                </c:ext>
                <c:ext xmlns:c15="http://schemas.microsoft.com/office/drawing/2012/chart" uri="{CE6537A1-D6FC-4f65-9D91-7224C49458BB}">
                  <c15:dlblFieldTable>
                    <c15:dlblFTEntry>
                      <c15:txfldGUID>{01C7064E-9E2D-43CA-8702-53732B02F801}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087-4246-85DA-C7D7A11A1841}"/>
                </c:ext>
                <c:ext xmlns:c15="http://schemas.microsoft.com/office/drawing/2012/chart" uri="{CE6537A1-D6FC-4f65-9D91-7224C49458BB}">
                  <c15:dlblFieldTable>
                    <c15:dlblFTEntry>
                      <c15:txfldGUID>{FF707611-F256-4AB9-947B-E1FF047D7B12}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087-4246-85DA-C7D7A11A1841}"/>
                </c:ext>
                <c:ext xmlns:c15="http://schemas.microsoft.com/office/drawing/2012/chart" uri="{CE6537A1-D6FC-4f65-9D91-7224C49458BB}">
                  <c15:dlblFieldTable>
                    <c15:dlblFTEntry>
                      <c15:txfldGUID>{98FC1271-6727-4AEF-B558-C62A1F3F1771}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087-4246-85DA-C7D7A11A1841}"/>
                </c:ext>
                <c:ext xmlns:c15="http://schemas.microsoft.com/office/drawing/2012/chart" uri="{CE6537A1-D6FC-4f65-9D91-7224C49458BB}">
                  <c15:dlblFieldTable>
                    <c15:dlblFTEntry>
                      <c15:txfldGUID>{8D6092B7-1B01-4319-8E4A-8384B671798C}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087-4246-85DA-C7D7A11A1841}"/>
                </c:ext>
                <c:ext xmlns:c15="http://schemas.microsoft.com/office/drawing/2012/chart" uri="{CE6537A1-D6FC-4f65-9D91-7224C49458BB}">
                  <c15:dlblFieldTable>
                    <c15:dlblFTEntry>
                      <c15:txfldGUID>{0A9FE1DE-A6FC-4CB3-848B-76196CB03A3D}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087-4246-85DA-C7D7A11A1841}"/>
                </c:ext>
                <c:ext xmlns:c15="http://schemas.microsoft.com/office/drawing/2012/chart" uri="{CE6537A1-D6FC-4f65-9D91-7224C49458BB}">
                  <c15:dlblFieldTable>
                    <c15:dlblFTEntry>
                      <c15:txfldGUID>{AC228FB0-0A9F-48FF-9631-4F03FE5467A4}</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087-4246-85DA-C7D7A11A1841}"/>
                </c:ext>
                <c:ext xmlns:c15="http://schemas.microsoft.com/office/drawing/2012/chart" uri="{CE6537A1-D6FC-4f65-9D91-7224C49458BB}">
                  <c15:dlblFieldTable>
                    <c15:dlblFTEntry>
                      <c15:txfldGUID>{AA44BE35-0597-4B0C-86FE-431347DA89C1}</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087-4246-85DA-C7D7A11A1841}"/>
                </c:ext>
                <c:ext xmlns:c15="http://schemas.microsoft.com/office/drawing/2012/chart" uri="{CE6537A1-D6FC-4f65-9D91-7224C49458BB}">
                  <c15:dlblFieldTable>
                    <c15:dlblFTEntry>
                      <c15:txfldGUID>{D9CAFFE0-AC9A-40F0-B97F-6520736D6B26}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087-4246-85DA-C7D7A11A1841}"/>
                </c:ext>
                <c:ext xmlns:c15="http://schemas.microsoft.com/office/drawing/2012/chart" uri="{CE6537A1-D6FC-4f65-9D91-7224C49458BB}">
                  <c15:dlblFieldTable>
                    <c15:dlblFTEntry>
                      <c15:txfldGUID>{5F1445EC-C06D-404E-B8A1-8EA10A7DB851}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40.700000000000003</c:v>
                </c:pt>
                <c:pt idx="8">
                  <c:v>42.8</c:v>
                </c:pt>
                <c:pt idx="16">
                  <c:v>44.2</c:v>
                </c:pt>
                <c:pt idx="24">
                  <c:v>46.4</c:v>
                </c:pt>
                <c:pt idx="32">
                  <c:v>60.5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087-4246-85DA-C7D7A11A18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087-4246-85DA-C7D7A11A1841}"/>
                </c:ext>
                <c:ext xmlns:c15="http://schemas.microsoft.com/office/drawing/2012/chart" uri="{CE6537A1-D6FC-4f65-9D91-7224C49458BB}">
                  <c15:dlblFieldTable>
                    <c15:dlblFTEntry>
                      <c15:txfldGUID>{4B5FA059-348F-405C-96B4-34A77174ADF6}</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087-4246-85DA-C7D7A11A1841}"/>
                </c:ext>
                <c:ext xmlns:c15="http://schemas.microsoft.com/office/drawing/2012/chart" uri="{CE6537A1-D6FC-4f65-9D91-7224C49458BB}">
                  <c15:dlblFieldTable>
                    <c15:dlblFTEntry>
                      <c15:txfldGUID>{6373041C-5766-4AC8-BCED-AA9E6EE167BD}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087-4246-85DA-C7D7A11A1841}"/>
                </c:ext>
                <c:ext xmlns:c15="http://schemas.microsoft.com/office/drawing/2012/chart" uri="{CE6537A1-D6FC-4f65-9D91-7224C49458BB}">
                  <c15:dlblFieldTable>
                    <c15:dlblFTEntry>
                      <c15:txfldGUID>{B99FB53B-C00B-44E2-9A81-B4A2888E83FD}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087-4246-85DA-C7D7A11A1841}"/>
                </c:ext>
                <c:ext xmlns:c15="http://schemas.microsoft.com/office/drawing/2012/chart" uri="{CE6537A1-D6FC-4f65-9D91-7224C49458BB}">
                  <c15:dlblFieldTable>
                    <c15:dlblFTEntry>
                      <c15:txfldGUID>{C31427A7-8F1E-4FFE-9B19-EA1EC0A56340}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087-4246-85DA-C7D7A11A1841}"/>
                </c:ext>
                <c:ext xmlns:c15="http://schemas.microsoft.com/office/drawing/2012/chart" uri="{CE6537A1-D6FC-4f65-9D91-7224C49458BB}">
                  <c15:dlblFieldTable>
                    <c15:dlblFTEntry>
                      <c15:txfldGUID>{A50192D9-C0EB-403C-A870-63F45FA7FEEE}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087-4246-85DA-C7D7A11A1841}"/>
                </c:ext>
                <c:ext xmlns:c15="http://schemas.microsoft.com/office/drawing/2012/chart" uri="{CE6537A1-D6FC-4f65-9D91-7224C49458BB}">
                  <c15:dlblFieldTable>
                    <c15:dlblFTEntry>
                      <c15:txfldGUID>{C289DD16-BA74-4BEC-A7C9-575FCEDA9B45}</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087-4246-85DA-C7D7A11A1841}"/>
                </c:ext>
                <c:ext xmlns:c15="http://schemas.microsoft.com/office/drawing/2012/chart" uri="{CE6537A1-D6FC-4f65-9D91-7224C49458BB}">
                  <c15:dlblFieldTable>
                    <c15:dlblFTEntry>
                      <c15:txfldGUID>{0B395095-1BA8-42AD-9BA4-6DAE98653B90}</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087-4246-85DA-C7D7A11A1841}"/>
                </c:ext>
                <c:ext xmlns:c15="http://schemas.microsoft.com/office/drawing/2012/chart" uri="{CE6537A1-D6FC-4f65-9D91-7224C49458BB}">
                  <c15:dlblFieldTable>
                    <c15:dlblFTEntry>
                      <c15:txfldGUID>{55533325-9671-4A8C-88D7-DB936C92AF06}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087-4246-85DA-C7D7A11A1841}"/>
                </c:ext>
                <c:ext xmlns:c15="http://schemas.microsoft.com/office/drawing/2012/chart" uri="{CE6537A1-D6FC-4f65-9D91-7224C49458BB}">
                  <c15:dlblFieldTable>
                    <c15:dlblFTEntry>
                      <c15:txfldGUID>{C13417B6-EC59-4769-84D3-20916236BE65}</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3087-4246-85DA-C7D7A11A1841}"/>
            </c:ext>
          </c:extLst>
        </c:ser>
        <c:dLbls>
          <c:showLegendKey val="0"/>
          <c:showVal val="1"/>
          <c:showCatName val="0"/>
          <c:showSerName val="0"/>
          <c:showPercent val="0"/>
          <c:showBubbleSize val="0"/>
        </c:dLbls>
        <c:axId val="513263216"/>
        <c:axId val="513263608"/>
      </c:scatterChart>
      <c:valAx>
        <c:axId val="51326321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263608"/>
        <c:crosses val="autoZero"/>
        <c:crossBetween val="midCat"/>
      </c:valAx>
      <c:valAx>
        <c:axId val="51326360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2632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D9-4A6E-A526-581D158B4E0F}"/>
                </c:ext>
                <c:ext xmlns:c15="http://schemas.microsoft.com/office/drawing/2012/chart" uri="{CE6537A1-D6FC-4f65-9D91-7224C49458BB}">
                  <c15:dlblFieldTable>
                    <c15:dlblFTEntry>
                      <c15:txfldGUID>{C7689EFB-3B7E-4E40-B578-62DF60A1B133}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D9-4A6E-A526-581D158B4E0F}"/>
                </c:ext>
                <c:ext xmlns:c15="http://schemas.microsoft.com/office/drawing/2012/chart" uri="{CE6537A1-D6FC-4f65-9D91-7224C49458BB}">
                  <c15:dlblFieldTable>
                    <c15:dlblFTEntry>
                      <c15:txfldGUID>{C9548684-2F6F-431B-8562-45C67404DD2E}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D9-4A6E-A526-581D158B4E0F}"/>
                </c:ext>
                <c:ext xmlns:c15="http://schemas.microsoft.com/office/drawing/2012/chart" uri="{CE6537A1-D6FC-4f65-9D91-7224C49458BB}">
                  <c15:dlblFieldTable>
                    <c15:dlblFTEntry>
                      <c15:txfldGUID>{6F592EA4-AF20-4B77-B995-376E22063D08}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D9-4A6E-A526-581D158B4E0F}"/>
                </c:ext>
                <c:ext xmlns:c15="http://schemas.microsoft.com/office/drawing/2012/chart" uri="{CE6537A1-D6FC-4f65-9D91-7224C49458BB}">
                  <c15:dlblFieldTable>
                    <c15:dlblFTEntry>
                      <c15:txfldGUID>{0813D137-13A8-4B3C-91A2-E7760F70C9FA}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D9-4A6E-A526-581D158B4E0F}"/>
                </c:ext>
                <c:ext xmlns:c15="http://schemas.microsoft.com/office/drawing/2012/chart" uri="{CE6537A1-D6FC-4f65-9D91-7224C49458BB}">
                  <c15:dlblFieldTable>
                    <c15:dlblFTEntry>
                      <c15:txfldGUID>{FD05E340-6048-4451-B3EC-7F50AD63AD86}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D9-4A6E-A526-581D158B4E0F}"/>
                </c:ext>
                <c:ext xmlns:c15="http://schemas.microsoft.com/office/drawing/2012/chart" uri="{CE6537A1-D6FC-4f65-9D91-7224C49458BB}">
                  <c15:dlblFieldTable>
                    <c15:dlblFTEntry>
                      <c15:txfldGUID>{D3CFA426-F7C8-4758-98EF-3A76A10D6D25}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D9-4A6E-A526-581D158B4E0F}"/>
                </c:ext>
                <c:ext xmlns:c15="http://schemas.microsoft.com/office/drawing/2012/chart" uri="{CE6537A1-D6FC-4f65-9D91-7224C49458BB}">
                  <c15:dlblFieldTable>
                    <c15:dlblFTEntry>
                      <c15:txfldGUID>{65932528-1AEB-4A68-9AC5-6ED864BDFB26}</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D9-4A6E-A526-581D158B4E0F}"/>
                </c:ext>
                <c:ext xmlns:c15="http://schemas.microsoft.com/office/drawing/2012/chart" uri="{CE6537A1-D6FC-4f65-9D91-7224C49458BB}">
                  <c15:dlblFieldTable>
                    <c15:dlblFTEntry>
                      <c15:txfldGUID>{F43C2725-0F48-417D-BC5F-FB0A40E3C914}</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D9-4A6E-A526-581D158B4E0F}"/>
                </c:ext>
                <c:ext xmlns:c15="http://schemas.microsoft.com/office/drawing/2012/chart" uri="{CE6537A1-D6FC-4f65-9D91-7224C49458BB}">
                  <c15:dlblFieldTable>
                    <c15:dlblFTEntry>
                      <c15:txfldGUID>{13F9DB19-CC49-4A66-A034-C20ED8FC84DC}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7.8</c:v>
                </c:pt>
                <c:pt idx="16">
                  <c:v>8</c:v>
                </c:pt>
                <c:pt idx="24">
                  <c:v>7.4</c:v>
                </c:pt>
                <c:pt idx="32">
                  <c:v>6.7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2D9-4A6E-A526-581D158B4E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D9-4A6E-A526-581D158B4E0F}"/>
                </c:ext>
                <c:ext xmlns:c15="http://schemas.microsoft.com/office/drawing/2012/chart" uri="{CE6537A1-D6FC-4f65-9D91-7224C49458BB}">
                  <c15:dlblFieldTable>
                    <c15:dlblFTEntry>
                      <c15:txfldGUID>{1D30513C-14F3-4CFD-A5B0-92006A5D41D1}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D9-4A6E-A526-581D158B4E0F}"/>
                </c:ext>
                <c:ext xmlns:c15="http://schemas.microsoft.com/office/drawing/2012/chart" uri="{CE6537A1-D6FC-4f65-9D91-7224C49458BB}">
                  <c15:dlblFieldTable>
                    <c15:dlblFTEntry>
                      <c15:txfldGUID>{A65146F0-0797-4A82-998E-0F3244B79AC8}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D9-4A6E-A526-581D158B4E0F}"/>
                </c:ext>
                <c:ext xmlns:c15="http://schemas.microsoft.com/office/drawing/2012/chart" uri="{CE6537A1-D6FC-4f65-9D91-7224C49458BB}">
                  <c15:dlblFieldTable>
                    <c15:dlblFTEntry>
                      <c15:txfldGUID>{65A517C5-C343-43CF-B6D5-4E1E0D972D80}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D9-4A6E-A526-581D158B4E0F}"/>
                </c:ext>
                <c:ext xmlns:c15="http://schemas.microsoft.com/office/drawing/2012/chart" uri="{CE6537A1-D6FC-4f65-9D91-7224C49458BB}">
                  <c15:dlblFieldTable>
                    <c15:dlblFTEntry>
                      <c15:txfldGUID>{1B01109F-876A-4137-A8C7-98C8CDF67E55}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D9-4A6E-A526-581D158B4E0F}"/>
                </c:ext>
                <c:ext xmlns:c15="http://schemas.microsoft.com/office/drawing/2012/chart" uri="{CE6537A1-D6FC-4f65-9D91-7224C49458BB}">
                  <c15:dlblFieldTable>
                    <c15:dlblFTEntry>
                      <c15:txfldGUID>{B80BC12C-196F-4032-9E81-C23CCD92D70E}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D9-4A6E-A526-581D158B4E0F}"/>
                </c:ext>
                <c:ext xmlns:c15="http://schemas.microsoft.com/office/drawing/2012/chart" uri="{CE6537A1-D6FC-4f65-9D91-7224C49458BB}">
                  <c15:dlblFieldTable>
                    <c15:dlblFTEntry>
                      <c15:txfldGUID>{BC636452-3F9A-4670-80A7-D5B089695223}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D9-4A6E-A526-581D158B4E0F}"/>
                </c:ext>
                <c:ext xmlns:c15="http://schemas.microsoft.com/office/drawing/2012/chart" uri="{CE6537A1-D6FC-4f65-9D91-7224C49458BB}">
                  <c15:dlblFieldTable>
                    <c15:dlblFTEntry>
                      <c15:txfldGUID>{6310620E-8CF3-4BB2-BBC1-DC79D5222B1A}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D9-4A6E-A526-581D158B4E0F}"/>
                </c:ext>
                <c:ext xmlns:c15="http://schemas.microsoft.com/office/drawing/2012/chart" uri="{CE6537A1-D6FC-4f65-9D91-7224C49458BB}">
                  <c15:dlblFieldTable>
                    <c15:dlblFTEntry>
                      <c15:txfldGUID>{DB378A4A-C91A-4869-A281-FA136DF1EFD5}</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D9-4A6E-A526-581D158B4E0F}"/>
                </c:ext>
                <c:ext xmlns:c15="http://schemas.microsoft.com/office/drawing/2012/chart" uri="{CE6537A1-D6FC-4f65-9D91-7224C49458BB}">
                  <c15:dlblFieldTable>
                    <c15:dlblFTEntry>
                      <c15:txfldGUID>{B94918A2-7F8D-46E3-A4B0-1EBA0CA59C82}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E2D9-4A6E-A526-581D158B4E0F}"/>
            </c:ext>
          </c:extLst>
        </c:ser>
        <c:dLbls>
          <c:showLegendKey val="0"/>
          <c:showVal val="1"/>
          <c:showCatName val="0"/>
          <c:showSerName val="0"/>
          <c:showPercent val="0"/>
          <c:showBubbleSize val="0"/>
        </c:dLbls>
        <c:axId val="513264784"/>
        <c:axId val="515975592"/>
      </c:scatterChart>
      <c:valAx>
        <c:axId val="513264784"/>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975592"/>
        <c:crosses val="autoZero"/>
        <c:crossBetween val="midCat"/>
      </c:valAx>
      <c:valAx>
        <c:axId val="51597559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2647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起債の償還が進み、前年対比で微減となった。</a:t>
          </a:r>
        </a:p>
        <a:p>
          <a:r>
            <a:rPr kumimoji="1" lang="ja-JP" altLang="en-US" sz="1400">
              <a:latin typeface="ＭＳ ゴシック" pitchFamily="49" charset="-128"/>
              <a:ea typeface="ＭＳ ゴシック" pitchFamily="49" charset="-128"/>
            </a:rPr>
            <a:t>起債残高の抑制策を講じ、政策・施策の優先度に基づいた大型投資事業の取捨選択に努めている。</a:t>
          </a:r>
        </a:p>
        <a:p>
          <a:r>
            <a:rPr kumimoji="1" lang="ja-JP" altLang="en-US" sz="1400">
              <a:latin typeface="ＭＳ ゴシック" pitchFamily="49" charset="-128"/>
              <a:ea typeface="ＭＳ ゴシック" pitchFamily="49" charset="-128"/>
            </a:rPr>
            <a:t>今後も公共施設の大規模改修・更新が必要となってくることから、公債費負担の健全性維持を念頭に、適切な範囲内で起債を活用していくこととする。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臨時財政対策債等の償還が進み、また、新発債借入額の減少により地方債残高が減少した一方、基金積立額の増加により充当可能財源が増加したため、将来負担比率の分子は更に良化した。</a:t>
          </a:r>
        </a:p>
        <a:p>
          <a:r>
            <a:rPr kumimoji="1" lang="ja-JP" altLang="en-US" sz="1400">
              <a:latin typeface="ＭＳ ゴシック" pitchFamily="49" charset="-128"/>
              <a:ea typeface="ＭＳ ゴシック" pitchFamily="49" charset="-128"/>
            </a:rPr>
            <a:t>今後も地方債の借入を厳選（原則交付税算入があるもの）し、更に基金運用の適正化を堅持し、将来負担の適正なレベルの維持に努める。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後年度の公共施設更新に備えて公共施設整備基金に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百万円、決算剰余金等を減債基金に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公共施設の改修・長寿命化事業の財源として、中長期的には減少が見込まれる。自治総合計画に基づく事業評価による事業の見直し等を実施し、経常経費の適正化を図ることで基金残高の維持を図っていく。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・大木町公共施設整備基金：町が保有する公共施設の整備その他の経費の財源に充てるため。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・大木町ふるさと納税基金：大木町自治総合計画に定める政策の推進に係る事業の実施に必要な財源に充てるため。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の思いを実現するための事業の財源に充て、夢に満ち、魅力あるれるまちづくりに資するため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・大木町公共施設整備基金：後年度の公共施設更新に備え、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・地域振興基金：国債保有分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百万円の帳簿計上による増加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・大木町ふるさと納税基金：基金からの繰出金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百万円とふるさと納税寄附金等を積立てた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百万円との差額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・大木町ふるさと納税基金：産業振興や子育て等の自治総合計画に定める政策推進のために活用していく。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・大木町夢あふれるまちづくり基金：まちづくり施策の実現に向けて活用していく。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決算剰余金や基金利子等を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緊急に必要となった大規模事業や、その他やむを得ない事由によって生じた財源不足を補うため、必要に応じて取崩しや積立を実施していく。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決算剰余金や基金利子等を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町債の償還財源を確保し、次世代の負担を緩和するため、毎年度計画的に積立を行う予定である。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4D9AE6E-C345-4A53-937D-C2DD2E1926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3229AC9-5932-4B01-A601-319B1E974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1458BF27-37D7-4014-940A-895758D4B91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F8B68345-9D73-41FC-B914-96A948C2DA4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E8BC6A1F-4AD7-4B4D-851C-0F4C9F55E2D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7F359CC4-397D-4293-93D0-A2DB4761228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6A961924-12FD-49E4-AC27-AC4CA76187C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4BB7D11C-A427-4458-810A-9EE278A95D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16D6248B-54CF-4FE0-923A-02DD533ED61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A676F561-7B03-446E-8E91-36C00AF1704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8A3A6230-69D6-4BBC-9656-69B4E81814D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63E8AC97-F49E-46E8-9EA2-945EF53FA04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7B0987F3-BE30-4B44-A22D-5E4632AFFAE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24681D90-77D5-4C35-B82D-F4C6E06DF8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9D684C8C-4CB2-40F5-9956-35E673466EC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398E00A6-C773-4825-B69A-6D10519749A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BD093BB5-570B-4FF6-965A-3C09211FA4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C8484B04-F510-4ECD-BEEB-D241DCDAF39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1BAA569B-CECC-479C-BC72-03B1964E82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6DD83593-1BDB-4EA8-A631-88EC159FB0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2AE00ECD-8894-43B8-A240-EBA4A7F98C6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CD33D5D6-2852-4888-A653-0D1CBC8950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FF8D02E-6AE8-4437-A21C-8D2CFDEBC40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638A9A50-03F7-4955-86C2-36CE6344D6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15C68D9C-CFDB-4364-A4C0-358FA3204D6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227F89CB-E0A5-415A-AFE2-285FCDE3F82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B46B113F-362C-4251-A00B-83492F18DD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7AC06FF5-FAF4-4C5F-BBE9-90144C96D33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9F9C614A-EB6B-4D93-9F17-6731721787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18A35D82-704F-4EE0-BE11-1531A3B53C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FB9772BD-9276-4881-BA98-7378AD9D1A9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7C3F3D3B-AFA7-420B-873F-DFD3EE8BA9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CBDC20B1-DA20-4865-91EB-521C46BD6F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B555737E-E536-47DA-A0A1-39BA5D39E36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D0F1E30C-F95E-41D0-A86A-2995F53442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ECEDD6D6-8D7D-4A08-B16B-917A967089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64A9274E-21AC-4FBD-8C3E-4602EBD1D1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7152DC92-A244-4B3D-88DE-D528C6B216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633C3E18-A8AE-43B1-94C3-6EEFF59F851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E4ABEB03-DFEB-4396-BBE7-FFCBC4C6E4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AC60E596-3857-454A-8EA7-3E7C04E27C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F3968DAA-D47E-466F-9B63-0E5942596D9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DABFFD30-71DA-4701-A16A-A9207207562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9404135E-43CF-4361-9261-9444AFC7CBD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56400B7B-6462-446A-81DB-9AF53A82ADE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862C929A-D050-4D7C-B3EB-58BF16D8C17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3E672D65-9925-4650-9653-B40FB09A37F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F9C35CE4-4AF9-40D8-8058-FCE94EF554A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738B44A5-47FA-46AA-9C8D-214382D09AC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99BC7677-3A1B-45FB-86A8-333BB428F3C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D059D091-B1F5-4AAC-A7D6-9B82FBDDC3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8E6E7262-4AE5-4545-ADC3-121111FD479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63387F6F-A60B-4599-8221-29211E1894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F7699A29-6BAE-4B31-8A0C-4ACDCAADBF6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BBF306BE-0FF8-4F17-A6D0-76EB194DE3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1FA73FB5-0721-4B95-9CC4-7871D5C3E16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69F5FD29-7465-4620-9897-EB49CEE699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前年から大幅に上昇しているのは、町の資産として計上していた国営水路を固定資産台帳から除却したことが大きく影響しているためである。策定済みの公共施設等総合管理計画及び個別施設計画に基づき、施設改修等を着実に実施し、今後も老朽化対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1D869535-711F-43CD-9159-81FE8C8D92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E711DED7-F7A2-496E-99D5-7E429A29330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B55F0963-BB79-45B9-A7F3-2A5DE9425A4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A4D6DD9D-1BBD-42F1-A1AA-90FD0B87AD6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625541D1-6180-40EC-8A3F-F553EE5777D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70CEB1EC-F25A-401C-B781-746ACF13C7E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C2071D0D-8445-4D05-B4EB-F853017415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1928BAFF-E110-4D3C-BBE2-E9CCAD764B7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68EB676A-6C57-4D0C-91CA-245DE374BFC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EAD7FCE5-B130-4A15-A7C1-32CD171FBC5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5834C4B8-6BBF-4E97-995D-D6F5AAAD42E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3AA21565-8241-4F63-BD7F-CF897FB81AF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24BBC320-792B-4F92-A143-0AEA33197FE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830A90BC-173B-4119-953C-308D416D7FB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AF260460-5510-478B-8C5B-F2F54E6B63B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C489C030-08F9-4892-84A8-73A8CC6C2A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a:extLst>
            <a:ext uri="{FF2B5EF4-FFF2-40B4-BE49-F238E27FC236}">
              <a16:creationId xmlns:a16="http://schemas.microsoft.com/office/drawing/2014/main" xmlns="" id="{F9CAD5A6-6F35-41EC-9212-48A411774B7B}"/>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a:extLst>
            <a:ext uri="{FF2B5EF4-FFF2-40B4-BE49-F238E27FC236}">
              <a16:creationId xmlns:a16="http://schemas.microsoft.com/office/drawing/2014/main" xmlns="" id="{78D3100B-9DE5-4BA1-B66B-0A9169329190}"/>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a:extLst>
            <a:ext uri="{FF2B5EF4-FFF2-40B4-BE49-F238E27FC236}">
              <a16:creationId xmlns:a16="http://schemas.microsoft.com/office/drawing/2014/main" xmlns="" id="{B33FBAFD-50ED-4C3B-91FF-C655B146657D}"/>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a:extLst>
            <a:ext uri="{FF2B5EF4-FFF2-40B4-BE49-F238E27FC236}">
              <a16:creationId xmlns:a16="http://schemas.microsoft.com/office/drawing/2014/main" xmlns="" id="{A82C3C91-C054-494E-BF72-823257023879}"/>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a:extLst>
            <a:ext uri="{FF2B5EF4-FFF2-40B4-BE49-F238E27FC236}">
              <a16:creationId xmlns:a16="http://schemas.microsoft.com/office/drawing/2014/main" xmlns="" id="{349E1E04-94F3-4EF7-89C9-EF5C05CA6A66}"/>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80" name="有形固定資産減価償却率平均値テキスト">
          <a:extLst>
            <a:ext uri="{FF2B5EF4-FFF2-40B4-BE49-F238E27FC236}">
              <a16:creationId xmlns:a16="http://schemas.microsoft.com/office/drawing/2014/main" xmlns="" id="{BAADD4A4-A171-47B3-85DB-64FA4665ADC1}"/>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a:extLst>
            <a:ext uri="{FF2B5EF4-FFF2-40B4-BE49-F238E27FC236}">
              <a16:creationId xmlns:a16="http://schemas.microsoft.com/office/drawing/2014/main" xmlns="" id="{4F629A80-4845-4FDC-9D70-460F56B04A02}"/>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xmlns="" id="{3424F1CE-B302-4CF3-B4EA-4F513540872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xmlns="" id="{39DCBB46-85DA-4208-AF97-84935688E9EE}"/>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xmlns="" id="{9E5232E5-64BD-4DE2-BAB2-478BAF85BF56}"/>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xmlns="" id="{1E01AAD1-1BFD-431D-8879-764E87F54E96}"/>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414DDC01-18F9-4470-BB67-4D543910AF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4A148C54-97C6-418F-8C78-D59D525DC34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D6445702-30B7-4E10-83F8-5816F6027E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4B6C8B29-7409-4D45-97B9-D29CBD9B3E4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9FF1A2F8-522B-478C-BA5A-CD2D5014CE4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75671</xdr:rowOff>
    </xdr:from>
    <xdr:to>
      <xdr:col>23</xdr:col>
      <xdr:colOff>136525</xdr:colOff>
      <xdr:row>31</xdr:row>
      <xdr:rowOff>5821</xdr:rowOff>
    </xdr:to>
    <xdr:sp macro="" textlink="">
      <xdr:nvSpPr>
        <xdr:cNvPr id="91" name="楕円 90">
          <a:extLst>
            <a:ext uri="{FF2B5EF4-FFF2-40B4-BE49-F238E27FC236}">
              <a16:creationId xmlns:a16="http://schemas.microsoft.com/office/drawing/2014/main" xmlns="" id="{8E8992E8-FAE5-48C3-9A13-B8C01881937B}"/>
            </a:ext>
          </a:extLst>
        </xdr:cNvPr>
        <xdr:cNvSpPr/>
      </xdr:nvSpPr>
      <xdr:spPr>
        <a:xfrm>
          <a:off x="47117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98548</xdr:rowOff>
    </xdr:from>
    <xdr:ext cx="405111" cy="259045"/>
    <xdr:sp macro="" textlink="">
      <xdr:nvSpPr>
        <xdr:cNvPr id="92" name="有形固定資産減価償却率該当値テキスト">
          <a:extLst>
            <a:ext uri="{FF2B5EF4-FFF2-40B4-BE49-F238E27FC236}">
              <a16:creationId xmlns:a16="http://schemas.microsoft.com/office/drawing/2014/main" xmlns="" id="{DB1B9411-C3B6-4F8C-9562-ED748ECE8ED6}"/>
            </a:ext>
          </a:extLst>
        </xdr:cNvPr>
        <xdr:cNvSpPr txBox="1"/>
      </xdr:nvSpPr>
      <xdr:spPr>
        <a:xfrm>
          <a:off x="4813300" y="584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164888</xdr:rowOff>
    </xdr:from>
    <xdr:to>
      <xdr:col>19</xdr:col>
      <xdr:colOff>187325</xdr:colOff>
      <xdr:row>29</xdr:row>
      <xdr:rowOff>95038</xdr:rowOff>
    </xdr:to>
    <xdr:sp macro="" textlink="">
      <xdr:nvSpPr>
        <xdr:cNvPr id="93" name="楕円 92">
          <a:extLst>
            <a:ext uri="{FF2B5EF4-FFF2-40B4-BE49-F238E27FC236}">
              <a16:creationId xmlns:a16="http://schemas.microsoft.com/office/drawing/2014/main" xmlns="" id="{C03F6A71-0213-4725-8D51-C8703D5B2E32}"/>
            </a:ext>
          </a:extLst>
        </xdr:cNvPr>
        <xdr:cNvSpPr/>
      </xdr:nvSpPr>
      <xdr:spPr>
        <a:xfrm>
          <a:off x="4000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44238</xdr:rowOff>
    </xdr:from>
    <xdr:to>
      <xdr:col>23</xdr:col>
      <xdr:colOff>85725</xdr:colOff>
      <xdr:row>30</xdr:row>
      <xdr:rowOff>126471</xdr:rowOff>
    </xdr:to>
    <xdr:cxnSp macro="">
      <xdr:nvCxnSpPr>
        <xdr:cNvPr id="94" name="直線コネクタ 93">
          <a:extLst>
            <a:ext uri="{FF2B5EF4-FFF2-40B4-BE49-F238E27FC236}">
              <a16:creationId xmlns:a16="http://schemas.microsoft.com/office/drawing/2014/main" xmlns="" id="{9E65392D-8803-423F-825C-50BC13DC200A}"/>
            </a:ext>
          </a:extLst>
        </xdr:cNvPr>
        <xdr:cNvCxnSpPr/>
      </xdr:nvCxnSpPr>
      <xdr:spPr>
        <a:xfrm>
          <a:off x="4051300" y="5787813"/>
          <a:ext cx="711200" cy="2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125307</xdr:rowOff>
    </xdr:from>
    <xdr:to>
      <xdr:col>15</xdr:col>
      <xdr:colOff>187325</xdr:colOff>
      <xdr:row>29</xdr:row>
      <xdr:rowOff>55457</xdr:rowOff>
    </xdr:to>
    <xdr:sp macro="" textlink="">
      <xdr:nvSpPr>
        <xdr:cNvPr id="95" name="楕円 94">
          <a:extLst>
            <a:ext uri="{FF2B5EF4-FFF2-40B4-BE49-F238E27FC236}">
              <a16:creationId xmlns:a16="http://schemas.microsoft.com/office/drawing/2014/main" xmlns="" id="{DECACAB7-C54E-49B0-8833-98D30CF8FC87}"/>
            </a:ext>
          </a:extLst>
        </xdr:cNvPr>
        <xdr:cNvSpPr/>
      </xdr:nvSpPr>
      <xdr:spPr>
        <a:xfrm>
          <a:off x="3238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4657</xdr:rowOff>
    </xdr:from>
    <xdr:to>
      <xdr:col>19</xdr:col>
      <xdr:colOff>136525</xdr:colOff>
      <xdr:row>29</xdr:row>
      <xdr:rowOff>44238</xdr:rowOff>
    </xdr:to>
    <xdr:cxnSp macro="">
      <xdr:nvCxnSpPr>
        <xdr:cNvPr id="96" name="直線コネクタ 95">
          <a:extLst>
            <a:ext uri="{FF2B5EF4-FFF2-40B4-BE49-F238E27FC236}">
              <a16:creationId xmlns:a16="http://schemas.microsoft.com/office/drawing/2014/main" xmlns="" id="{31347C9E-15BF-4561-9AC8-6ED9356538ED}"/>
            </a:ext>
          </a:extLst>
        </xdr:cNvPr>
        <xdr:cNvCxnSpPr/>
      </xdr:nvCxnSpPr>
      <xdr:spPr>
        <a:xfrm>
          <a:off x="3289300" y="57482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100118</xdr:rowOff>
    </xdr:from>
    <xdr:to>
      <xdr:col>11</xdr:col>
      <xdr:colOff>187325</xdr:colOff>
      <xdr:row>29</xdr:row>
      <xdr:rowOff>30268</xdr:rowOff>
    </xdr:to>
    <xdr:sp macro="" textlink="">
      <xdr:nvSpPr>
        <xdr:cNvPr id="97" name="楕円 96">
          <a:extLst>
            <a:ext uri="{FF2B5EF4-FFF2-40B4-BE49-F238E27FC236}">
              <a16:creationId xmlns:a16="http://schemas.microsoft.com/office/drawing/2014/main" xmlns="" id="{D5468CED-3C7B-4491-8CA1-57954E25B497}"/>
            </a:ext>
          </a:extLst>
        </xdr:cNvPr>
        <xdr:cNvSpPr/>
      </xdr:nvSpPr>
      <xdr:spPr>
        <a:xfrm>
          <a:off x="2476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150918</xdr:rowOff>
    </xdr:from>
    <xdr:to>
      <xdr:col>15</xdr:col>
      <xdr:colOff>136525</xdr:colOff>
      <xdr:row>29</xdr:row>
      <xdr:rowOff>4657</xdr:rowOff>
    </xdr:to>
    <xdr:cxnSp macro="">
      <xdr:nvCxnSpPr>
        <xdr:cNvPr id="98" name="直線コネクタ 97">
          <a:extLst>
            <a:ext uri="{FF2B5EF4-FFF2-40B4-BE49-F238E27FC236}">
              <a16:creationId xmlns:a16="http://schemas.microsoft.com/office/drawing/2014/main" xmlns="" id="{29DD844C-D60F-42F7-BB6D-017DFC26504E}"/>
            </a:ext>
          </a:extLst>
        </xdr:cNvPr>
        <xdr:cNvCxnSpPr/>
      </xdr:nvCxnSpPr>
      <xdr:spPr>
        <a:xfrm>
          <a:off x="2527300" y="572304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62336</xdr:rowOff>
    </xdr:from>
    <xdr:to>
      <xdr:col>7</xdr:col>
      <xdr:colOff>187325</xdr:colOff>
      <xdr:row>28</xdr:row>
      <xdr:rowOff>163936</xdr:rowOff>
    </xdr:to>
    <xdr:sp macro="" textlink="">
      <xdr:nvSpPr>
        <xdr:cNvPr id="99" name="楕円 98">
          <a:extLst>
            <a:ext uri="{FF2B5EF4-FFF2-40B4-BE49-F238E27FC236}">
              <a16:creationId xmlns:a16="http://schemas.microsoft.com/office/drawing/2014/main" xmlns="" id="{5B29574B-134C-4511-8781-6AEA0DB7C56A}"/>
            </a:ext>
          </a:extLst>
        </xdr:cNvPr>
        <xdr:cNvSpPr/>
      </xdr:nvSpPr>
      <xdr:spPr>
        <a:xfrm>
          <a:off x="1714500" y="563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113136</xdr:rowOff>
    </xdr:from>
    <xdr:to>
      <xdr:col>11</xdr:col>
      <xdr:colOff>136525</xdr:colOff>
      <xdr:row>28</xdr:row>
      <xdr:rowOff>150918</xdr:rowOff>
    </xdr:to>
    <xdr:cxnSp macro="">
      <xdr:nvCxnSpPr>
        <xdr:cNvPr id="100" name="直線コネクタ 99">
          <a:extLst>
            <a:ext uri="{FF2B5EF4-FFF2-40B4-BE49-F238E27FC236}">
              <a16:creationId xmlns:a16="http://schemas.microsoft.com/office/drawing/2014/main" xmlns="" id="{03EF1A9C-0BE2-4E9B-A0B9-E7007235A1DC}"/>
            </a:ext>
          </a:extLst>
        </xdr:cNvPr>
        <xdr:cNvCxnSpPr/>
      </xdr:nvCxnSpPr>
      <xdr:spPr>
        <a:xfrm>
          <a:off x="1765300" y="5685261"/>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xmlns="" id="{BD477A42-4257-4DFA-B3F9-F727B76D414C}"/>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102" name="n_2aveValue有形固定資産減価償却率">
          <a:extLst>
            <a:ext uri="{FF2B5EF4-FFF2-40B4-BE49-F238E27FC236}">
              <a16:creationId xmlns:a16="http://schemas.microsoft.com/office/drawing/2014/main" xmlns="" id="{19AB68F1-EAF7-4174-95D1-323754EDD641}"/>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a:extLst>
            <a:ext uri="{FF2B5EF4-FFF2-40B4-BE49-F238E27FC236}">
              <a16:creationId xmlns:a16="http://schemas.microsoft.com/office/drawing/2014/main" xmlns="" id="{658C859D-6049-42EF-B213-071BAA9E6F13}"/>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xmlns="" id="{A46E50C1-3953-4DF2-B197-5F0EB725DD33}"/>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111565</xdr:rowOff>
    </xdr:from>
    <xdr:ext cx="405111" cy="259045"/>
    <xdr:sp macro="" textlink="">
      <xdr:nvSpPr>
        <xdr:cNvPr id="105" name="n_1mainValue有形固定資産減価償却率">
          <a:extLst>
            <a:ext uri="{FF2B5EF4-FFF2-40B4-BE49-F238E27FC236}">
              <a16:creationId xmlns:a16="http://schemas.microsoft.com/office/drawing/2014/main" xmlns="" id="{AAE55C7C-FF6C-443F-8126-F7C57B141FFA}"/>
            </a:ext>
          </a:extLst>
        </xdr:cNvPr>
        <xdr:cNvSpPr txBox="1"/>
      </xdr:nvSpPr>
      <xdr:spPr>
        <a:xfrm>
          <a:off x="38360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71984</xdr:rowOff>
    </xdr:from>
    <xdr:ext cx="405111" cy="259045"/>
    <xdr:sp macro="" textlink="">
      <xdr:nvSpPr>
        <xdr:cNvPr id="106" name="n_2mainValue有形固定資産減価償却率">
          <a:extLst>
            <a:ext uri="{FF2B5EF4-FFF2-40B4-BE49-F238E27FC236}">
              <a16:creationId xmlns:a16="http://schemas.microsoft.com/office/drawing/2014/main" xmlns="" id="{29DE8EF7-6091-4ADD-A088-E9D7E4883DFC}"/>
            </a:ext>
          </a:extLst>
        </xdr:cNvPr>
        <xdr:cNvSpPr txBox="1"/>
      </xdr:nvSpPr>
      <xdr:spPr>
        <a:xfrm>
          <a:off x="3086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46795</xdr:rowOff>
    </xdr:from>
    <xdr:ext cx="405111" cy="259045"/>
    <xdr:sp macro="" textlink="">
      <xdr:nvSpPr>
        <xdr:cNvPr id="107" name="n_3mainValue有形固定資産減価償却率">
          <a:extLst>
            <a:ext uri="{FF2B5EF4-FFF2-40B4-BE49-F238E27FC236}">
              <a16:creationId xmlns:a16="http://schemas.microsoft.com/office/drawing/2014/main" xmlns="" id="{99506756-7557-4478-A98F-B52F3BFACA70}"/>
            </a:ext>
          </a:extLst>
        </xdr:cNvPr>
        <xdr:cNvSpPr txBox="1"/>
      </xdr:nvSpPr>
      <xdr:spPr>
        <a:xfrm>
          <a:off x="2324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9013</xdr:rowOff>
    </xdr:from>
    <xdr:ext cx="405111" cy="259045"/>
    <xdr:sp macro="" textlink="">
      <xdr:nvSpPr>
        <xdr:cNvPr id="108" name="n_4mainValue有形固定資産減価償却率">
          <a:extLst>
            <a:ext uri="{FF2B5EF4-FFF2-40B4-BE49-F238E27FC236}">
              <a16:creationId xmlns:a16="http://schemas.microsoft.com/office/drawing/2014/main" xmlns="" id="{62F76CB4-79DA-4655-8CD1-1060B6DD3A58}"/>
            </a:ext>
          </a:extLst>
        </xdr:cNvPr>
        <xdr:cNvSpPr txBox="1"/>
      </xdr:nvSpPr>
      <xdr:spPr>
        <a:xfrm>
          <a:off x="1562744" y="540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A53D78DF-8600-4FBF-99F8-8AD2B70908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ACFBDB52-E351-4157-85C6-5EA7EB94D25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xmlns="" id="{FC5DC146-C98F-494B-A415-46356D1B0265}"/>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BFFDA6C9-6404-4FBC-BE66-BD79350E30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6EE9B2CB-4E44-404B-AD71-1D0A8A5457D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6E9291E3-DCB8-4D14-B435-F947936DAE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14B6E57C-D5F6-44DD-9D4C-30204E1634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2683AC01-D005-402A-AB1A-586B0CE9AA3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E126E4D0-CE59-4FAF-A820-46D7A02616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13AB803D-8109-4349-8813-4EC212927C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79F2FA22-51C5-4320-A8C8-FDF5BD1BA74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0980F0B6-66BA-4358-BE52-7A21A15E579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B62222A8-BD78-43D7-ADDE-0516E09483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類似団体平均を大きく下回っており、主な要因としては、地方債残高の減少や公共施設整備基金をはじめとした基金積立額の増加に伴う充当可能財源の増加によるものと考えられる。ここ数年で過去の大型事業投資の償還終了を迎えたことにより債務償還比率は減少したが、引き続き、以後の償還終了額と施設改修等による新規借入れ額とのバランスを考慮して起債発行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7F147FBF-5EF0-470A-B8E4-5778AC93B4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2F8DC6D5-E471-43C1-95BF-2440F73F5D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996E85A2-1EE7-4B06-B7A6-03A040E3E38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C5CB28E2-22A0-408E-BD56-4F9ABE1CC6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C2953962-1AB7-4883-A7CF-7FB910A0CA2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98F00709-855E-49E2-AF5A-D6248950470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3FB0A910-2783-416D-8395-CC7E7728597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6729A693-0CA8-44DC-8127-CA36DAD45EC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0C17D92B-3564-4951-ACBE-402DE9E9FC5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2064F3D1-2DB8-4060-9ADD-F3F5C0118EF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A86D5E12-B7C2-4E4D-BD87-6E615ADA9A9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594A8DDC-E849-4D1A-AD23-5A2B561C49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9C72E232-FA9D-4B0F-AA71-D56BE4850DB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59D24A69-9F0A-45C9-B530-B2746665424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A33224A9-0785-4F10-A62B-66980E85441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4AADEE79-ECD9-450B-8BEB-C4DA6F41DF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47A81C6E-1A0F-471B-899D-04174E9B10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a:extLst>
            <a:ext uri="{FF2B5EF4-FFF2-40B4-BE49-F238E27FC236}">
              <a16:creationId xmlns:a16="http://schemas.microsoft.com/office/drawing/2014/main" xmlns="" id="{2964ABF5-649B-4E0A-8EF3-443C8B834AA7}"/>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a:extLst>
            <a:ext uri="{FF2B5EF4-FFF2-40B4-BE49-F238E27FC236}">
              <a16:creationId xmlns:a16="http://schemas.microsoft.com/office/drawing/2014/main" xmlns="" id="{1719A7AC-7546-4393-9770-C391323A3AC6}"/>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a:extLst>
            <a:ext uri="{FF2B5EF4-FFF2-40B4-BE49-F238E27FC236}">
              <a16:creationId xmlns:a16="http://schemas.microsoft.com/office/drawing/2014/main" xmlns="" id="{6D21F33A-B2C8-468C-8A4E-34E5A9E791C7}"/>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73A04A7E-9F1C-4EE3-89EF-8D87A73C137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23F9881B-6B61-43ED-9E32-D47D9A3F371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4" name="債務償還比率平均値テキスト">
          <a:extLst>
            <a:ext uri="{FF2B5EF4-FFF2-40B4-BE49-F238E27FC236}">
              <a16:creationId xmlns:a16="http://schemas.microsoft.com/office/drawing/2014/main" xmlns="" id="{AB6B4F81-1A69-457B-8A57-39E631FA4DB9}"/>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a:extLst>
            <a:ext uri="{FF2B5EF4-FFF2-40B4-BE49-F238E27FC236}">
              <a16:creationId xmlns:a16="http://schemas.microsoft.com/office/drawing/2014/main" xmlns="" id="{19308FF2-923D-40E1-AEF3-FD6BA9C3DF39}"/>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a:extLst>
            <a:ext uri="{FF2B5EF4-FFF2-40B4-BE49-F238E27FC236}">
              <a16:creationId xmlns:a16="http://schemas.microsoft.com/office/drawing/2014/main" xmlns="" id="{2BAB09B2-2E3F-4722-AED6-30E975E73E4A}"/>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a:extLst>
            <a:ext uri="{FF2B5EF4-FFF2-40B4-BE49-F238E27FC236}">
              <a16:creationId xmlns:a16="http://schemas.microsoft.com/office/drawing/2014/main" xmlns="" id="{AE88D034-B7A3-49A9-8DC3-BB02B3277F93}"/>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a:extLst>
            <a:ext uri="{FF2B5EF4-FFF2-40B4-BE49-F238E27FC236}">
              <a16:creationId xmlns:a16="http://schemas.microsoft.com/office/drawing/2014/main" xmlns="" id="{BEB5AD25-1696-4EE5-A1F5-F59F68F293B8}"/>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a:extLst>
            <a:ext uri="{FF2B5EF4-FFF2-40B4-BE49-F238E27FC236}">
              <a16:creationId xmlns:a16="http://schemas.microsoft.com/office/drawing/2014/main" xmlns="" id="{269A91AB-90E7-4660-85B3-D057B9A2C1D8}"/>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123A2F4B-1337-4FA4-A0CB-9C484B425A9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D0179874-B60E-4D8B-9B48-99A6BB1EB89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8F9D44D8-1ED4-4420-B88E-C59AB9247C5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DA8C5E33-2AC9-495B-AE86-59ED75D5D8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23021DFF-310B-48D3-9D0E-5C165E4571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98298</xdr:rowOff>
    </xdr:from>
    <xdr:to>
      <xdr:col>76</xdr:col>
      <xdr:colOff>73025</xdr:colOff>
      <xdr:row>27</xdr:row>
      <xdr:rowOff>28448</xdr:rowOff>
    </xdr:to>
    <xdr:sp macro="" textlink="">
      <xdr:nvSpPr>
        <xdr:cNvPr id="155" name="楕円 154">
          <a:extLst>
            <a:ext uri="{FF2B5EF4-FFF2-40B4-BE49-F238E27FC236}">
              <a16:creationId xmlns:a16="http://schemas.microsoft.com/office/drawing/2014/main" xmlns="" id="{75814C76-49EE-4E1B-8547-7E6F55CD9B23}"/>
            </a:ext>
          </a:extLst>
        </xdr:cNvPr>
        <xdr:cNvSpPr/>
      </xdr:nvSpPr>
      <xdr:spPr>
        <a:xfrm>
          <a:off x="14744700" y="53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13225</xdr:rowOff>
    </xdr:from>
    <xdr:ext cx="405111" cy="259045"/>
    <xdr:sp macro="" textlink="">
      <xdr:nvSpPr>
        <xdr:cNvPr id="156" name="債務償還比率該当値テキスト">
          <a:extLst>
            <a:ext uri="{FF2B5EF4-FFF2-40B4-BE49-F238E27FC236}">
              <a16:creationId xmlns:a16="http://schemas.microsoft.com/office/drawing/2014/main" xmlns="" id="{D6A6BC2F-52A7-44CF-AD5E-B365A3B51121}"/>
            </a:ext>
          </a:extLst>
        </xdr:cNvPr>
        <xdr:cNvSpPr txBox="1"/>
      </xdr:nvSpPr>
      <xdr:spPr>
        <a:xfrm>
          <a:off x="14846300" y="524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165535</xdr:rowOff>
    </xdr:from>
    <xdr:to>
      <xdr:col>72</xdr:col>
      <xdr:colOff>123825</xdr:colOff>
      <xdr:row>27</xdr:row>
      <xdr:rowOff>95685</xdr:rowOff>
    </xdr:to>
    <xdr:sp macro="" textlink="">
      <xdr:nvSpPr>
        <xdr:cNvPr id="157" name="楕円 156">
          <a:extLst>
            <a:ext uri="{FF2B5EF4-FFF2-40B4-BE49-F238E27FC236}">
              <a16:creationId xmlns:a16="http://schemas.microsoft.com/office/drawing/2014/main" xmlns="" id="{CD275B50-5420-4689-B2A8-EA3AFE4A9A7F}"/>
            </a:ext>
          </a:extLst>
        </xdr:cNvPr>
        <xdr:cNvSpPr/>
      </xdr:nvSpPr>
      <xdr:spPr>
        <a:xfrm>
          <a:off x="14033500" y="53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149098</xdr:rowOff>
    </xdr:from>
    <xdr:to>
      <xdr:col>76</xdr:col>
      <xdr:colOff>22225</xdr:colOff>
      <xdr:row>27</xdr:row>
      <xdr:rowOff>44885</xdr:rowOff>
    </xdr:to>
    <xdr:cxnSp macro="">
      <xdr:nvCxnSpPr>
        <xdr:cNvPr id="158" name="直線コネクタ 157">
          <a:extLst>
            <a:ext uri="{FF2B5EF4-FFF2-40B4-BE49-F238E27FC236}">
              <a16:creationId xmlns:a16="http://schemas.microsoft.com/office/drawing/2014/main" xmlns="" id="{3A343893-5E27-4D41-9D9A-F31A4471732D}"/>
            </a:ext>
          </a:extLst>
        </xdr:cNvPr>
        <xdr:cNvCxnSpPr/>
      </xdr:nvCxnSpPr>
      <xdr:spPr>
        <a:xfrm flipV="1">
          <a:off x="14084300" y="5378323"/>
          <a:ext cx="711200" cy="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116223</xdr:rowOff>
    </xdr:from>
    <xdr:to>
      <xdr:col>68</xdr:col>
      <xdr:colOff>123825</xdr:colOff>
      <xdr:row>28</xdr:row>
      <xdr:rowOff>46373</xdr:rowOff>
    </xdr:to>
    <xdr:sp macro="" textlink="">
      <xdr:nvSpPr>
        <xdr:cNvPr id="159" name="楕円 158">
          <a:extLst>
            <a:ext uri="{FF2B5EF4-FFF2-40B4-BE49-F238E27FC236}">
              <a16:creationId xmlns:a16="http://schemas.microsoft.com/office/drawing/2014/main" xmlns="" id="{C2CECE70-33ED-4523-847C-6464760E44A9}"/>
            </a:ext>
          </a:extLst>
        </xdr:cNvPr>
        <xdr:cNvSpPr/>
      </xdr:nvSpPr>
      <xdr:spPr>
        <a:xfrm>
          <a:off x="13271500" y="55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44885</xdr:rowOff>
    </xdr:from>
    <xdr:to>
      <xdr:col>72</xdr:col>
      <xdr:colOff>73025</xdr:colOff>
      <xdr:row>27</xdr:row>
      <xdr:rowOff>167023</xdr:rowOff>
    </xdr:to>
    <xdr:cxnSp macro="">
      <xdr:nvCxnSpPr>
        <xdr:cNvPr id="160" name="直線コネクタ 159">
          <a:extLst>
            <a:ext uri="{FF2B5EF4-FFF2-40B4-BE49-F238E27FC236}">
              <a16:creationId xmlns:a16="http://schemas.microsoft.com/office/drawing/2014/main" xmlns="" id="{D67F0A50-11A5-46CB-989E-D7F26CB1D8C4}"/>
            </a:ext>
          </a:extLst>
        </xdr:cNvPr>
        <xdr:cNvCxnSpPr/>
      </xdr:nvCxnSpPr>
      <xdr:spPr>
        <a:xfrm flipV="1">
          <a:off x="13322300" y="5445560"/>
          <a:ext cx="762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16945</xdr:rowOff>
    </xdr:from>
    <xdr:to>
      <xdr:col>64</xdr:col>
      <xdr:colOff>123825</xdr:colOff>
      <xdr:row>28</xdr:row>
      <xdr:rowOff>118545</xdr:rowOff>
    </xdr:to>
    <xdr:sp macro="" textlink="">
      <xdr:nvSpPr>
        <xdr:cNvPr id="161" name="楕円 160">
          <a:extLst>
            <a:ext uri="{FF2B5EF4-FFF2-40B4-BE49-F238E27FC236}">
              <a16:creationId xmlns:a16="http://schemas.microsoft.com/office/drawing/2014/main" xmlns="" id="{3819364D-B43C-42AF-B8DB-0A87A89E1D3A}"/>
            </a:ext>
          </a:extLst>
        </xdr:cNvPr>
        <xdr:cNvSpPr/>
      </xdr:nvSpPr>
      <xdr:spPr>
        <a:xfrm>
          <a:off x="12509500" y="55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167023</xdr:rowOff>
    </xdr:from>
    <xdr:to>
      <xdr:col>68</xdr:col>
      <xdr:colOff>73025</xdr:colOff>
      <xdr:row>28</xdr:row>
      <xdr:rowOff>67745</xdr:rowOff>
    </xdr:to>
    <xdr:cxnSp macro="">
      <xdr:nvCxnSpPr>
        <xdr:cNvPr id="162" name="直線コネクタ 161">
          <a:extLst>
            <a:ext uri="{FF2B5EF4-FFF2-40B4-BE49-F238E27FC236}">
              <a16:creationId xmlns:a16="http://schemas.microsoft.com/office/drawing/2014/main" xmlns="" id="{82FF186D-F435-465E-A774-A51CAA4F4B5B}"/>
            </a:ext>
          </a:extLst>
        </xdr:cNvPr>
        <xdr:cNvCxnSpPr/>
      </xdr:nvCxnSpPr>
      <xdr:spPr>
        <a:xfrm flipV="1">
          <a:off x="12560300" y="5567698"/>
          <a:ext cx="762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73851</xdr:rowOff>
    </xdr:from>
    <xdr:to>
      <xdr:col>60</xdr:col>
      <xdr:colOff>123825</xdr:colOff>
      <xdr:row>29</xdr:row>
      <xdr:rowOff>4001</xdr:rowOff>
    </xdr:to>
    <xdr:sp macro="" textlink="">
      <xdr:nvSpPr>
        <xdr:cNvPr id="163" name="楕円 162">
          <a:extLst>
            <a:ext uri="{FF2B5EF4-FFF2-40B4-BE49-F238E27FC236}">
              <a16:creationId xmlns:a16="http://schemas.microsoft.com/office/drawing/2014/main" xmlns="" id="{DC066919-0590-4CB4-A468-5EFDF829C58C}"/>
            </a:ext>
          </a:extLst>
        </xdr:cNvPr>
        <xdr:cNvSpPr/>
      </xdr:nvSpPr>
      <xdr:spPr>
        <a:xfrm>
          <a:off x="11747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67745</xdr:rowOff>
    </xdr:from>
    <xdr:to>
      <xdr:col>64</xdr:col>
      <xdr:colOff>73025</xdr:colOff>
      <xdr:row>28</xdr:row>
      <xdr:rowOff>124651</xdr:rowOff>
    </xdr:to>
    <xdr:cxnSp macro="">
      <xdr:nvCxnSpPr>
        <xdr:cNvPr id="164" name="直線コネクタ 163">
          <a:extLst>
            <a:ext uri="{FF2B5EF4-FFF2-40B4-BE49-F238E27FC236}">
              <a16:creationId xmlns:a16="http://schemas.microsoft.com/office/drawing/2014/main" xmlns="" id="{4CB68E1F-7E77-4E0D-9404-03D404C39CD5}"/>
            </a:ext>
          </a:extLst>
        </xdr:cNvPr>
        <xdr:cNvCxnSpPr/>
      </xdr:nvCxnSpPr>
      <xdr:spPr>
        <a:xfrm flipV="1">
          <a:off x="11798300" y="5639870"/>
          <a:ext cx="762000" cy="5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a:extLst>
            <a:ext uri="{FF2B5EF4-FFF2-40B4-BE49-F238E27FC236}">
              <a16:creationId xmlns:a16="http://schemas.microsoft.com/office/drawing/2014/main" xmlns="" id="{1D36A069-7B5C-4553-B039-27CB25E5CF29}"/>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6" name="n_2aveValue債務償還比率">
          <a:extLst>
            <a:ext uri="{FF2B5EF4-FFF2-40B4-BE49-F238E27FC236}">
              <a16:creationId xmlns:a16="http://schemas.microsoft.com/office/drawing/2014/main" xmlns="" id="{742247D9-A5AC-40B7-B8AB-BAA0DF1E62EE}"/>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7" name="n_3aveValue債務償還比率">
          <a:extLst>
            <a:ext uri="{FF2B5EF4-FFF2-40B4-BE49-F238E27FC236}">
              <a16:creationId xmlns:a16="http://schemas.microsoft.com/office/drawing/2014/main" xmlns="" id="{5756C306-F16F-4D77-B2B0-F130BFF14553}"/>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8" name="n_4aveValue債務償還比率">
          <a:extLst>
            <a:ext uri="{FF2B5EF4-FFF2-40B4-BE49-F238E27FC236}">
              <a16:creationId xmlns:a16="http://schemas.microsoft.com/office/drawing/2014/main" xmlns="" id="{3D31DF3C-EC1D-4AA7-9F6B-DD50716978F4}"/>
            </a:ext>
          </a:extLst>
        </xdr:cNvPr>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112212</xdr:rowOff>
    </xdr:from>
    <xdr:ext cx="469744" cy="259045"/>
    <xdr:sp macro="" textlink="">
      <xdr:nvSpPr>
        <xdr:cNvPr id="169" name="n_1mainValue債務償還比率">
          <a:extLst>
            <a:ext uri="{FF2B5EF4-FFF2-40B4-BE49-F238E27FC236}">
              <a16:creationId xmlns:a16="http://schemas.microsoft.com/office/drawing/2014/main" xmlns="" id="{2C119181-7B71-4127-A690-8DC9A5C3117C}"/>
            </a:ext>
          </a:extLst>
        </xdr:cNvPr>
        <xdr:cNvSpPr txBox="1"/>
      </xdr:nvSpPr>
      <xdr:spPr>
        <a:xfrm>
          <a:off x="13836727" y="516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62900</xdr:rowOff>
    </xdr:from>
    <xdr:ext cx="469744" cy="259045"/>
    <xdr:sp macro="" textlink="">
      <xdr:nvSpPr>
        <xdr:cNvPr id="170" name="n_2mainValue債務償還比率">
          <a:extLst>
            <a:ext uri="{FF2B5EF4-FFF2-40B4-BE49-F238E27FC236}">
              <a16:creationId xmlns:a16="http://schemas.microsoft.com/office/drawing/2014/main" xmlns="" id="{AC8B0E82-AF52-4705-93C8-4E8C84F698A1}"/>
            </a:ext>
          </a:extLst>
        </xdr:cNvPr>
        <xdr:cNvSpPr txBox="1"/>
      </xdr:nvSpPr>
      <xdr:spPr>
        <a:xfrm>
          <a:off x="13087427" y="52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135072</xdr:rowOff>
    </xdr:from>
    <xdr:ext cx="469744" cy="259045"/>
    <xdr:sp macro="" textlink="">
      <xdr:nvSpPr>
        <xdr:cNvPr id="171" name="n_3mainValue債務償還比率">
          <a:extLst>
            <a:ext uri="{FF2B5EF4-FFF2-40B4-BE49-F238E27FC236}">
              <a16:creationId xmlns:a16="http://schemas.microsoft.com/office/drawing/2014/main" xmlns="" id="{DCAB5D8A-AF00-40C0-A65E-63C9A2CDB4DC}"/>
            </a:ext>
          </a:extLst>
        </xdr:cNvPr>
        <xdr:cNvSpPr txBox="1"/>
      </xdr:nvSpPr>
      <xdr:spPr>
        <a:xfrm>
          <a:off x="12325427" y="53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20528</xdr:rowOff>
    </xdr:from>
    <xdr:ext cx="469744" cy="259045"/>
    <xdr:sp macro="" textlink="">
      <xdr:nvSpPr>
        <xdr:cNvPr id="172" name="n_4mainValue債務償還比率">
          <a:extLst>
            <a:ext uri="{FF2B5EF4-FFF2-40B4-BE49-F238E27FC236}">
              <a16:creationId xmlns:a16="http://schemas.microsoft.com/office/drawing/2014/main" xmlns="" id="{535D2770-9B7C-4C0C-B366-F381B91B563A}"/>
            </a:ext>
          </a:extLst>
        </xdr:cNvPr>
        <xdr:cNvSpPr txBox="1"/>
      </xdr:nvSpPr>
      <xdr:spPr>
        <a:xfrm>
          <a:off x="11563427" y="542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E2D74309-BC1D-48FA-BC5D-62AA994550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BD5C4D21-120E-425E-9D72-EA8C227718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AD2299EC-691A-4270-BDD7-3FB67479BC8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5A216FA0-78FE-490B-B5A8-4F59F05F301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5F126A7A-ED73-4C3E-9276-27F9562D210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1C299C2F-2035-44B7-8245-E58DEB6C8F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EA6C918-6E07-4A87-9EEB-9447219017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F0B86C7-3671-41AF-8D3A-A0BF3D88BA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0F0E167-0236-4769-B789-5228881475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8FD212C-BAF0-4011-9DD2-9C043D7375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5AE24F6-3CB7-436E-86AA-5DECBA872D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9DB9D19-86FA-45BA-AE5C-225B5ACC79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B9CD416-C6CE-4C36-9641-CE7EA4E003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E3B3C6A-8B0B-410A-8310-82FC2C4AB1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AD4B9F6-3670-46BF-96DB-0BE9B2BE30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8B06789-D4E3-43E9-A412-12A37A341C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84F3A5A-CD8F-4FB0-A5B3-58678C6943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7B464DA-BC70-4385-9B0F-E24E284EC0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5108234-C6A1-474A-AA3A-FAEAF52EF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3EEA1F5-ABC1-42E3-9872-424E2A9486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4892244-60B6-4D6C-9137-86E546CA14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E3EAD7C5-37F1-416A-A6AE-5C145CB9A4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C3D547D-7CD8-4990-BFE2-439AE47E3B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6D3BBC2-4C31-421D-9520-A557F7A4D6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C962D8A-38A3-4B15-BF59-D4A9B9784A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74C8BFA-0921-4354-93AF-128F57A1A3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6115BD9-318E-450C-8410-D9AE8D6807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8901D55-6031-42DC-BE58-C1CCA19176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1AC1620-05BE-4DE8-9951-10EDE839DB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839E42A-9B49-474F-BF36-5A250F193C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A3F3472-DDED-4BBB-A15E-F85427C1AA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B3A379C-5050-4CC1-9CEE-99125FB215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3F02749-AAD6-421E-BC1F-3D66B0B0CA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80E73EC-147D-417F-9BB1-071F692203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8F6C482-87EA-4638-BD78-9C76950C8F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6467238-1760-4ECA-8549-2C950B44A6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EE7A370-3DFB-4B69-8616-C30C6CFCCD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6BE83C9-93FF-4FB2-AA46-0A71BB6309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356D02B-31B4-4549-862A-BADE190734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35CD3C6-B531-4885-A0CD-EC50EF49C5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923F210-987A-4650-A938-B00F592830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0E092ED-CE69-42D1-A0D4-15254EA75A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859B8552-4551-48C7-80C4-E5BA873587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697B9FB-0659-4321-8AF4-8BF72B1CC4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8AD4F32-C0EC-44F6-92C7-8A1B6139C3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DF295F8-D240-4F67-A94A-B05F5E8A57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3B9E4DE-49BD-4B33-B5B7-ABD585C2E0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4402D7C-D7AB-4E91-8204-83A5356FAD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C8E6769C-4DA8-47D1-B986-F8ADB227370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6DB81DBE-235D-4CB9-AE62-D445F9A963F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35472F5-C994-4041-A7E8-60E567D274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24698CF8-EB1C-4C64-9F8D-31C1B01D69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9832F0BC-9BF0-4ADC-B799-12622BBF34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E70F6B8E-54EC-4091-B83A-39357C000E3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13EC500-5CA1-428E-AE2A-05AA8061FA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D15E2CCB-9807-4663-89C7-5E4BBCCEA2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6E5EE107-3A95-409F-977A-1CA239DA467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9A0D1B71-CFA6-46F4-B4AA-E414A40FE55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1A721924-681E-406C-8383-7E45F00D4B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8A0B42B0-536D-463E-AEBF-2407EFAA60B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71B4FE0-8CD6-4AB6-8C8B-539F69DB8E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49530</xdr:rowOff>
    </xdr:from>
    <xdr:to>
      <xdr:col>24</xdr:col>
      <xdr:colOff>62865</xdr:colOff>
      <xdr:row>41</xdr:row>
      <xdr:rowOff>150495</xdr:rowOff>
    </xdr:to>
    <xdr:cxnSp macro="">
      <xdr:nvCxnSpPr>
        <xdr:cNvPr id="57" name="直線コネクタ 56">
          <a:extLst>
            <a:ext uri="{FF2B5EF4-FFF2-40B4-BE49-F238E27FC236}">
              <a16:creationId xmlns:a16="http://schemas.microsoft.com/office/drawing/2014/main" xmlns="" id="{D8A407F3-8B2C-4406-B4E6-B090D51A9469}"/>
            </a:ext>
          </a:extLst>
        </xdr:cNvPr>
        <xdr:cNvCxnSpPr/>
      </xdr:nvCxnSpPr>
      <xdr:spPr>
        <a:xfrm flipV="1">
          <a:off x="4634865" y="60502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154322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4012A9D1-B8B5-4486-B795-EFD0F458F4BE}"/>
            </a:ext>
          </a:extLst>
        </xdr:cNvPr>
        <xdr:cNvSpPr txBox="1"/>
      </xdr:nvSpPr>
      <xdr:spPr>
        <a:xfrm>
          <a:off x="4673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150495</xdr:rowOff>
    </xdr:from>
    <xdr:to>
      <xdr:col>24</xdr:col>
      <xdr:colOff>152400</xdr:colOff>
      <xdr:row>41</xdr:row>
      <xdr:rowOff>150495</xdr:rowOff>
    </xdr:to>
    <xdr:cxnSp macro="">
      <xdr:nvCxnSpPr>
        <xdr:cNvPr id="59" name="直線コネクタ 58">
          <a:extLst>
            <a:ext uri="{FF2B5EF4-FFF2-40B4-BE49-F238E27FC236}">
              <a16:creationId xmlns:a16="http://schemas.microsoft.com/office/drawing/2014/main" xmlns="" id="{152B1B93-5246-4A3C-9D09-B44BA82597D6}"/>
            </a:ext>
          </a:extLst>
        </xdr:cNvPr>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167657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122F7D5-34F4-4C70-A210-CF294AB105CF}"/>
            </a:ext>
          </a:extLst>
        </xdr:cNvPr>
        <xdr:cNvSpPr txBox="1"/>
      </xdr:nvSpPr>
      <xdr:spPr>
        <a:xfrm>
          <a:off x="4673600"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49530</xdr:rowOff>
    </xdr:from>
    <xdr:to>
      <xdr:col>24</xdr:col>
      <xdr:colOff>152400</xdr:colOff>
      <xdr:row>35</xdr:row>
      <xdr:rowOff>49530</xdr:rowOff>
    </xdr:to>
    <xdr:cxnSp macro="">
      <xdr:nvCxnSpPr>
        <xdr:cNvPr id="61" name="直線コネクタ 60">
          <a:extLst>
            <a:ext uri="{FF2B5EF4-FFF2-40B4-BE49-F238E27FC236}">
              <a16:creationId xmlns:a16="http://schemas.microsoft.com/office/drawing/2014/main" xmlns="" id="{E05FFB3C-1C41-4774-861C-2FC37168AAFF}"/>
            </a:ext>
          </a:extLst>
        </xdr:cNvPr>
        <xdr:cNvCxnSpPr/>
      </xdr:nvCxnSpPr>
      <xdr:spPr>
        <a:xfrm>
          <a:off x="4546600" y="605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20972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C796398E-11F4-45B4-B96E-78BE72804FFD}"/>
            </a:ext>
          </a:extLst>
        </xdr:cNvPr>
        <xdr:cNvSpPr txBox="1"/>
      </xdr:nvSpPr>
      <xdr:spPr>
        <a:xfrm>
          <a:off x="4673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63" name="フローチャート: 判断 62">
          <a:extLst>
            <a:ext uri="{FF2B5EF4-FFF2-40B4-BE49-F238E27FC236}">
              <a16:creationId xmlns:a16="http://schemas.microsoft.com/office/drawing/2014/main" xmlns="" id="{3B80CEAC-9C23-406E-9DF8-787C22BFF76C}"/>
            </a:ext>
          </a:extLst>
        </xdr:cNvPr>
        <xdr:cNvSpPr/>
      </xdr:nvSpPr>
      <xdr:spPr>
        <a:xfrm>
          <a:off x="4584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xmlns="" id="{AA03FCE1-3502-499A-BAB5-13998B1C643F}"/>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168275</xdr:rowOff>
    </xdr:from>
    <xdr:to>
      <xdr:col>15</xdr:col>
      <xdr:colOff>101600</xdr:colOff>
      <xdr:row>38</xdr:row>
      <xdr:rowOff>98425</xdr:rowOff>
    </xdr:to>
    <xdr:sp macro="" textlink="">
      <xdr:nvSpPr>
        <xdr:cNvPr id="65" name="フローチャート: 判断 64">
          <a:extLst>
            <a:ext uri="{FF2B5EF4-FFF2-40B4-BE49-F238E27FC236}">
              <a16:creationId xmlns:a16="http://schemas.microsoft.com/office/drawing/2014/main" xmlns="" id="{943EE855-1322-4C26-B9EF-41299844D6A5}"/>
            </a:ext>
          </a:extLst>
        </xdr:cNvPr>
        <xdr:cNvSpPr/>
      </xdr:nvSpPr>
      <xdr:spPr>
        <a:xfrm>
          <a:off x="2857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xmlns="" id="{95A1C55B-05A6-435D-B8E3-B7C45DDDFA63}"/>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xmlns="" id="{26738A19-42D2-4785-8729-B024C6ABD700}"/>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655C7D6-B2FD-4FDE-AE0B-AD20DE0897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156876D-E047-4959-A0E8-D86BAAC998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215CC85-B098-4A85-A0A7-5765FBC62E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FF6E1D6-C1BA-4AFD-84AA-E82991C2AB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21ABE99-46DF-4E00-A63A-9031BCE139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36830</xdr:rowOff>
    </xdr:from>
    <xdr:to>
      <xdr:col>24</xdr:col>
      <xdr:colOff>114300</xdr:colOff>
      <xdr:row>35</xdr:row>
      <xdr:rowOff>138430</xdr:rowOff>
    </xdr:to>
    <xdr:sp macro="" textlink="">
      <xdr:nvSpPr>
        <xdr:cNvPr id="73" name="楕円 72">
          <a:extLst>
            <a:ext uri="{FF2B5EF4-FFF2-40B4-BE49-F238E27FC236}">
              <a16:creationId xmlns:a16="http://schemas.microsoft.com/office/drawing/2014/main" xmlns="" id="{CAB2DF4E-B8EB-4E87-9BE6-0CBBBA59A6D9}"/>
            </a:ext>
          </a:extLst>
        </xdr:cNvPr>
        <xdr:cNvSpPr/>
      </xdr:nvSpPr>
      <xdr:spPr>
        <a:xfrm>
          <a:off x="4584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123207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2756E891-8286-462B-9316-281C365B2CC5}"/>
            </a:ext>
          </a:extLst>
        </xdr:cNvPr>
        <xdr:cNvSpPr txBox="1"/>
      </xdr:nvSpPr>
      <xdr:spPr>
        <a:xfrm>
          <a:off x="4673600" y="595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xdr:rowOff>
    </xdr:from>
    <xdr:to>
      <xdr:col>20</xdr:col>
      <xdr:colOff>38100</xdr:colOff>
      <xdr:row>35</xdr:row>
      <xdr:rowOff>106045</xdr:rowOff>
    </xdr:to>
    <xdr:sp macro="" textlink="">
      <xdr:nvSpPr>
        <xdr:cNvPr id="75" name="楕円 74">
          <a:extLst>
            <a:ext uri="{FF2B5EF4-FFF2-40B4-BE49-F238E27FC236}">
              <a16:creationId xmlns:a16="http://schemas.microsoft.com/office/drawing/2014/main" xmlns="" id="{28F66244-69E9-4707-A5B7-98A31A6B33A6}"/>
            </a:ext>
          </a:extLst>
        </xdr:cNvPr>
        <xdr:cNvSpPr/>
      </xdr:nvSpPr>
      <xdr:spPr>
        <a:xfrm>
          <a:off x="3746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55245</xdr:rowOff>
    </xdr:from>
    <xdr:to>
      <xdr:col>24</xdr:col>
      <xdr:colOff>63500</xdr:colOff>
      <xdr:row>35</xdr:row>
      <xdr:rowOff>87630</xdr:rowOff>
    </xdr:to>
    <xdr:cxnSp macro="">
      <xdr:nvCxnSpPr>
        <xdr:cNvPr id="76" name="直線コネクタ 75">
          <a:extLst>
            <a:ext uri="{FF2B5EF4-FFF2-40B4-BE49-F238E27FC236}">
              <a16:creationId xmlns:a16="http://schemas.microsoft.com/office/drawing/2014/main" xmlns="" id="{63F87499-1C47-46D4-A1E2-B54217B88B2E}"/>
            </a:ext>
          </a:extLst>
        </xdr:cNvPr>
        <xdr:cNvCxnSpPr/>
      </xdr:nvCxnSpPr>
      <xdr:spPr>
        <a:xfrm>
          <a:off x="3797300" y="60559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143510</xdr:rowOff>
    </xdr:from>
    <xdr:to>
      <xdr:col>15</xdr:col>
      <xdr:colOff>101600</xdr:colOff>
      <xdr:row>35</xdr:row>
      <xdr:rowOff>73660</xdr:rowOff>
    </xdr:to>
    <xdr:sp macro="" textlink="">
      <xdr:nvSpPr>
        <xdr:cNvPr id="77" name="楕円 76">
          <a:extLst>
            <a:ext uri="{FF2B5EF4-FFF2-40B4-BE49-F238E27FC236}">
              <a16:creationId xmlns:a16="http://schemas.microsoft.com/office/drawing/2014/main" xmlns="" id="{1AFFECE8-D9F1-4C37-BDC0-16F5A74596A9}"/>
            </a:ext>
          </a:extLst>
        </xdr:cNvPr>
        <xdr:cNvSpPr/>
      </xdr:nvSpPr>
      <xdr:spPr>
        <a:xfrm>
          <a:off x="2857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22860</xdr:rowOff>
    </xdr:from>
    <xdr:to>
      <xdr:col>19</xdr:col>
      <xdr:colOff>177800</xdr:colOff>
      <xdr:row>35</xdr:row>
      <xdr:rowOff>55245</xdr:rowOff>
    </xdr:to>
    <xdr:cxnSp macro="">
      <xdr:nvCxnSpPr>
        <xdr:cNvPr id="78" name="直線コネクタ 77">
          <a:extLst>
            <a:ext uri="{FF2B5EF4-FFF2-40B4-BE49-F238E27FC236}">
              <a16:creationId xmlns:a16="http://schemas.microsoft.com/office/drawing/2014/main" xmlns="" id="{089CA6D0-304D-4DE3-B43B-310730607BF3}"/>
            </a:ext>
          </a:extLst>
        </xdr:cNvPr>
        <xdr:cNvCxnSpPr/>
      </xdr:nvCxnSpPr>
      <xdr:spPr>
        <a:xfrm>
          <a:off x="2908300" y="6023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118745</xdr:rowOff>
    </xdr:from>
    <xdr:to>
      <xdr:col>10</xdr:col>
      <xdr:colOff>165100</xdr:colOff>
      <xdr:row>35</xdr:row>
      <xdr:rowOff>48895</xdr:rowOff>
    </xdr:to>
    <xdr:sp macro="" textlink="">
      <xdr:nvSpPr>
        <xdr:cNvPr id="79" name="楕円 78">
          <a:extLst>
            <a:ext uri="{FF2B5EF4-FFF2-40B4-BE49-F238E27FC236}">
              <a16:creationId xmlns:a16="http://schemas.microsoft.com/office/drawing/2014/main" xmlns="" id="{D5EEF08C-3A95-4D18-B8BF-0A35BEEF449D}"/>
            </a:ext>
          </a:extLst>
        </xdr:cNvPr>
        <xdr:cNvSpPr/>
      </xdr:nvSpPr>
      <xdr:spPr>
        <a:xfrm>
          <a:off x="1968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169545</xdr:rowOff>
    </xdr:from>
    <xdr:to>
      <xdr:col>15</xdr:col>
      <xdr:colOff>50800</xdr:colOff>
      <xdr:row>35</xdr:row>
      <xdr:rowOff>22860</xdr:rowOff>
    </xdr:to>
    <xdr:cxnSp macro="">
      <xdr:nvCxnSpPr>
        <xdr:cNvPr id="80" name="直線コネクタ 79">
          <a:extLst>
            <a:ext uri="{FF2B5EF4-FFF2-40B4-BE49-F238E27FC236}">
              <a16:creationId xmlns:a16="http://schemas.microsoft.com/office/drawing/2014/main" xmlns="" id="{92F95E1E-AF93-4B1E-9909-408218C980CF}"/>
            </a:ext>
          </a:extLst>
        </xdr:cNvPr>
        <xdr:cNvCxnSpPr/>
      </xdr:nvCxnSpPr>
      <xdr:spPr>
        <a:xfrm>
          <a:off x="2019300" y="59988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90170</xdr:rowOff>
    </xdr:from>
    <xdr:to>
      <xdr:col>6</xdr:col>
      <xdr:colOff>38100</xdr:colOff>
      <xdr:row>35</xdr:row>
      <xdr:rowOff>20320</xdr:rowOff>
    </xdr:to>
    <xdr:sp macro="" textlink="">
      <xdr:nvSpPr>
        <xdr:cNvPr id="81" name="楕円 80">
          <a:extLst>
            <a:ext uri="{FF2B5EF4-FFF2-40B4-BE49-F238E27FC236}">
              <a16:creationId xmlns:a16="http://schemas.microsoft.com/office/drawing/2014/main" xmlns="" id="{5BEEAE7A-B3E4-4731-A351-0604C416C9FE}"/>
            </a:ext>
          </a:extLst>
        </xdr:cNvPr>
        <xdr:cNvSpPr/>
      </xdr:nvSpPr>
      <xdr:spPr>
        <a:xfrm>
          <a:off x="1079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140970</xdr:rowOff>
    </xdr:from>
    <xdr:to>
      <xdr:col>10</xdr:col>
      <xdr:colOff>114300</xdr:colOff>
      <xdr:row>34</xdr:row>
      <xdr:rowOff>169545</xdr:rowOff>
    </xdr:to>
    <xdr:cxnSp macro="">
      <xdr:nvCxnSpPr>
        <xdr:cNvPr id="82" name="直線コネクタ 81">
          <a:extLst>
            <a:ext uri="{FF2B5EF4-FFF2-40B4-BE49-F238E27FC236}">
              <a16:creationId xmlns:a16="http://schemas.microsoft.com/office/drawing/2014/main" xmlns="" id="{31E0FF49-77C9-4D9E-883E-0F3120D66142}"/>
            </a:ext>
          </a:extLst>
        </xdr:cNvPr>
        <xdr:cNvCxnSpPr/>
      </xdr:nvCxnSpPr>
      <xdr:spPr>
        <a:xfrm>
          <a:off x="1130300" y="5970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xmlns="" id="{81756452-778A-4049-A515-717D045506CC}"/>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89552</xdr:rowOff>
    </xdr:from>
    <xdr:ext cx="405111" cy="259045"/>
    <xdr:sp macro="" textlink="">
      <xdr:nvSpPr>
        <xdr:cNvPr id="84" name="n_2aveValue【道路】&#10;有形固定資産減価償却率">
          <a:extLst>
            <a:ext uri="{FF2B5EF4-FFF2-40B4-BE49-F238E27FC236}">
              <a16:creationId xmlns:a16="http://schemas.microsoft.com/office/drawing/2014/main" xmlns="" id="{AB229893-8DAF-4AEF-92AF-2D27BF24EAE0}"/>
            </a:ext>
          </a:extLst>
        </xdr:cNvPr>
        <xdr:cNvSpPr txBox="1"/>
      </xdr:nvSpPr>
      <xdr:spPr>
        <a:xfrm>
          <a:off x="2705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xmlns="" id="{F3EC796E-9703-47A6-BF31-2070A8E0A85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xmlns="" id="{502398EB-D0FE-4452-9879-99CBB430A5F8}"/>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xmlns="" id="{BA63DBCF-6FF0-49FE-BBDD-83264F590C34}"/>
            </a:ext>
          </a:extLst>
        </xdr:cNvPr>
        <xdr:cNvSpPr txBox="1"/>
      </xdr:nvSpPr>
      <xdr:spPr>
        <a:xfrm>
          <a:off x="35820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xmlns="" id="{07975840-AA24-4EDE-A363-EF803083C848}"/>
            </a:ext>
          </a:extLst>
        </xdr:cNvPr>
        <xdr:cNvSpPr txBox="1"/>
      </xdr:nvSpPr>
      <xdr:spPr>
        <a:xfrm>
          <a:off x="2705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65422</xdr:rowOff>
    </xdr:from>
    <xdr:ext cx="405111" cy="259045"/>
    <xdr:sp macro="" textlink="">
      <xdr:nvSpPr>
        <xdr:cNvPr id="89" name="n_3mainValue【道路】&#10;有形固定資産減価償却率">
          <a:extLst>
            <a:ext uri="{FF2B5EF4-FFF2-40B4-BE49-F238E27FC236}">
              <a16:creationId xmlns:a16="http://schemas.microsoft.com/office/drawing/2014/main" xmlns="" id="{89402B8E-E32A-4E0A-B42C-050654F35F4A}"/>
            </a:ext>
          </a:extLst>
        </xdr:cNvPr>
        <xdr:cNvSpPr txBox="1"/>
      </xdr:nvSpPr>
      <xdr:spPr>
        <a:xfrm>
          <a:off x="1816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xmlns="" id="{EA380CA7-62C0-4B81-876A-B915CE358E5A}"/>
            </a:ext>
          </a:extLst>
        </xdr:cNvPr>
        <xdr:cNvSpPr txBox="1"/>
      </xdr:nvSpPr>
      <xdr:spPr>
        <a:xfrm>
          <a:off x="927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D4FCB600-FA67-482C-9FB3-CD308CA91D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B5943447-B451-4BE3-ABBF-17B676F070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5DBDB941-3E93-47F0-B66C-647A3A02D9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E0450D2-345F-457E-B287-535405E4AE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2834EE3B-B7CD-4189-9F24-E801A1F693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79C8DD8B-0D1E-472A-BBF7-BEEECFF128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840422F6-3C31-4A4E-AD2C-66E6C196D5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228DB53A-9509-496D-B89C-1C9D3B1A59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E5D8CB5B-6156-47AA-B6A1-1A6818FAA13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6EA89BEA-C5B1-4D77-8EE0-29B80478DA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780A08DC-BD36-4961-BCD2-458085387F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5E7A34EF-D4C2-49D9-BDCC-540E2706334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590AA6C7-8578-45E2-B746-CBC9A3E23C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88E117A-FA71-492A-83BF-BC18E20C461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FE0AAC63-0308-4FA4-944A-EF789CDE11B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577FBC4F-AC26-489D-A2E6-2F7A2F11104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7FAE407F-C19D-49E9-92C1-AA0AAE5210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696B6667-8F2D-4531-B37E-150BA1783AB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3D379DB4-B294-4BB2-8203-F78B1FAE98C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2E96100B-2C9E-48CC-89AD-8F0C512297D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2770323D-AEBB-4349-9607-6A09AE4A33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D97E2316-C248-44B7-AC11-80926801579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5948E75B-5978-43D9-A5C7-D51AC2E619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4" name="直線コネクタ 113">
          <a:extLst>
            <a:ext uri="{FF2B5EF4-FFF2-40B4-BE49-F238E27FC236}">
              <a16:creationId xmlns:a16="http://schemas.microsoft.com/office/drawing/2014/main" xmlns="" id="{5FDE411B-5032-4B86-AD27-FC391C32E954}"/>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5" name="【道路】&#10;一人当たり延長最小値テキスト">
          <a:extLst>
            <a:ext uri="{FF2B5EF4-FFF2-40B4-BE49-F238E27FC236}">
              <a16:creationId xmlns:a16="http://schemas.microsoft.com/office/drawing/2014/main" xmlns="" id="{FD1C8A70-4148-4C40-9183-1EC959A7FB74}"/>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6" name="直線コネクタ 115">
          <a:extLst>
            <a:ext uri="{FF2B5EF4-FFF2-40B4-BE49-F238E27FC236}">
              <a16:creationId xmlns:a16="http://schemas.microsoft.com/office/drawing/2014/main" xmlns="" id="{20587064-4044-4A95-B03D-183F508BB7B7}"/>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7" name="【道路】&#10;一人当たり延長最大値テキスト">
          <a:extLst>
            <a:ext uri="{FF2B5EF4-FFF2-40B4-BE49-F238E27FC236}">
              <a16:creationId xmlns:a16="http://schemas.microsoft.com/office/drawing/2014/main" xmlns="" id="{7AEA6B1F-4650-4AE7-9894-21C5003BF31D}"/>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8" name="直線コネクタ 117">
          <a:extLst>
            <a:ext uri="{FF2B5EF4-FFF2-40B4-BE49-F238E27FC236}">
              <a16:creationId xmlns:a16="http://schemas.microsoft.com/office/drawing/2014/main" xmlns="" id="{18BB89BF-14B9-4688-AABC-BF015D16859E}"/>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9" name="【道路】&#10;一人当たり延長平均値テキスト">
          <a:extLst>
            <a:ext uri="{FF2B5EF4-FFF2-40B4-BE49-F238E27FC236}">
              <a16:creationId xmlns:a16="http://schemas.microsoft.com/office/drawing/2014/main" xmlns="" id="{1CB374BD-B454-4B22-9681-E295D73F637E}"/>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20" name="フローチャート: 判断 119">
          <a:extLst>
            <a:ext uri="{FF2B5EF4-FFF2-40B4-BE49-F238E27FC236}">
              <a16:creationId xmlns:a16="http://schemas.microsoft.com/office/drawing/2014/main" xmlns="" id="{35AB827C-AD35-4080-8AD7-2836099CFBB4}"/>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21" name="フローチャート: 判断 120">
          <a:extLst>
            <a:ext uri="{FF2B5EF4-FFF2-40B4-BE49-F238E27FC236}">
              <a16:creationId xmlns:a16="http://schemas.microsoft.com/office/drawing/2014/main" xmlns="" id="{DC836CAF-3352-4F01-BAD0-8C08C3BAC412}"/>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2" name="フローチャート: 判断 121">
          <a:extLst>
            <a:ext uri="{FF2B5EF4-FFF2-40B4-BE49-F238E27FC236}">
              <a16:creationId xmlns:a16="http://schemas.microsoft.com/office/drawing/2014/main" xmlns="" id="{119E1658-FC47-4D87-A528-BDEE107FD4A3}"/>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3" name="フローチャート: 判断 122">
          <a:extLst>
            <a:ext uri="{FF2B5EF4-FFF2-40B4-BE49-F238E27FC236}">
              <a16:creationId xmlns:a16="http://schemas.microsoft.com/office/drawing/2014/main" xmlns="" id="{1B89ED6F-8116-4667-82F2-B80AAB8CF3E1}"/>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4" name="フローチャート: 判断 123">
          <a:extLst>
            <a:ext uri="{FF2B5EF4-FFF2-40B4-BE49-F238E27FC236}">
              <a16:creationId xmlns:a16="http://schemas.microsoft.com/office/drawing/2014/main" xmlns="" id="{57E3D718-77F5-4A91-87EC-ADD540942206}"/>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039FB9B-3CFF-4DBA-B4B1-80F6E521E2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2F8567F-8EFE-43C9-9FB5-9B3E9F155A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656709A-4FE9-4AC8-A807-C3B5182EF9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2F553D3-3B46-47FD-B09D-E421FF86C4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B5BC1570-6E93-437B-8685-926018DEF8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127012</xdr:rowOff>
    </xdr:from>
    <xdr:to>
      <xdr:col>55</xdr:col>
      <xdr:colOff>50800</xdr:colOff>
      <xdr:row>40</xdr:row>
      <xdr:rowOff>57162</xdr:rowOff>
    </xdr:to>
    <xdr:sp macro="" textlink="">
      <xdr:nvSpPr>
        <xdr:cNvPr id="130" name="楕円 129">
          <a:extLst>
            <a:ext uri="{FF2B5EF4-FFF2-40B4-BE49-F238E27FC236}">
              <a16:creationId xmlns:a16="http://schemas.microsoft.com/office/drawing/2014/main" xmlns="" id="{9906B07F-CB69-4E84-B4B0-97722A95075E}"/>
            </a:ext>
          </a:extLst>
        </xdr:cNvPr>
        <xdr:cNvSpPr/>
      </xdr:nvSpPr>
      <xdr:spPr>
        <a:xfrm>
          <a:off x="10426700" y="68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105439</xdr:rowOff>
    </xdr:from>
    <xdr:ext cx="534377" cy="259045"/>
    <xdr:sp macro="" textlink="">
      <xdr:nvSpPr>
        <xdr:cNvPr id="131" name="【道路】&#10;一人当たり延長該当値テキスト">
          <a:extLst>
            <a:ext uri="{FF2B5EF4-FFF2-40B4-BE49-F238E27FC236}">
              <a16:creationId xmlns:a16="http://schemas.microsoft.com/office/drawing/2014/main" xmlns="" id="{D9180D5B-9858-4AB3-A247-3BBB2CE7C389}"/>
            </a:ext>
          </a:extLst>
        </xdr:cNvPr>
        <xdr:cNvSpPr txBox="1"/>
      </xdr:nvSpPr>
      <xdr:spPr>
        <a:xfrm>
          <a:off x="10515600" y="679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129928</xdr:rowOff>
    </xdr:from>
    <xdr:to>
      <xdr:col>50</xdr:col>
      <xdr:colOff>165100</xdr:colOff>
      <xdr:row>40</xdr:row>
      <xdr:rowOff>60078</xdr:rowOff>
    </xdr:to>
    <xdr:sp macro="" textlink="">
      <xdr:nvSpPr>
        <xdr:cNvPr id="132" name="楕円 131">
          <a:extLst>
            <a:ext uri="{FF2B5EF4-FFF2-40B4-BE49-F238E27FC236}">
              <a16:creationId xmlns:a16="http://schemas.microsoft.com/office/drawing/2014/main" xmlns="" id="{6C80CEA4-203C-48A6-B8E8-281B62B62FAB}"/>
            </a:ext>
          </a:extLst>
        </xdr:cNvPr>
        <xdr:cNvSpPr/>
      </xdr:nvSpPr>
      <xdr:spPr>
        <a:xfrm>
          <a:off x="9588500" y="68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6362</xdr:rowOff>
    </xdr:from>
    <xdr:to>
      <xdr:col>55</xdr:col>
      <xdr:colOff>0</xdr:colOff>
      <xdr:row>40</xdr:row>
      <xdr:rowOff>9278</xdr:rowOff>
    </xdr:to>
    <xdr:cxnSp macro="">
      <xdr:nvCxnSpPr>
        <xdr:cNvPr id="133" name="直線コネクタ 132">
          <a:extLst>
            <a:ext uri="{FF2B5EF4-FFF2-40B4-BE49-F238E27FC236}">
              <a16:creationId xmlns:a16="http://schemas.microsoft.com/office/drawing/2014/main" xmlns="" id="{34BBEFD7-9466-4329-8745-50704F1E5DE0}"/>
            </a:ext>
          </a:extLst>
        </xdr:cNvPr>
        <xdr:cNvCxnSpPr/>
      </xdr:nvCxnSpPr>
      <xdr:spPr>
        <a:xfrm flipV="1">
          <a:off x="9639300" y="6864362"/>
          <a:ext cx="8382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132309</xdr:rowOff>
    </xdr:from>
    <xdr:to>
      <xdr:col>46</xdr:col>
      <xdr:colOff>38100</xdr:colOff>
      <xdr:row>40</xdr:row>
      <xdr:rowOff>62459</xdr:rowOff>
    </xdr:to>
    <xdr:sp macro="" textlink="">
      <xdr:nvSpPr>
        <xdr:cNvPr id="134" name="楕円 133">
          <a:extLst>
            <a:ext uri="{FF2B5EF4-FFF2-40B4-BE49-F238E27FC236}">
              <a16:creationId xmlns:a16="http://schemas.microsoft.com/office/drawing/2014/main" xmlns="" id="{276F99B5-8142-4E16-9F50-70F522FED0FE}"/>
            </a:ext>
          </a:extLst>
        </xdr:cNvPr>
        <xdr:cNvSpPr/>
      </xdr:nvSpPr>
      <xdr:spPr>
        <a:xfrm>
          <a:off x="8699500" y="6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9278</xdr:rowOff>
    </xdr:from>
    <xdr:to>
      <xdr:col>50</xdr:col>
      <xdr:colOff>114300</xdr:colOff>
      <xdr:row>40</xdr:row>
      <xdr:rowOff>11659</xdr:rowOff>
    </xdr:to>
    <xdr:cxnSp macro="">
      <xdr:nvCxnSpPr>
        <xdr:cNvPr id="135" name="直線コネクタ 134">
          <a:extLst>
            <a:ext uri="{FF2B5EF4-FFF2-40B4-BE49-F238E27FC236}">
              <a16:creationId xmlns:a16="http://schemas.microsoft.com/office/drawing/2014/main" xmlns="" id="{D709133D-6417-400A-90E4-5B6FA0146950}"/>
            </a:ext>
          </a:extLst>
        </xdr:cNvPr>
        <xdr:cNvCxnSpPr/>
      </xdr:nvCxnSpPr>
      <xdr:spPr>
        <a:xfrm flipV="1">
          <a:off x="8750300" y="6867278"/>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135547</xdr:rowOff>
    </xdr:from>
    <xdr:to>
      <xdr:col>41</xdr:col>
      <xdr:colOff>101600</xdr:colOff>
      <xdr:row>40</xdr:row>
      <xdr:rowOff>65697</xdr:rowOff>
    </xdr:to>
    <xdr:sp macro="" textlink="">
      <xdr:nvSpPr>
        <xdr:cNvPr id="136" name="楕円 135">
          <a:extLst>
            <a:ext uri="{FF2B5EF4-FFF2-40B4-BE49-F238E27FC236}">
              <a16:creationId xmlns:a16="http://schemas.microsoft.com/office/drawing/2014/main" xmlns="" id="{2658B22B-2173-472E-A20A-4AEC2D3E77F8}"/>
            </a:ext>
          </a:extLst>
        </xdr:cNvPr>
        <xdr:cNvSpPr/>
      </xdr:nvSpPr>
      <xdr:spPr>
        <a:xfrm>
          <a:off x="78105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11659</xdr:rowOff>
    </xdr:from>
    <xdr:to>
      <xdr:col>45</xdr:col>
      <xdr:colOff>177800</xdr:colOff>
      <xdr:row>40</xdr:row>
      <xdr:rowOff>14897</xdr:rowOff>
    </xdr:to>
    <xdr:cxnSp macro="">
      <xdr:nvCxnSpPr>
        <xdr:cNvPr id="137" name="直線コネクタ 136">
          <a:extLst>
            <a:ext uri="{FF2B5EF4-FFF2-40B4-BE49-F238E27FC236}">
              <a16:creationId xmlns:a16="http://schemas.microsoft.com/office/drawing/2014/main" xmlns="" id="{DE984308-E0CF-40CB-A67E-17012CF1ADCC}"/>
            </a:ext>
          </a:extLst>
        </xdr:cNvPr>
        <xdr:cNvCxnSpPr/>
      </xdr:nvCxnSpPr>
      <xdr:spPr>
        <a:xfrm flipV="1">
          <a:off x="7861300" y="686965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136766</xdr:rowOff>
    </xdr:from>
    <xdr:to>
      <xdr:col>36</xdr:col>
      <xdr:colOff>165100</xdr:colOff>
      <xdr:row>40</xdr:row>
      <xdr:rowOff>66916</xdr:rowOff>
    </xdr:to>
    <xdr:sp macro="" textlink="">
      <xdr:nvSpPr>
        <xdr:cNvPr id="138" name="楕円 137">
          <a:extLst>
            <a:ext uri="{FF2B5EF4-FFF2-40B4-BE49-F238E27FC236}">
              <a16:creationId xmlns:a16="http://schemas.microsoft.com/office/drawing/2014/main" xmlns="" id="{76C2EF85-8C00-4A2F-ABB4-6FCB4F52B833}"/>
            </a:ext>
          </a:extLst>
        </xdr:cNvPr>
        <xdr:cNvSpPr/>
      </xdr:nvSpPr>
      <xdr:spPr>
        <a:xfrm>
          <a:off x="6921500" y="68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14897</xdr:rowOff>
    </xdr:from>
    <xdr:to>
      <xdr:col>41</xdr:col>
      <xdr:colOff>50800</xdr:colOff>
      <xdr:row>40</xdr:row>
      <xdr:rowOff>16116</xdr:rowOff>
    </xdr:to>
    <xdr:cxnSp macro="">
      <xdr:nvCxnSpPr>
        <xdr:cNvPr id="139" name="直線コネクタ 138">
          <a:extLst>
            <a:ext uri="{FF2B5EF4-FFF2-40B4-BE49-F238E27FC236}">
              <a16:creationId xmlns:a16="http://schemas.microsoft.com/office/drawing/2014/main" xmlns="" id="{777D5EAF-8A52-422F-99C2-18FE1363D313}"/>
            </a:ext>
          </a:extLst>
        </xdr:cNvPr>
        <xdr:cNvCxnSpPr/>
      </xdr:nvCxnSpPr>
      <xdr:spPr>
        <a:xfrm flipV="1">
          <a:off x="6972300" y="687289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40" name="n_1aveValue【道路】&#10;一人当たり延長">
          <a:extLst>
            <a:ext uri="{FF2B5EF4-FFF2-40B4-BE49-F238E27FC236}">
              <a16:creationId xmlns:a16="http://schemas.microsoft.com/office/drawing/2014/main" xmlns="" id="{3CF41DAF-A451-44EE-8A29-346F446BE7F9}"/>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41" name="n_2aveValue【道路】&#10;一人当たり延長">
          <a:extLst>
            <a:ext uri="{FF2B5EF4-FFF2-40B4-BE49-F238E27FC236}">
              <a16:creationId xmlns:a16="http://schemas.microsoft.com/office/drawing/2014/main" xmlns="" id="{D022CA6E-9F3C-48B3-BA0F-7FD45A274A94}"/>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2" name="n_3aveValue【道路】&#10;一人当たり延長">
          <a:extLst>
            <a:ext uri="{FF2B5EF4-FFF2-40B4-BE49-F238E27FC236}">
              <a16:creationId xmlns:a16="http://schemas.microsoft.com/office/drawing/2014/main" xmlns="" id="{222D7B67-FF0E-40E4-86FC-6C723E06FEC2}"/>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3" name="n_4aveValue【道路】&#10;一人当たり延長">
          <a:extLst>
            <a:ext uri="{FF2B5EF4-FFF2-40B4-BE49-F238E27FC236}">
              <a16:creationId xmlns:a16="http://schemas.microsoft.com/office/drawing/2014/main" xmlns="" id="{B3CF2F79-6854-4D28-9A4C-F448ECB459FD}"/>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51205</xdr:rowOff>
    </xdr:from>
    <xdr:ext cx="534377" cy="259045"/>
    <xdr:sp macro="" textlink="">
      <xdr:nvSpPr>
        <xdr:cNvPr id="144" name="n_1mainValue【道路】&#10;一人当たり延長">
          <a:extLst>
            <a:ext uri="{FF2B5EF4-FFF2-40B4-BE49-F238E27FC236}">
              <a16:creationId xmlns:a16="http://schemas.microsoft.com/office/drawing/2014/main" xmlns="" id="{E59AE9DF-295C-4ECC-84A7-E4881D2B9542}"/>
            </a:ext>
          </a:extLst>
        </xdr:cNvPr>
        <xdr:cNvSpPr txBox="1"/>
      </xdr:nvSpPr>
      <xdr:spPr>
        <a:xfrm>
          <a:off x="9359411" y="690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53586</xdr:rowOff>
    </xdr:from>
    <xdr:ext cx="534377" cy="259045"/>
    <xdr:sp macro="" textlink="">
      <xdr:nvSpPr>
        <xdr:cNvPr id="145" name="n_2mainValue【道路】&#10;一人当たり延長">
          <a:extLst>
            <a:ext uri="{FF2B5EF4-FFF2-40B4-BE49-F238E27FC236}">
              <a16:creationId xmlns:a16="http://schemas.microsoft.com/office/drawing/2014/main" xmlns="" id="{F5C45965-9CF1-4523-8C2A-61744AA59795}"/>
            </a:ext>
          </a:extLst>
        </xdr:cNvPr>
        <xdr:cNvSpPr txBox="1"/>
      </xdr:nvSpPr>
      <xdr:spPr>
        <a:xfrm>
          <a:off x="8483111" y="69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56824</xdr:rowOff>
    </xdr:from>
    <xdr:ext cx="534377" cy="259045"/>
    <xdr:sp macro="" textlink="">
      <xdr:nvSpPr>
        <xdr:cNvPr id="146" name="n_3mainValue【道路】&#10;一人当たり延長">
          <a:extLst>
            <a:ext uri="{FF2B5EF4-FFF2-40B4-BE49-F238E27FC236}">
              <a16:creationId xmlns:a16="http://schemas.microsoft.com/office/drawing/2014/main" xmlns="" id="{8E7DD1EC-462D-4B56-88DF-B78C1350A304}"/>
            </a:ext>
          </a:extLst>
        </xdr:cNvPr>
        <xdr:cNvSpPr txBox="1"/>
      </xdr:nvSpPr>
      <xdr:spPr>
        <a:xfrm>
          <a:off x="7594111" y="6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58043</xdr:rowOff>
    </xdr:from>
    <xdr:ext cx="534377" cy="259045"/>
    <xdr:sp macro="" textlink="">
      <xdr:nvSpPr>
        <xdr:cNvPr id="147" name="n_4mainValue【道路】&#10;一人当たり延長">
          <a:extLst>
            <a:ext uri="{FF2B5EF4-FFF2-40B4-BE49-F238E27FC236}">
              <a16:creationId xmlns:a16="http://schemas.microsoft.com/office/drawing/2014/main" xmlns="" id="{0F229A34-4D2A-4AB5-A78B-7BB5FAAEDC59}"/>
            </a:ext>
          </a:extLst>
        </xdr:cNvPr>
        <xdr:cNvSpPr txBox="1"/>
      </xdr:nvSpPr>
      <xdr:spPr>
        <a:xfrm>
          <a:off x="6705111" y="691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7D7BF8CD-7D44-4143-A9DB-11CB4D281B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F7173ED8-DF69-4443-B736-E394E621E3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D98380B7-F31E-4C7E-9FA6-FF2D9F4E16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4C6F8576-BF25-407D-96DA-B44727A7CB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E9F9DD3C-91B8-46EF-8D24-E854913931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EBCE320-E17F-42E3-AE99-38DF541D57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D77F8ABF-1B6C-4AC4-A044-696BB234AA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C9343DAE-35E0-4816-90FF-47770D548F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8E9A561C-1F79-4359-A17A-DD86627C59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71B97B7A-EE79-4852-8229-0BDA56D976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1DE4AA00-0F9B-490B-8A11-1D599737F1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69DBEC16-7D89-4C53-B371-430894997E6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6D2D845E-81F0-4B4B-90CE-7A7D9A0BEF9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D82D921E-6F91-45DF-9612-72AE0B9531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494125C3-1D42-404F-9506-D6D4F3170C9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854E4269-2973-439F-AC6B-744D588D86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3A2BC2AD-CBD1-4A0E-BD5F-52EAD2A48AE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1591D520-1558-4AD3-BAA4-099975C6F4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7BA7ABF8-6880-402C-93F3-F32B12EDB4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AF6E0016-8F96-414B-85DE-459F65B951D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27D50E90-F50B-4E47-AF4D-BC6ECA1C2F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30F7DAA6-EEE1-4FDD-8DCF-99DD78A27A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FE872379-5E99-46F4-BD63-FE2AAF80602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ECB0F883-8C73-4196-9B6E-8A01B65C68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C7F0D788-FC2F-4625-956C-47BAF5EDB4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xmlns="" id="{88465E1B-0AD1-4C62-A860-6B1A905048B3}"/>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xmlns="" id="{85B180BE-A08E-45E2-8A7B-02A3460FF6E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xmlns="" id="{DC1AF6C9-656C-4400-9B19-CFE09BD985A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5986A632-5DAB-476E-99B2-4B74BE0C3CB1}"/>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7" name="直線コネクタ 176">
          <a:extLst>
            <a:ext uri="{FF2B5EF4-FFF2-40B4-BE49-F238E27FC236}">
              <a16:creationId xmlns:a16="http://schemas.microsoft.com/office/drawing/2014/main" xmlns="" id="{C0B2DCA9-934C-4823-962D-B5A2D26BA69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EF28606B-FA41-41B1-8583-70235FD88188}"/>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9" name="フローチャート: 判断 178">
          <a:extLst>
            <a:ext uri="{FF2B5EF4-FFF2-40B4-BE49-F238E27FC236}">
              <a16:creationId xmlns:a16="http://schemas.microsoft.com/office/drawing/2014/main" xmlns="" id="{956A30C7-CDFC-4FD4-AC96-F2C92FA8AD99}"/>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80" name="フローチャート: 判断 179">
          <a:extLst>
            <a:ext uri="{FF2B5EF4-FFF2-40B4-BE49-F238E27FC236}">
              <a16:creationId xmlns:a16="http://schemas.microsoft.com/office/drawing/2014/main" xmlns="" id="{2439342E-D6E1-437F-B651-BA20825AE4DF}"/>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81" name="フローチャート: 判断 180">
          <a:extLst>
            <a:ext uri="{FF2B5EF4-FFF2-40B4-BE49-F238E27FC236}">
              <a16:creationId xmlns:a16="http://schemas.microsoft.com/office/drawing/2014/main" xmlns="" id="{FAC6E358-E395-4658-93C7-885B4AF117ED}"/>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xmlns="" id="{35352226-9D35-4E8E-944E-A4F46E30771B}"/>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xmlns="" id="{5014A446-0490-4485-8CA9-207F87AC714F}"/>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F1966FD9-6CBB-4C24-94CB-0633C2FD98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5A11CDB-591B-4176-8A03-AE65A6CFF7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F47A14B5-F459-4275-9394-FFA35063728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BDDFF8B-14B2-4485-8282-44FD6D8658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785F0DD-1186-4B41-8BD7-0436A4378A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89" name="楕円 188">
          <a:extLst>
            <a:ext uri="{FF2B5EF4-FFF2-40B4-BE49-F238E27FC236}">
              <a16:creationId xmlns:a16="http://schemas.microsoft.com/office/drawing/2014/main" xmlns="" id="{4D452D1A-8B7E-407A-9DC8-C0E55801EC2E}"/>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455E7519-90AD-42D3-8FC6-9DCBD34D986C}"/>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1" name="楕円 190">
          <a:extLst>
            <a:ext uri="{FF2B5EF4-FFF2-40B4-BE49-F238E27FC236}">
              <a16:creationId xmlns:a16="http://schemas.microsoft.com/office/drawing/2014/main" xmlns="" id="{8B3D358E-DCF7-43F6-9BC5-0CFF57E26613}"/>
            </a:ext>
          </a:extLst>
        </xdr:cNvPr>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17962</xdr:rowOff>
    </xdr:to>
    <xdr:cxnSp macro="">
      <xdr:nvCxnSpPr>
        <xdr:cNvPr id="192" name="直線コネクタ 191">
          <a:extLst>
            <a:ext uri="{FF2B5EF4-FFF2-40B4-BE49-F238E27FC236}">
              <a16:creationId xmlns:a16="http://schemas.microsoft.com/office/drawing/2014/main" xmlns="" id="{0ECB638C-C196-422D-B144-BCE79ED88563}"/>
            </a:ext>
          </a:extLst>
        </xdr:cNvPr>
        <xdr:cNvCxnSpPr/>
      </xdr:nvCxnSpPr>
      <xdr:spPr>
        <a:xfrm>
          <a:off x="3797300" y="1062010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3" name="楕円 192">
          <a:extLst>
            <a:ext uri="{FF2B5EF4-FFF2-40B4-BE49-F238E27FC236}">
              <a16:creationId xmlns:a16="http://schemas.microsoft.com/office/drawing/2014/main" xmlns="" id="{D6B65FCF-BF04-4896-8A9D-C100E9267C82}"/>
            </a:ext>
          </a:extLst>
        </xdr:cNvPr>
        <xdr:cNvSpPr/>
      </xdr:nvSpPr>
      <xdr:spPr>
        <a:xfrm>
          <a:off x="2857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161653</xdr:rowOff>
    </xdr:to>
    <xdr:cxnSp macro="">
      <xdr:nvCxnSpPr>
        <xdr:cNvPr id="194" name="直線コネクタ 193">
          <a:extLst>
            <a:ext uri="{FF2B5EF4-FFF2-40B4-BE49-F238E27FC236}">
              <a16:creationId xmlns:a16="http://schemas.microsoft.com/office/drawing/2014/main" xmlns="" id="{2120896A-A623-45E5-A5A4-40E11D992360}"/>
            </a:ext>
          </a:extLst>
        </xdr:cNvPr>
        <xdr:cNvCxnSpPr/>
      </xdr:nvCxnSpPr>
      <xdr:spPr>
        <a:xfrm>
          <a:off x="2908300" y="105907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5" name="楕円 194">
          <a:extLst>
            <a:ext uri="{FF2B5EF4-FFF2-40B4-BE49-F238E27FC236}">
              <a16:creationId xmlns:a16="http://schemas.microsoft.com/office/drawing/2014/main" xmlns="" id="{CFF860B6-387E-4617-AAE8-054793BB697F}"/>
            </a:ext>
          </a:extLst>
        </xdr:cNvPr>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132262</xdr:rowOff>
    </xdr:to>
    <xdr:cxnSp macro="">
      <xdr:nvCxnSpPr>
        <xdr:cNvPr id="196" name="直線コネクタ 195">
          <a:extLst>
            <a:ext uri="{FF2B5EF4-FFF2-40B4-BE49-F238E27FC236}">
              <a16:creationId xmlns:a16="http://schemas.microsoft.com/office/drawing/2014/main" xmlns="" id="{24EF8C82-81F0-4536-BFFE-5EA703080CB9}"/>
            </a:ext>
          </a:extLst>
        </xdr:cNvPr>
        <xdr:cNvCxnSpPr/>
      </xdr:nvCxnSpPr>
      <xdr:spPr>
        <a:xfrm>
          <a:off x="2019300" y="1057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7" name="楕円 196">
          <a:extLst>
            <a:ext uri="{FF2B5EF4-FFF2-40B4-BE49-F238E27FC236}">
              <a16:creationId xmlns:a16="http://schemas.microsoft.com/office/drawing/2014/main" xmlns="" id="{1F8EF8E2-A681-4E3A-A350-B5F82FD9ED01}"/>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119199</xdr:rowOff>
    </xdr:to>
    <xdr:cxnSp macro="">
      <xdr:nvCxnSpPr>
        <xdr:cNvPr id="198" name="直線コネクタ 197">
          <a:extLst>
            <a:ext uri="{FF2B5EF4-FFF2-40B4-BE49-F238E27FC236}">
              <a16:creationId xmlns:a16="http://schemas.microsoft.com/office/drawing/2014/main" xmlns="" id="{E2E1EF2C-FD9B-4C1D-BC95-7FE76E884EA3}"/>
            </a:ext>
          </a:extLst>
        </xdr:cNvPr>
        <xdr:cNvCxnSpPr/>
      </xdr:nvCxnSpPr>
      <xdr:spPr>
        <a:xfrm>
          <a:off x="1130300" y="1056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8B707D1F-638E-40D0-9BA0-527E24490F38}"/>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45DA851B-A465-4CD8-8E43-85BC85E8D1AE}"/>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76D52F97-25EB-4577-9B74-68A452152A64}"/>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B4C68195-57D9-45B8-8BE7-3DDD665A1B89}"/>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ED88DA9A-F794-41B8-BD6C-48B275B60109}"/>
            </a:ext>
          </a:extLst>
        </xdr:cNvPr>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A7D5481B-AC1B-48C5-83A3-54A4E110CE3F}"/>
            </a:ext>
          </a:extLst>
        </xdr:cNvPr>
        <xdr:cNvSpPr txBox="1"/>
      </xdr:nvSpPr>
      <xdr:spPr>
        <a:xfrm>
          <a:off x="2705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0D00DF56-DC3B-4197-BACA-C5BD78D53DB7}"/>
            </a:ext>
          </a:extLst>
        </xdr:cNvPr>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DA65CB0E-DFA3-48A4-9E78-F410D00E6902}"/>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34AE9E4D-B15B-439D-973D-639528077A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A499A022-E47A-4B48-9859-C4112E0DBA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6474E33E-E76A-446B-911F-80105B48B5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A84A1402-8699-46D4-8817-FD37CC619C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C55E0B12-7435-4614-9617-B6C2876040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9F492229-5577-4D41-A1D1-F508828A8F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4E470DAF-D2B5-4FBA-AFB1-70E5C789BE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2A4C002B-63D8-488B-87C8-6BE704FD81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26611C00-C820-453F-85CD-E41C7E504E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8350A737-2876-4881-924C-3FD367CFE2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71D18E43-D86B-49E1-A72F-C52AED8DC6D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xmlns="" id="{DF849918-CD45-4616-A2AA-0787914AEE8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A65AF2B1-7469-4325-AAD1-425EFB7B0B3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xmlns="" id="{2E905A12-608A-4CE7-9B66-EB6EC6DEED2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289D8A94-1863-4117-9F31-BC43918D57B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xmlns="" id="{DAACA8EC-32A4-4951-A973-8786F127FBB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1F72FC15-F3F2-4283-A70A-73EB190B9A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xmlns="" id="{60AB7546-771B-49BD-8DD2-86DDE0897AF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38E49703-BBC1-4B45-BEF0-261AA5A9D94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xmlns="" id="{7D5E6BB0-1349-46FF-B856-19FE7BCD3EE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58652F65-33B3-4EBF-93F5-12937F2CEF0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xmlns="" id="{8E6DCCD1-69C5-4D4A-B8C0-22BF2771201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F94B2BA4-0CF4-4BAC-A4E6-F72C99EEAB2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xmlns="" id="{61629F2A-CCCD-43C0-B0DB-FF24E2A19AA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xmlns="" id="{79EE962F-132D-4248-B332-A601CB87D1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2" name="直線コネクタ 231">
          <a:extLst>
            <a:ext uri="{FF2B5EF4-FFF2-40B4-BE49-F238E27FC236}">
              <a16:creationId xmlns:a16="http://schemas.microsoft.com/office/drawing/2014/main" xmlns="" id="{9AB4FCA0-6D6E-4DB0-9DBF-E8DF1AAF2B4E}"/>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xmlns="" id="{50E799B5-5A2E-4681-80EE-59200A2EB0BF}"/>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4" name="直線コネクタ 233">
          <a:extLst>
            <a:ext uri="{FF2B5EF4-FFF2-40B4-BE49-F238E27FC236}">
              <a16:creationId xmlns:a16="http://schemas.microsoft.com/office/drawing/2014/main" xmlns="" id="{B1A74D7B-8210-4CD6-8B3E-91E815C7933E}"/>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xmlns="" id="{9F401FC4-9BBF-4673-B8D9-27AB43A9DB5E}"/>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6" name="直線コネクタ 235">
          <a:extLst>
            <a:ext uri="{FF2B5EF4-FFF2-40B4-BE49-F238E27FC236}">
              <a16:creationId xmlns:a16="http://schemas.microsoft.com/office/drawing/2014/main" xmlns="" id="{6B33B88D-E823-4991-B342-D6570FE8A30A}"/>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xmlns="" id="{A4EA76A4-700F-4AC8-9A92-0798DBC380C9}"/>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8" name="フローチャート: 判断 237">
          <a:extLst>
            <a:ext uri="{FF2B5EF4-FFF2-40B4-BE49-F238E27FC236}">
              <a16:creationId xmlns:a16="http://schemas.microsoft.com/office/drawing/2014/main" xmlns="" id="{E5AAD438-98A8-49DA-AA7C-327C08D89069}"/>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9" name="フローチャート: 判断 238">
          <a:extLst>
            <a:ext uri="{FF2B5EF4-FFF2-40B4-BE49-F238E27FC236}">
              <a16:creationId xmlns:a16="http://schemas.microsoft.com/office/drawing/2014/main" xmlns="" id="{F845E91D-E433-45A7-9CF3-8AE8E3DE7C75}"/>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40" name="フローチャート: 判断 239">
          <a:extLst>
            <a:ext uri="{FF2B5EF4-FFF2-40B4-BE49-F238E27FC236}">
              <a16:creationId xmlns:a16="http://schemas.microsoft.com/office/drawing/2014/main" xmlns="" id="{473FC332-8FEF-423A-BC7B-432C7B782861}"/>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41" name="フローチャート: 判断 240">
          <a:extLst>
            <a:ext uri="{FF2B5EF4-FFF2-40B4-BE49-F238E27FC236}">
              <a16:creationId xmlns:a16="http://schemas.microsoft.com/office/drawing/2014/main" xmlns="" id="{83D7F764-C93A-43CE-AD30-D801F028118B}"/>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2" name="フローチャート: 判断 241">
          <a:extLst>
            <a:ext uri="{FF2B5EF4-FFF2-40B4-BE49-F238E27FC236}">
              <a16:creationId xmlns:a16="http://schemas.microsoft.com/office/drawing/2014/main" xmlns="" id="{99C49F75-E8A5-4418-82B6-DC182C7CB7D1}"/>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DCA9429-7B27-4541-9BA1-80BD04A7DF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8DDAA853-4F34-497A-B3C6-C138FB7A9E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189C3DE-21CB-4F3C-8BA4-67FF8B1931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E76116A-5E2D-4E12-A8E5-92A32A1A3F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23776606-CD97-4F5D-9A10-673CE76D71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169546</xdr:rowOff>
    </xdr:from>
    <xdr:to>
      <xdr:col>55</xdr:col>
      <xdr:colOff>50800</xdr:colOff>
      <xdr:row>64</xdr:row>
      <xdr:rowOff>99696</xdr:rowOff>
    </xdr:to>
    <xdr:sp macro="" textlink="">
      <xdr:nvSpPr>
        <xdr:cNvPr id="248" name="楕円 247">
          <a:extLst>
            <a:ext uri="{FF2B5EF4-FFF2-40B4-BE49-F238E27FC236}">
              <a16:creationId xmlns:a16="http://schemas.microsoft.com/office/drawing/2014/main" xmlns="" id="{A621D4FD-2047-47B5-A711-057E366AEED8}"/>
            </a:ext>
          </a:extLst>
        </xdr:cNvPr>
        <xdr:cNvSpPr/>
      </xdr:nvSpPr>
      <xdr:spPr>
        <a:xfrm>
          <a:off x="10426700" y="10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84473</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xmlns="" id="{1DB710CF-DB29-4D81-99DF-78C10744190D}"/>
            </a:ext>
          </a:extLst>
        </xdr:cNvPr>
        <xdr:cNvSpPr txBox="1"/>
      </xdr:nvSpPr>
      <xdr:spPr>
        <a:xfrm>
          <a:off x="10515600" y="108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170118</xdr:rowOff>
    </xdr:from>
    <xdr:to>
      <xdr:col>50</xdr:col>
      <xdr:colOff>165100</xdr:colOff>
      <xdr:row>64</xdr:row>
      <xdr:rowOff>100268</xdr:rowOff>
    </xdr:to>
    <xdr:sp macro="" textlink="">
      <xdr:nvSpPr>
        <xdr:cNvPr id="250" name="楕円 249">
          <a:extLst>
            <a:ext uri="{FF2B5EF4-FFF2-40B4-BE49-F238E27FC236}">
              <a16:creationId xmlns:a16="http://schemas.microsoft.com/office/drawing/2014/main" xmlns="" id="{4D3A9F34-0DE9-4B81-ADA5-66E45B44F29E}"/>
            </a:ext>
          </a:extLst>
        </xdr:cNvPr>
        <xdr:cNvSpPr/>
      </xdr:nvSpPr>
      <xdr:spPr>
        <a:xfrm>
          <a:off x="9588500" y="109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48896</xdr:rowOff>
    </xdr:from>
    <xdr:to>
      <xdr:col>55</xdr:col>
      <xdr:colOff>0</xdr:colOff>
      <xdr:row>64</xdr:row>
      <xdr:rowOff>49468</xdr:rowOff>
    </xdr:to>
    <xdr:cxnSp macro="">
      <xdr:nvCxnSpPr>
        <xdr:cNvPr id="251" name="直線コネクタ 250">
          <a:extLst>
            <a:ext uri="{FF2B5EF4-FFF2-40B4-BE49-F238E27FC236}">
              <a16:creationId xmlns:a16="http://schemas.microsoft.com/office/drawing/2014/main" xmlns="" id="{21C031E6-8CFA-41F1-9C40-F7F93652B1CE}"/>
            </a:ext>
          </a:extLst>
        </xdr:cNvPr>
        <xdr:cNvCxnSpPr/>
      </xdr:nvCxnSpPr>
      <xdr:spPr>
        <a:xfrm flipV="1">
          <a:off x="9639300" y="1102169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170637</xdr:rowOff>
    </xdr:from>
    <xdr:to>
      <xdr:col>46</xdr:col>
      <xdr:colOff>38100</xdr:colOff>
      <xdr:row>64</xdr:row>
      <xdr:rowOff>100787</xdr:rowOff>
    </xdr:to>
    <xdr:sp macro="" textlink="">
      <xdr:nvSpPr>
        <xdr:cNvPr id="252" name="楕円 251">
          <a:extLst>
            <a:ext uri="{FF2B5EF4-FFF2-40B4-BE49-F238E27FC236}">
              <a16:creationId xmlns:a16="http://schemas.microsoft.com/office/drawing/2014/main" xmlns="" id="{7DABD67A-8D3E-4DA3-B37E-301A44C36784}"/>
            </a:ext>
          </a:extLst>
        </xdr:cNvPr>
        <xdr:cNvSpPr/>
      </xdr:nvSpPr>
      <xdr:spPr>
        <a:xfrm>
          <a:off x="8699500" y="109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49468</xdr:rowOff>
    </xdr:from>
    <xdr:to>
      <xdr:col>50</xdr:col>
      <xdr:colOff>114300</xdr:colOff>
      <xdr:row>64</xdr:row>
      <xdr:rowOff>49987</xdr:rowOff>
    </xdr:to>
    <xdr:cxnSp macro="">
      <xdr:nvCxnSpPr>
        <xdr:cNvPr id="253" name="直線コネクタ 252">
          <a:extLst>
            <a:ext uri="{FF2B5EF4-FFF2-40B4-BE49-F238E27FC236}">
              <a16:creationId xmlns:a16="http://schemas.microsoft.com/office/drawing/2014/main" xmlns="" id="{36C5CEA1-9A9F-472C-AD01-85C21CE5AC55}"/>
            </a:ext>
          </a:extLst>
        </xdr:cNvPr>
        <xdr:cNvCxnSpPr/>
      </xdr:nvCxnSpPr>
      <xdr:spPr>
        <a:xfrm flipV="1">
          <a:off x="8750300" y="11022268"/>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958</xdr:rowOff>
    </xdr:from>
    <xdr:to>
      <xdr:col>41</xdr:col>
      <xdr:colOff>101600</xdr:colOff>
      <xdr:row>64</xdr:row>
      <xdr:rowOff>102558</xdr:rowOff>
    </xdr:to>
    <xdr:sp macro="" textlink="">
      <xdr:nvSpPr>
        <xdr:cNvPr id="254" name="楕円 253">
          <a:extLst>
            <a:ext uri="{FF2B5EF4-FFF2-40B4-BE49-F238E27FC236}">
              <a16:creationId xmlns:a16="http://schemas.microsoft.com/office/drawing/2014/main" xmlns="" id="{0771F549-EEDD-48EE-9A83-CCD3F642DBDB}"/>
            </a:ext>
          </a:extLst>
        </xdr:cNvPr>
        <xdr:cNvSpPr/>
      </xdr:nvSpPr>
      <xdr:spPr>
        <a:xfrm>
          <a:off x="7810500" y="109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49987</xdr:rowOff>
    </xdr:from>
    <xdr:to>
      <xdr:col>45</xdr:col>
      <xdr:colOff>177800</xdr:colOff>
      <xdr:row>64</xdr:row>
      <xdr:rowOff>51758</xdr:rowOff>
    </xdr:to>
    <xdr:cxnSp macro="">
      <xdr:nvCxnSpPr>
        <xdr:cNvPr id="255" name="直線コネクタ 254">
          <a:extLst>
            <a:ext uri="{FF2B5EF4-FFF2-40B4-BE49-F238E27FC236}">
              <a16:creationId xmlns:a16="http://schemas.microsoft.com/office/drawing/2014/main" xmlns="" id="{C705726F-FC29-43B2-A7EB-CAE74A033323}"/>
            </a:ext>
          </a:extLst>
        </xdr:cNvPr>
        <xdr:cNvCxnSpPr/>
      </xdr:nvCxnSpPr>
      <xdr:spPr>
        <a:xfrm flipV="1">
          <a:off x="7861300" y="1102278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2144</xdr:rowOff>
    </xdr:from>
    <xdr:to>
      <xdr:col>36</xdr:col>
      <xdr:colOff>165100</xdr:colOff>
      <xdr:row>64</xdr:row>
      <xdr:rowOff>103744</xdr:rowOff>
    </xdr:to>
    <xdr:sp macro="" textlink="">
      <xdr:nvSpPr>
        <xdr:cNvPr id="256" name="楕円 255">
          <a:extLst>
            <a:ext uri="{FF2B5EF4-FFF2-40B4-BE49-F238E27FC236}">
              <a16:creationId xmlns:a16="http://schemas.microsoft.com/office/drawing/2014/main" xmlns="" id="{93968200-2B32-4076-B233-82E149369A60}"/>
            </a:ext>
          </a:extLst>
        </xdr:cNvPr>
        <xdr:cNvSpPr/>
      </xdr:nvSpPr>
      <xdr:spPr>
        <a:xfrm>
          <a:off x="6921500" y="109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51758</xdr:rowOff>
    </xdr:from>
    <xdr:to>
      <xdr:col>41</xdr:col>
      <xdr:colOff>50800</xdr:colOff>
      <xdr:row>64</xdr:row>
      <xdr:rowOff>52944</xdr:rowOff>
    </xdr:to>
    <xdr:cxnSp macro="">
      <xdr:nvCxnSpPr>
        <xdr:cNvPr id="257" name="直線コネクタ 256">
          <a:extLst>
            <a:ext uri="{FF2B5EF4-FFF2-40B4-BE49-F238E27FC236}">
              <a16:creationId xmlns:a16="http://schemas.microsoft.com/office/drawing/2014/main" xmlns="" id="{7248D6A7-A253-4B04-B98C-C21B95AE2DE8}"/>
            </a:ext>
          </a:extLst>
        </xdr:cNvPr>
        <xdr:cNvCxnSpPr/>
      </xdr:nvCxnSpPr>
      <xdr:spPr>
        <a:xfrm flipV="1">
          <a:off x="6972300" y="11024558"/>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xmlns="" id="{CAB1DA64-9BFD-41B7-82B5-A8886C9416D4}"/>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xmlns="" id="{C5E09554-A988-45C4-9BF2-8881B76343A6}"/>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xmlns="" id="{D8026CED-306E-48BA-B764-85E251021581}"/>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xmlns="" id="{5E3CDC3A-217A-445F-BBB4-7A13D83DB19C}"/>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91395</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xmlns="" id="{CE6AB4AE-E152-48C7-B21A-7F6DCA15855B}"/>
            </a:ext>
          </a:extLst>
        </xdr:cNvPr>
        <xdr:cNvSpPr txBox="1"/>
      </xdr:nvSpPr>
      <xdr:spPr>
        <a:xfrm>
          <a:off x="9359411" y="110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91914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xmlns="" id="{FF9B0C1E-6FEF-4FA1-A93E-87407A6BB3C9}"/>
            </a:ext>
          </a:extLst>
        </xdr:cNvPr>
        <xdr:cNvSpPr txBox="1"/>
      </xdr:nvSpPr>
      <xdr:spPr>
        <a:xfrm>
          <a:off x="8483111" y="110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93685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xmlns="" id="{5ECCD203-2D59-484E-8235-5ABC74A370BD}"/>
            </a:ext>
          </a:extLst>
        </xdr:cNvPr>
        <xdr:cNvSpPr txBox="1"/>
      </xdr:nvSpPr>
      <xdr:spPr>
        <a:xfrm>
          <a:off x="7594111" y="110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94871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xmlns="" id="{D4E21FD7-D044-4E61-92F2-A103444BB6E8}"/>
            </a:ext>
          </a:extLst>
        </xdr:cNvPr>
        <xdr:cNvSpPr txBox="1"/>
      </xdr:nvSpPr>
      <xdr:spPr>
        <a:xfrm>
          <a:off x="6705111" y="110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8355B079-2FD1-4110-85BC-1E153DBC4E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07EA8338-0A2E-4950-A56F-4ACCC6D56D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8834EBA0-0617-4FA6-A0E6-C3B0FBC3FC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4F5A2982-63E5-4B66-8852-C2A006556C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4F848850-BFF2-46AD-AE33-F2014C43B9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ED5C78C7-656A-434D-AF52-E740778DD5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F5910541-0FBA-42D1-B5BC-836CC079D4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3056D5AB-94E4-4F8F-8B18-9381F055975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xmlns="" id="{F2466221-E8C0-4E49-8C5F-DE28D0D803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xmlns="" id="{9CCE4630-9DEA-423C-9FBE-6452FD9E47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xmlns="" id="{BAFE0A60-8C78-461B-9A31-1C4E64DF25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xmlns="" id="{5527FCC9-51B8-4640-BCDA-A06DB36606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xmlns="" id="{6B43E576-7492-419E-85A0-AAF694D245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xmlns="" id="{A5D04ED5-5E79-4500-8123-41AF7FEC91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xmlns="" id="{FA3D78DE-5A6C-4FCA-8CA9-D2E79DBD1E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xmlns="" id="{F03E87B4-949D-4AA4-9F6A-B47FBA58FC2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xmlns="" id="{9D137C74-67D7-499F-9B35-29DB2A581B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xmlns="" id="{172D8DFF-910D-47FD-8243-9376698C0A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xmlns="" id="{176AC08B-ABC0-402A-B4D8-2E22C425EE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xmlns="" id="{D6FF96BB-2A7F-4C0A-92A6-D809AC536C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xmlns="" id="{B83161D5-38B2-44DC-8F7D-2DB50FFAF5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xmlns="" id="{1DD2D94C-71B4-4109-9752-C5317006B7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xmlns="" id="{6C639D7A-5351-456B-B5A2-97D4672C9B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xmlns="" id="{1635D982-D4DF-4F18-9559-81838EB011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xmlns="" id="{D126176F-39B0-4EF0-AFAE-3B9EFBCF18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xmlns="" id="{736F8054-3BC4-4AC1-848D-D78466356F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xmlns="" id="{DC84B9AF-356A-4DA2-9E4A-F1DB5AC056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xmlns="" id="{B9AEA827-FAF3-4B8C-B42E-52C7533A68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xmlns="" id="{4840F82F-0623-4833-A8D9-5813D607F0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xmlns="" id="{77AA4EEA-C2EE-4E59-9D1B-D2CF3E4952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xmlns="" id="{CDAD4B4B-AE3C-4414-8D9E-2B025AB768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xmlns="" id="{D129FC75-699B-4BA5-BE7B-7D6E85BDD8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xmlns="" id="{2F400FF9-88E3-4327-8109-CACCABFA24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xmlns="" id="{75D3F98D-BC98-45D9-AEE1-4CA7C75F27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xmlns="" id="{1738EE9F-BFF6-4955-8C73-5CC8669C28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xmlns="" id="{6AF66160-4B4A-4179-9CF8-FCBAF64952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xmlns="" id="{A238E0C4-4D65-4D23-B94F-A493D7B81F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xmlns="" id="{93726919-7B28-4957-B8C1-BE0CE03819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xmlns="" id="{F9FC463C-E6DC-409B-BE05-967DF8F905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xmlns="" id="{FA766F22-1D0F-4199-97CD-EF36466A1E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xmlns="" id="{902A761D-DACE-48DB-88EF-40D6B00D76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xmlns="" id="{27963AF8-20A6-425A-8E95-30BA3AF10E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xmlns="" id="{018C9109-EE34-4F15-ACC1-BAFB760A40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xmlns="" id="{9D5CE522-A46A-4212-A93B-926CF278A78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xmlns="" id="{ACD210C2-13BE-45AC-8444-EB9F8591563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xmlns="" id="{863772BF-25FA-4D72-B5CC-49CA98D36A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xmlns="" id="{D1C920F9-1AB9-4B18-A8E0-D5F32C8956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xmlns="" id="{B2A2CB9E-624E-48AA-A0A9-578C22C79DA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xmlns="" id="{4FED0FB5-0A6A-4476-9423-D9E1D9FF881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xmlns="" id="{4437CF3E-20EA-46A5-B705-1716A51314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xmlns="" id="{34EB4480-0167-4378-B4B8-B008E3C77B8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xmlns="" id="{0B41B87E-CDA9-4D0B-A67A-5F9E5F10327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xmlns="" id="{B0548FC8-59C4-412D-A52B-EABC1A5663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xmlns="" id="{266A215C-2FC9-430B-B067-3E62075338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xmlns="" id="{96712AD0-BED7-4B2F-BBB3-C2DF056D0C2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xmlns="" id="{1007378A-80DA-4015-9AB6-B7F7932D66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a:extLst>
            <a:ext uri="{FF2B5EF4-FFF2-40B4-BE49-F238E27FC236}">
              <a16:creationId xmlns:a16="http://schemas.microsoft.com/office/drawing/2014/main" xmlns="" id="{BE1D421E-7D5A-4049-A4B9-6B74091576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xmlns="" id="{D518A9E4-EE0A-46FE-9522-F293BF16FF30}"/>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a:extLst>
            <a:ext uri="{FF2B5EF4-FFF2-40B4-BE49-F238E27FC236}">
              <a16:creationId xmlns:a16="http://schemas.microsoft.com/office/drawing/2014/main" xmlns="" id="{4CE01E2C-ED07-4933-8893-0952B320711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xmlns="" id="{25D6F3BE-6703-459C-A363-878BF63B061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326" name="【認定こども園・幼稚園・保育所】&#10;有形固定資産減価償却率最大値テキスト">
          <a:extLst>
            <a:ext uri="{FF2B5EF4-FFF2-40B4-BE49-F238E27FC236}">
              <a16:creationId xmlns:a16="http://schemas.microsoft.com/office/drawing/2014/main" xmlns="" id="{CD67C93D-82FB-411C-9C95-596ABAAB5EBF}"/>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327" name="直線コネクタ 326">
          <a:extLst>
            <a:ext uri="{FF2B5EF4-FFF2-40B4-BE49-F238E27FC236}">
              <a16:creationId xmlns:a16="http://schemas.microsoft.com/office/drawing/2014/main" xmlns="" id="{45581EFF-03B7-43FA-A1A1-B895891B976C}"/>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328" name="【認定こども園・幼稚園・保育所】&#10;有形固定資産減価償却率平均値テキスト">
          <a:extLst>
            <a:ext uri="{FF2B5EF4-FFF2-40B4-BE49-F238E27FC236}">
              <a16:creationId xmlns:a16="http://schemas.microsoft.com/office/drawing/2014/main" xmlns="" id="{EAD8F5AC-659C-45D2-94F7-4414953D2A77}"/>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329" name="フローチャート: 判断 328">
          <a:extLst>
            <a:ext uri="{FF2B5EF4-FFF2-40B4-BE49-F238E27FC236}">
              <a16:creationId xmlns:a16="http://schemas.microsoft.com/office/drawing/2014/main" xmlns="" id="{681FF5FB-0A35-41D1-9AA5-1FCF0C2BDD85}"/>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330" name="フローチャート: 判断 329">
          <a:extLst>
            <a:ext uri="{FF2B5EF4-FFF2-40B4-BE49-F238E27FC236}">
              <a16:creationId xmlns:a16="http://schemas.microsoft.com/office/drawing/2014/main" xmlns="" id="{2C5EECA5-925B-44E6-9A9A-1E1DF3321540}"/>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31" name="フローチャート: 判断 330">
          <a:extLst>
            <a:ext uri="{FF2B5EF4-FFF2-40B4-BE49-F238E27FC236}">
              <a16:creationId xmlns:a16="http://schemas.microsoft.com/office/drawing/2014/main" xmlns="" id="{9B8192D8-BA07-4A45-A125-5673A789E7DF}"/>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32" name="フローチャート: 判断 331">
          <a:extLst>
            <a:ext uri="{FF2B5EF4-FFF2-40B4-BE49-F238E27FC236}">
              <a16:creationId xmlns:a16="http://schemas.microsoft.com/office/drawing/2014/main" xmlns="" id="{0BF5920C-6092-428B-BABC-763B92C31A8E}"/>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333" name="フローチャート: 判断 332">
          <a:extLst>
            <a:ext uri="{FF2B5EF4-FFF2-40B4-BE49-F238E27FC236}">
              <a16:creationId xmlns:a16="http://schemas.microsoft.com/office/drawing/2014/main" xmlns="" id="{4B672D7F-2054-4754-844E-0C5EBC5A98E6}"/>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049FCA53-4229-4AFB-8568-697E379D36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A789949A-45B1-4D13-A6C5-BDC5842D8B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EF154BF4-DC2F-4A6A-BBB0-BB55655638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37EF4BE1-0CC0-48F4-96C6-07D9E42B25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xmlns="" id="{FF19ADBD-BEA7-4CC0-A447-9388C8A493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22134</xdr:rowOff>
    </xdr:from>
    <xdr:to>
      <xdr:col>85</xdr:col>
      <xdr:colOff>177800</xdr:colOff>
      <xdr:row>40</xdr:row>
      <xdr:rowOff>123734</xdr:rowOff>
    </xdr:to>
    <xdr:sp macro="" textlink="">
      <xdr:nvSpPr>
        <xdr:cNvPr id="339" name="楕円 338">
          <a:extLst>
            <a:ext uri="{FF2B5EF4-FFF2-40B4-BE49-F238E27FC236}">
              <a16:creationId xmlns:a16="http://schemas.microsoft.com/office/drawing/2014/main" xmlns="" id="{BA2F2830-983B-4B91-AE19-815B3D73AA51}"/>
            </a:ext>
          </a:extLst>
        </xdr:cNvPr>
        <xdr:cNvSpPr/>
      </xdr:nvSpPr>
      <xdr:spPr>
        <a:xfrm>
          <a:off x="16268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561</xdr:rowOff>
    </xdr:from>
    <xdr:ext cx="405111" cy="259045"/>
    <xdr:sp macro="" textlink="">
      <xdr:nvSpPr>
        <xdr:cNvPr id="340" name="【認定こども園・幼稚園・保育所】&#10;有形固定資産減価償却率該当値テキスト">
          <a:extLst>
            <a:ext uri="{FF2B5EF4-FFF2-40B4-BE49-F238E27FC236}">
              <a16:creationId xmlns:a16="http://schemas.microsoft.com/office/drawing/2014/main" xmlns="" id="{6469C2D8-E159-4490-9985-EBE41B5B773B}"/>
            </a:ext>
          </a:extLst>
        </xdr:cNvPr>
        <xdr:cNvSpPr txBox="1"/>
      </xdr:nvSpPr>
      <xdr:spPr>
        <a:xfrm>
          <a:off x="16357600"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157662</xdr:rowOff>
    </xdr:from>
    <xdr:to>
      <xdr:col>81</xdr:col>
      <xdr:colOff>101600</xdr:colOff>
      <xdr:row>40</xdr:row>
      <xdr:rowOff>87812</xdr:rowOff>
    </xdr:to>
    <xdr:sp macro="" textlink="">
      <xdr:nvSpPr>
        <xdr:cNvPr id="341" name="楕円 340">
          <a:extLst>
            <a:ext uri="{FF2B5EF4-FFF2-40B4-BE49-F238E27FC236}">
              <a16:creationId xmlns:a16="http://schemas.microsoft.com/office/drawing/2014/main" xmlns="" id="{A342C357-BF76-4781-8C95-0ED6C63B8002}"/>
            </a:ext>
          </a:extLst>
        </xdr:cNvPr>
        <xdr:cNvSpPr/>
      </xdr:nvSpPr>
      <xdr:spPr>
        <a:xfrm>
          <a:off x="15430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37012</xdr:rowOff>
    </xdr:from>
    <xdr:to>
      <xdr:col>85</xdr:col>
      <xdr:colOff>127000</xdr:colOff>
      <xdr:row>40</xdr:row>
      <xdr:rowOff>72934</xdr:rowOff>
    </xdr:to>
    <xdr:cxnSp macro="">
      <xdr:nvCxnSpPr>
        <xdr:cNvPr id="342" name="直線コネクタ 341">
          <a:extLst>
            <a:ext uri="{FF2B5EF4-FFF2-40B4-BE49-F238E27FC236}">
              <a16:creationId xmlns:a16="http://schemas.microsoft.com/office/drawing/2014/main" xmlns="" id="{DA53EE88-3001-4506-9A7E-CE55E861B91A}"/>
            </a:ext>
          </a:extLst>
        </xdr:cNvPr>
        <xdr:cNvCxnSpPr/>
      </xdr:nvCxnSpPr>
      <xdr:spPr>
        <a:xfrm>
          <a:off x="15481300" y="68950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343" name="楕円 342">
          <a:extLst>
            <a:ext uri="{FF2B5EF4-FFF2-40B4-BE49-F238E27FC236}">
              <a16:creationId xmlns:a16="http://schemas.microsoft.com/office/drawing/2014/main" xmlns="" id="{E01ACB46-5711-4D9D-B179-C7466AB300A0}"/>
            </a:ext>
          </a:extLst>
        </xdr:cNvPr>
        <xdr:cNvSpPr/>
      </xdr:nvSpPr>
      <xdr:spPr>
        <a:xfrm>
          <a:off x="1454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37012</xdr:rowOff>
    </xdr:to>
    <xdr:cxnSp macro="">
      <xdr:nvCxnSpPr>
        <xdr:cNvPr id="344" name="直線コネクタ 343">
          <a:extLst>
            <a:ext uri="{FF2B5EF4-FFF2-40B4-BE49-F238E27FC236}">
              <a16:creationId xmlns:a16="http://schemas.microsoft.com/office/drawing/2014/main" xmlns="" id="{09A28EA9-55D1-4DB6-9927-48D1A9819A9E}"/>
            </a:ext>
          </a:extLst>
        </xdr:cNvPr>
        <xdr:cNvCxnSpPr/>
      </xdr:nvCxnSpPr>
      <xdr:spPr>
        <a:xfrm>
          <a:off x="14592300" y="685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345" name="楕円 344">
          <a:extLst>
            <a:ext uri="{FF2B5EF4-FFF2-40B4-BE49-F238E27FC236}">
              <a16:creationId xmlns:a16="http://schemas.microsoft.com/office/drawing/2014/main" xmlns="" id="{5D271428-BF88-4416-8A0B-7360B5F6139B}"/>
            </a:ext>
          </a:extLst>
        </xdr:cNvPr>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40</xdr:row>
      <xdr:rowOff>1088</xdr:rowOff>
    </xdr:to>
    <xdr:cxnSp macro="">
      <xdr:nvCxnSpPr>
        <xdr:cNvPr id="346" name="直線コネクタ 345">
          <a:extLst>
            <a:ext uri="{FF2B5EF4-FFF2-40B4-BE49-F238E27FC236}">
              <a16:creationId xmlns:a16="http://schemas.microsoft.com/office/drawing/2014/main" xmlns="" id="{173CD3D4-1F97-4DA3-BEA1-9A68493FBBE6}"/>
            </a:ext>
          </a:extLst>
        </xdr:cNvPr>
        <xdr:cNvCxnSpPr/>
      </xdr:nvCxnSpPr>
      <xdr:spPr>
        <a:xfrm>
          <a:off x="13703300" y="682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347" name="楕円 346">
          <a:extLst>
            <a:ext uri="{FF2B5EF4-FFF2-40B4-BE49-F238E27FC236}">
              <a16:creationId xmlns:a16="http://schemas.microsoft.com/office/drawing/2014/main" xmlns="" id="{6D564218-50E9-4EA0-9AC6-A4CC95B21927}"/>
            </a:ext>
          </a:extLst>
        </xdr:cNvPr>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39</xdr:row>
      <xdr:rowOff>136616</xdr:rowOff>
    </xdr:to>
    <xdr:cxnSp macro="">
      <xdr:nvCxnSpPr>
        <xdr:cNvPr id="348" name="直線コネクタ 347">
          <a:extLst>
            <a:ext uri="{FF2B5EF4-FFF2-40B4-BE49-F238E27FC236}">
              <a16:creationId xmlns:a16="http://schemas.microsoft.com/office/drawing/2014/main" xmlns="" id="{385942E9-7F2A-47CC-9062-E437C71E5D5B}"/>
            </a:ext>
          </a:extLst>
        </xdr:cNvPr>
        <xdr:cNvCxnSpPr/>
      </xdr:nvCxnSpPr>
      <xdr:spPr>
        <a:xfrm>
          <a:off x="12814300" y="678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xmlns="" id="{F7501FF7-6E15-45C3-BED0-B4AC1B46F84E}"/>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xmlns="" id="{1FAEFB00-D57F-493A-A5A4-88D6238CFEE3}"/>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xmlns="" id="{41446EF1-5E21-4103-AAFB-61B701927FA1}"/>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352" name="n_4aveValue【認定こども園・幼稚園・保育所】&#10;有形固定資産減価償却率">
          <a:extLst>
            <a:ext uri="{FF2B5EF4-FFF2-40B4-BE49-F238E27FC236}">
              <a16:creationId xmlns:a16="http://schemas.microsoft.com/office/drawing/2014/main" xmlns="" id="{0DD912C4-C88D-4706-B1D0-79803CF647D0}"/>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78939</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xmlns="" id="{4DC52460-D911-4756-B60E-8056A7A24E92}"/>
            </a:ext>
          </a:extLst>
        </xdr:cNvPr>
        <xdr:cNvSpPr txBox="1"/>
      </xdr:nvSpPr>
      <xdr:spPr>
        <a:xfrm>
          <a:off x="15266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xmlns="" id="{EA1860E3-9D2B-4EAD-B9BC-CB9D3B48DF98}"/>
            </a:ext>
          </a:extLst>
        </xdr:cNvPr>
        <xdr:cNvSpPr txBox="1"/>
      </xdr:nvSpPr>
      <xdr:spPr>
        <a:xfrm>
          <a:off x="14389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355" name="n_3mainValue【認定こども園・幼稚園・保育所】&#10;有形固定資産減価償却率">
          <a:extLst>
            <a:ext uri="{FF2B5EF4-FFF2-40B4-BE49-F238E27FC236}">
              <a16:creationId xmlns:a16="http://schemas.microsoft.com/office/drawing/2014/main" xmlns="" id="{45CAF050-AF86-4AAD-B50A-75E466ED2BFB}"/>
            </a:ext>
          </a:extLst>
        </xdr:cNvPr>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356" name="n_4mainValue【認定こども園・幼稚園・保育所】&#10;有形固定資産減価償却率">
          <a:extLst>
            <a:ext uri="{FF2B5EF4-FFF2-40B4-BE49-F238E27FC236}">
              <a16:creationId xmlns:a16="http://schemas.microsoft.com/office/drawing/2014/main" xmlns="" id="{1CE7D11E-53A3-48FB-8C66-994CDE738BB7}"/>
            </a:ext>
          </a:extLst>
        </xdr:cNvPr>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xmlns="" id="{B28E1E1B-021A-4B46-97B9-3775E6DA8A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xmlns="" id="{348FBEF7-2D55-4496-A4C1-5E48358F56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xmlns="" id="{460FF08D-DC64-4907-912C-7AEF5DB2C6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xmlns="" id="{DFCD4B58-D177-454D-9B99-13DA0BB1BD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xmlns="" id="{F1678A39-B438-4748-BA83-03341AFA8C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xmlns="" id="{C7B7C1CB-ECEE-4710-8315-710C9E7641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xmlns="" id="{53ABB3BF-9A54-4019-82BC-F7A2C5E718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xmlns="" id="{046AB86A-2AD5-4C75-B567-4EFFE3DFE8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xmlns="" id="{CCB58D55-0028-403F-9D29-B0268CB420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xmlns="" id="{89741304-7B0A-46DC-A0E6-05AC1B56C5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a:extLst>
            <a:ext uri="{FF2B5EF4-FFF2-40B4-BE49-F238E27FC236}">
              <a16:creationId xmlns:a16="http://schemas.microsoft.com/office/drawing/2014/main" xmlns="" id="{C9D0A119-70D5-40A1-8590-C89A28C1CAA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xmlns="" id="{C9D338B4-CE1F-4FE0-B367-9B2CA0735D6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a:extLst>
            <a:ext uri="{FF2B5EF4-FFF2-40B4-BE49-F238E27FC236}">
              <a16:creationId xmlns:a16="http://schemas.microsoft.com/office/drawing/2014/main" xmlns="" id="{28A915C2-6048-44AF-AE27-E72F4B77A4C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a:extLst>
            <a:ext uri="{FF2B5EF4-FFF2-40B4-BE49-F238E27FC236}">
              <a16:creationId xmlns:a16="http://schemas.microsoft.com/office/drawing/2014/main" xmlns="" id="{41B7186C-03F9-4310-9FEC-33EA855E638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a:extLst>
            <a:ext uri="{FF2B5EF4-FFF2-40B4-BE49-F238E27FC236}">
              <a16:creationId xmlns:a16="http://schemas.microsoft.com/office/drawing/2014/main" xmlns="" id="{AC7DA685-5F3F-4443-A0C0-7898A24F9B9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a:extLst>
            <a:ext uri="{FF2B5EF4-FFF2-40B4-BE49-F238E27FC236}">
              <a16:creationId xmlns:a16="http://schemas.microsoft.com/office/drawing/2014/main" xmlns="" id="{EC755444-F021-4923-AFA4-78F1215112C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a:extLst>
            <a:ext uri="{FF2B5EF4-FFF2-40B4-BE49-F238E27FC236}">
              <a16:creationId xmlns:a16="http://schemas.microsoft.com/office/drawing/2014/main" xmlns="" id="{26F320BE-1BF1-4B1C-9966-B58F0EF9700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a:extLst>
            <a:ext uri="{FF2B5EF4-FFF2-40B4-BE49-F238E27FC236}">
              <a16:creationId xmlns:a16="http://schemas.microsoft.com/office/drawing/2014/main" xmlns="" id="{85177703-F085-438A-A89E-6541DD49A7D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a:extLst>
            <a:ext uri="{FF2B5EF4-FFF2-40B4-BE49-F238E27FC236}">
              <a16:creationId xmlns:a16="http://schemas.microsoft.com/office/drawing/2014/main" xmlns="" id="{27D09191-383E-4B33-999F-486BD71D31C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xmlns="" id="{DF37CEED-5392-4E9E-B7A6-DEAE60CB63C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xmlns="" id="{A1DC7377-B513-489C-9F95-37843A172B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xmlns="" id="{DA704041-84BD-4409-A6A8-2ACB5C9D7E8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xmlns="" id="{35B9DF2F-B680-4170-868F-8FD88FCC112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380" name="直線コネクタ 379">
          <a:extLst>
            <a:ext uri="{FF2B5EF4-FFF2-40B4-BE49-F238E27FC236}">
              <a16:creationId xmlns:a16="http://schemas.microsoft.com/office/drawing/2014/main" xmlns="" id="{ABD3D712-336F-465B-9F69-D89B1BAF41B5}"/>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xmlns="" id="{09F3942A-D75A-4A44-A83F-2404D20CA5FC}"/>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382" name="直線コネクタ 381">
          <a:extLst>
            <a:ext uri="{FF2B5EF4-FFF2-40B4-BE49-F238E27FC236}">
              <a16:creationId xmlns:a16="http://schemas.microsoft.com/office/drawing/2014/main" xmlns="" id="{A3FB9529-4F73-4B63-ADB0-7E39BC9297DD}"/>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xmlns="" id="{4BFFD3D2-6437-47F5-A420-227B9F7D497E}"/>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384" name="直線コネクタ 383">
          <a:extLst>
            <a:ext uri="{FF2B5EF4-FFF2-40B4-BE49-F238E27FC236}">
              <a16:creationId xmlns:a16="http://schemas.microsoft.com/office/drawing/2014/main" xmlns="" id="{7EEE33FC-887E-4D9E-B759-6EA393DD98ED}"/>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xmlns="" id="{2E6D1AD5-336C-49A5-998B-275FA6F3F113}"/>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386" name="フローチャート: 判断 385">
          <a:extLst>
            <a:ext uri="{FF2B5EF4-FFF2-40B4-BE49-F238E27FC236}">
              <a16:creationId xmlns:a16="http://schemas.microsoft.com/office/drawing/2014/main" xmlns="" id="{38E09078-FC9D-42C6-8317-9F8F2FD409BB}"/>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387" name="フローチャート: 判断 386">
          <a:extLst>
            <a:ext uri="{FF2B5EF4-FFF2-40B4-BE49-F238E27FC236}">
              <a16:creationId xmlns:a16="http://schemas.microsoft.com/office/drawing/2014/main" xmlns="" id="{5595AAF2-22CE-4DC0-ACD8-D7B782FD6AEF}"/>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388" name="フローチャート: 判断 387">
          <a:extLst>
            <a:ext uri="{FF2B5EF4-FFF2-40B4-BE49-F238E27FC236}">
              <a16:creationId xmlns:a16="http://schemas.microsoft.com/office/drawing/2014/main" xmlns="" id="{5A67AF7A-3C8F-4F0F-A899-4589BD331D07}"/>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389" name="フローチャート: 判断 388">
          <a:extLst>
            <a:ext uri="{FF2B5EF4-FFF2-40B4-BE49-F238E27FC236}">
              <a16:creationId xmlns:a16="http://schemas.microsoft.com/office/drawing/2014/main" xmlns="" id="{A1004FE0-62FB-4F45-A11C-3ADF3C3FB0B5}"/>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390" name="フローチャート: 判断 389">
          <a:extLst>
            <a:ext uri="{FF2B5EF4-FFF2-40B4-BE49-F238E27FC236}">
              <a16:creationId xmlns:a16="http://schemas.microsoft.com/office/drawing/2014/main" xmlns="" id="{5E666E7C-C2AE-4B47-8727-4CF9BB38F117}"/>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5AF8CEA8-84B7-44C3-A9B6-FD8615465D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CBBDE050-1A41-48D9-A291-C20F99C349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A377EA09-E816-4621-B2D6-A18F96EE02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E3CCBCA2-A8CC-4C71-B166-43C78BAF38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2F850C8B-C7CC-4C43-8037-A121A276AB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83820</xdr:rowOff>
    </xdr:from>
    <xdr:to>
      <xdr:col>116</xdr:col>
      <xdr:colOff>114300</xdr:colOff>
      <xdr:row>42</xdr:row>
      <xdr:rowOff>13970</xdr:rowOff>
    </xdr:to>
    <xdr:sp macro="" textlink="">
      <xdr:nvSpPr>
        <xdr:cNvPr id="396" name="楕円 395">
          <a:extLst>
            <a:ext uri="{FF2B5EF4-FFF2-40B4-BE49-F238E27FC236}">
              <a16:creationId xmlns:a16="http://schemas.microsoft.com/office/drawing/2014/main" xmlns="" id="{27C26D5F-6914-48D3-BDD3-3761EFF20670}"/>
            </a:ext>
          </a:extLst>
        </xdr:cNvPr>
        <xdr:cNvSpPr/>
      </xdr:nvSpPr>
      <xdr:spPr>
        <a:xfrm>
          <a:off x="22110700" y="71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170197</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xmlns="" id="{2C75AB18-6164-4794-8504-37594C7DF96A}"/>
            </a:ext>
          </a:extLst>
        </xdr:cNvPr>
        <xdr:cNvSpPr txBox="1"/>
      </xdr:nvSpPr>
      <xdr:spPr>
        <a:xfrm>
          <a:off x="22199600" y="70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83820</xdr:rowOff>
    </xdr:from>
    <xdr:to>
      <xdr:col>112</xdr:col>
      <xdr:colOff>38100</xdr:colOff>
      <xdr:row>42</xdr:row>
      <xdr:rowOff>13970</xdr:rowOff>
    </xdr:to>
    <xdr:sp macro="" textlink="">
      <xdr:nvSpPr>
        <xdr:cNvPr id="398" name="楕円 397">
          <a:extLst>
            <a:ext uri="{FF2B5EF4-FFF2-40B4-BE49-F238E27FC236}">
              <a16:creationId xmlns:a16="http://schemas.microsoft.com/office/drawing/2014/main" xmlns="" id="{BD249206-F64E-4FF8-8D1D-A41759075CDC}"/>
            </a:ext>
          </a:extLst>
        </xdr:cNvPr>
        <xdr:cNvSpPr/>
      </xdr:nvSpPr>
      <xdr:spPr>
        <a:xfrm>
          <a:off x="21272500" y="71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134620</xdr:rowOff>
    </xdr:from>
    <xdr:to>
      <xdr:col>116</xdr:col>
      <xdr:colOff>63500</xdr:colOff>
      <xdr:row>41</xdr:row>
      <xdr:rowOff>134620</xdr:rowOff>
    </xdr:to>
    <xdr:cxnSp macro="">
      <xdr:nvCxnSpPr>
        <xdr:cNvPr id="399" name="直線コネクタ 398">
          <a:extLst>
            <a:ext uri="{FF2B5EF4-FFF2-40B4-BE49-F238E27FC236}">
              <a16:creationId xmlns:a16="http://schemas.microsoft.com/office/drawing/2014/main" xmlns="" id="{044ADA60-36EC-4723-9CBC-F487F0DCE622}"/>
            </a:ext>
          </a:extLst>
        </xdr:cNvPr>
        <xdr:cNvCxnSpPr/>
      </xdr:nvCxnSpPr>
      <xdr:spPr>
        <a:xfrm>
          <a:off x="21323300" y="7164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85090</xdr:rowOff>
    </xdr:from>
    <xdr:to>
      <xdr:col>107</xdr:col>
      <xdr:colOff>101600</xdr:colOff>
      <xdr:row>42</xdr:row>
      <xdr:rowOff>15240</xdr:rowOff>
    </xdr:to>
    <xdr:sp macro="" textlink="">
      <xdr:nvSpPr>
        <xdr:cNvPr id="400" name="楕円 399">
          <a:extLst>
            <a:ext uri="{FF2B5EF4-FFF2-40B4-BE49-F238E27FC236}">
              <a16:creationId xmlns:a16="http://schemas.microsoft.com/office/drawing/2014/main" xmlns="" id="{0A6EF838-B95B-43BE-8E89-AFA61DE37025}"/>
            </a:ext>
          </a:extLst>
        </xdr:cNvPr>
        <xdr:cNvSpPr/>
      </xdr:nvSpPr>
      <xdr:spPr>
        <a:xfrm>
          <a:off x="20383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134620</xdr:rowOff>
    </xdr:from>
    <xdr:to>
      <xdr:col>111</xdr:col>
      <xdr:colOff>177800</xdr:colOff>
      <xdr:row>41</xdr:row>
      <xdr:rowOff>135890</xdr:rowOff>
    </xdr:to>
    <xdr:cxnSp macro="">
      <xdr:nvCxnSpPr>
        <xdr:cNvPr id="401" name="直線コネクタ 400">
          <a:extLst>
            <a:ext uri="{FF2B5EF4-FFF2-40B4-BE49-F238E27FC236}">
              <a16:creationId xmlns:a16="http://schemas.microsoft.com/office/drawing/2014/main" xmlns="" id="{C9BD6857-7B2A-4018-A71A-D53A1BBB204D}"/>
            </a:ext>
          </a:extLst>
        </xdr:cNvPr>
        <xdr:cNvCxnSpPr/>
      </xdr:nvCxnSpPr>
      <xdr:spPr>
        <a:xfrm flipV="1">
          <a:off x="20434300" y="71640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85090</xdr:rowOff>
    </xdr:from>
    <xdr:to>
      <xdr:col>102</xdr:col>
      <xdr:colOff>165100</xdr:colOff>
      <xdr:row>42</xdr:row>
      <xdr:rowOff>15240</xdr:rowOff>
    </xdr:to>
    <xdr:sp macro="" textlink="">
      <xdr:nvSpPr>
        <xdr:cNvPr id="402" name="楕円 401">
          <a:extLst>
            <a:ext uri="{FF2B5EF4-FFF2-40B4-BE49-F238E27FC236}">
              <a16:creationId xmlns:a16="http://schemas.microsoft.com/office/drawing/2014/main" xmlns="" id="{4442148E-28EB-4819-9493-0BC9FFB8FB5E}"/>
            </a:ext>
          </a:extLst>
        </xdr:cNvPr>
        <xdr:cNvSpPr/>
      </xdr:nvSpPr>
      <xdr:spPr>
        <a:xfrm>
          <a:off x="19494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135890</xdr:rowOff>
    </xdr:from>
    <xdr:to>
      <xdr:col>107</xdr:col>
      <xdr:colOff>50800</xdr:colOff>
      <xdr:row>41</xdr:row>
      <xdr:rowOff>135890</xdr:rowOff>
    </xdr:to>
    <xdr:cxnSp macro="">
      <xdr:nvCxnSpPr>
        <xdr:cNvPr id="403" name="直線コネクタ 402">
          <a:extLst>
            <a:ext uri="{FF2B5EF4-FFF2-40B4-BE49-F238E27FC236}">
              <a16:creationId xmlns:a16="http://schemas.microsoft.com/office/drawing/2014/main" xmlns="" id="{1AC5C244-CB7A-466D-94C9-8E8477283D2C}"/>
            </a:ext>
          </a:extLst>
        </xdr:cNvPr>
        <xdr:cNvCxnSpPr/>
      </xdr:nvCxnSpPr>
      <xdr:spPr>
        <a:xfrm>
          <a:off x="19545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85090</xdr:rowOff>
    </xdr:from>
    <xdr:to>
      <xdr:col>98</xdr:col>
      <xdr:colOff>38100</xdr:colOff>
      <xdr:row>42</xdr:row>
      <xdr:rowOff>15240</xdr:rowOff>
    </xdr:to>
    <xdr:sp macro="" textlink="">
      <xdr:nvSpPr>
        <xdr:cNvPr id="404" name="楕円 403">
          <a:extLst>
            <a:ext uri="{FF2B5EF4-FFF2-40B4-BE49-F238E27FC236}">
              <a16:creationId xmlns:a16="http://schemas.microsoft.com/office/drawing/2014/main" xmlns="" id="{DB99B26A-2177-4D5D-ABB2-BE8807FFB2C1}"/>
            </a:ext>
          </a:extLst>
        </xdr:cNvPr>
        <xdr:cNvSpPr/>
      </xdr:nvSpPr>
      <xdr:spPr>
        <a:xfrm>
          <a:off x="18605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135890</xdr:rowOff>
    </xdr:from>
    <xdr:to>
      <xdr:col>102</xdr:col>
      <xdr:colOff>114300</xdr:colOff>
      <xdr:row>41</xdr:row>
      <xdr:rowOff>135890</xdr:rowOff>
    </xdr:to>
    <xdr:cxnSp macro="">
      <xdr:nvCxnSpPr>
        <xdr:cNvPr id="405" name="直線コネクタ 404">
          <a:extLst>
            <a:ext uri="{FF2B5EF4-FFF2-40B4-BE49-F238E27FC236}">
              <a16:creationId xmlns:a16="http://schemas.microsoft.com/office/drawing/2014/main" xmlns="" id="{01E64BC9-0B75-4C11-B4CA-712FEA15EAC1}"/>
            </a:ext>
          </a:extLst>
        </xdr:cNvPr>
        <xdr:cNvCxnSpPr/>
      </xdr:nvCxnSpPr>
      <xdr:spPr>
        <a:xfrm>
          <a:off x="18656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xmlns="" id="{03ED2188-084D-40C7-9CDF-B34CB705BC7A}"/>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xmlns="" id="{B31C9F82-180E-47FA-B0FF-A8876FC94CA2}"/>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xmlns="" id="{AA772A97-9BFA-4551-839B-DE6798FBE760}"/>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xmlns="" id="{C4BF0878-93D8-4835-AB4C-26401C2756F6}"/>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5097</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xmlns="" id="{E09F6A41-3A87-45A8-9965-891E56D7E458}"/>
            </a:ext>
          </a:extLst>
        </xdr:cNvPr>
        <xdr:cNvSpPr txBox="1"/>
      </xdr:nvSpPr>
      <xdr:spPr>
        <a:xfrm>
          <a:off x="21075727" y="72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6367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xmlns="" id="{2AEBDFB0-C93A-4233-A4E6-0C427407B813}"/>
            </a:ext>
          </a:extLst>
        </xdr:cNvPr>
        <xdr:cNvSpPr txBox="1"/>
      </xdr:nvSpPr>
      <xdr:spPr>
        <a:xfrm>
          <a:off x="20199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6367</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xmlns="" id="{75215EF5-0457-4D8A-A3F2-B2731CFE1CA9}"/>
            </a:ext>
          </a:extLst>
        </xdr:cNvPr>
        <xdr:cNvSpPr txBox="1"/>
      </xdr:nvSpPr>
      <xdr:spPr>
        <a:xfrm>
          <a:off x="19310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6367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xmlns="" id="{5FA3B266-5846-4B34-8EAD-1C5A5A1010C4}"/>
            </a:ext>
          </a:extLst>
        </xdr:cNvPr>
        <xdr:cNvSpPr txBox="1"/>
      </xdr:nvSpPr>
      <xdr:spPr>
        <a:xfrm>
          <a:off x="18421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xmlns="" id="{9A660511-15CC-4E4B-877A-633D124AAC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xmlns="" id="{0AC0B076-39E4-4466-84D3-0FF7966B8E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xmlns="" id="{F90B1891-B5EA-49BB-92DA-3B841251F0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xmlns="" id="{B0B62820-A1A9-4277-BE69-9AAD7B5C9D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xmlns="" id="{C446BDA2-DA0A-4FBA-8770-797C6DB01E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xmlns="" id="{34CFB6AA-2815-450A-9CD9-46FF2CE190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xmlns="" id="{B9CD23C2-B86A-4489-AE98-07D618FA8B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xmlns="" id="{888E015F-8908-4384-88AD-E4AE15C71B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xmlns="" id="{C7CE3D57-990B-4887-A72A-ECA1E7C1EC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xmlns="" id="{170D45D2-42FA-4518-B7B0-DEE47C84B0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xmlns="" id="{9841DB9E-4872-4DB5-9D9D-0327A795F9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xmlns="" id="{804D7713-6B41-45C6-924E-0AEB1ACCC2C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xmlns="" id="{8F0F36C2-389C-4A55-AB1E-854A64A56CD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xmlns="" id="{00EFD432-C6E2-421E-B4B2-39E02D979A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xmlns="" id="{00026CE7-1F81-49AC-9DFF-D84D5637383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xmlns="" id="{61475BF0-E7E7-4F97-A2DF-09BE1F1959A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xmlns="" id="{8B458C30-9920-4B67-ADE5-0312635D20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xmlns="" id="{DFB10B8D-8A15-4FC2-9E21-9D3638C44DC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xmlns="" id="{F6F6E0EA-11A2-45A6-A00E-6692045B06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xmlns="" id="{78720849-5401-4406-90A3-07665DAC5A4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xmlns="" id="{42F54781-5D0D-42FA-BB5A-697BD633E9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xmlns="" id="{770A96F2-35A7-40B6-A5D1-B44B6A38CD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xmlns="" id="{058F0CDD-6ACE-444A-9EB4-84500262931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xmlns="" id="{DABD1B0A-8706-469E-ADBB-F6F148BB3C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438" name="直線コネクタ 437">
          <a:extLst>
            <a:ext uri="{FF2B5EF4-FFF2-40B4-BE49-F238E27FC236}">
              <a16:creationId xmlns:a16="http://schemas.microsoft.com/office/drawing/2014/main" xmlns="" id="{CD0CC1F7-3EEE-4C2C-868E-80864960E3FD}"/>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439" name="【学校施設】&#10;有形固定資産減価償却率最小値テキスト">
          <a:extLst>
            <a:ext uri="{FF2B5EF4-FFF2-40B4-BE49-F238E27FC236}">
              <a16:creationId xmlns:a16="http://schemas.microsoft.com/office/drawing/2014/main" xmlns="" id="{4ACFD9C3-C1EC-4B6A-AEE2-C89EC8F0FEB5}"/>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440" name="直線コネクタ 439">
          <a:extLst>
            <a:ext uri="{FF2B5EF4-FFF2-40B4-BE49-F238E27FC236}">
              <a16:creationId xmlns:a16="http://schemas.microsoft.com/office/drawing/2014/main" xmlns="" id="{DD2E96EB-DEC9-494F-AF34-2FA23032618C}"/>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441" name="【学校施設】&#10;有形固定資産減価償却率最大値テキスト">
          <a:extLst>
            <a:ext uri="{FF2B5EF4-FFF2-40B4-BE49-F238E27FC236}">
              <a16:creationId xmlns:a16="http://schemas.microsoft.com/office/drawing/2014/main" xmlns="" id="{780C7B46-E486-4A14-9E45-E33DCA984519}"/>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442" name="直線コネクタ 441">
          <a:extLst>
            <a:ext uri="{FF2B5EF4-FFF2-40B4-BE49-F238E27FC236}">
              <a16:creationId xmlns:a16="http://schemas.microsoft.com/office/drawing/2014/main" xmlns="" id="{A2530E15-674F-4B1D-95FC-3BD0327D9A31}"/>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443" name="【学校施設】&#10;有形固定資産減価償却率平均値テキスト">
          <a:extLst>
            <a:ext uri="{FF2B5EF4-FFF2-40B4-BE49-F238E27FC236}">
              <a16:creationId xmlns:a16="http://schemas.microsoft.com/office/drawing/2014/main" xmlns="" id="{9D10D5EC-E23E-4675-A086-33E061641C64}"/>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4" name="フローチャート: 判断 443">
          <a:extLst>
            <a:ext uri="{FF2B5EF4-FFF2-40B4-BE49-F238E27FC236}">
              <a16:creationId xmlns:a16="http://schemas.microsoft.com/office/drawing/2014/main" xmlns="" id="{C2C60095-17A2-46BB-AD04-E76465221A42}"/>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445" name="フローチャート: 判断 444">
          <a:extLst>
            <a:ext uri="{FF2B5EF4-FFF2-40B4-BE49-F238E27FC236}">
              <a16:creationId xmlns:a16="http://schemas.microsoft.com/office/drawing/2014/main" xmlns="" id="{96478E11-2146-4261-92EB-7408F14C5030}"/>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46" name="フローチャート: 判断 445">
          <a:extLst>
            <a:ext uri="{FF2B5EF4-FFF2-40B4-BE49-F238E27FC236}">
              <a16:creationId xmlns:a16="http://schemas.microsoft.com/office/drawing/2014/main" xmlns="" id="{FFA87B95-FD1B-4CE1-9369-1FE48A1A8589}"/>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7" name="フローチャート: 判断 446">
          <a:extLst>
            <a:ext uri="{FF2B5EF4-FFF2-40B4-BE49-F238E27FC236}">
              <a16:creationId xmlns:a16="http://schemas.microsoft.com/office/drawing/2014/main" xmlns="" id="{EB91E8AC-171A-4BFD-84A1-0624222CC77F}"/>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448" name="フローチャート: 判断 447">
          <a:extLst>
            <a:ext uri="{FF2B5EF4-FFF2-40B4-BE49-F238E27FC236}">
              <a16:creationId xmlns:a16="http://schemas.microsoft.com/office/drawing/2014/main" xmlns="" id="{398F9EBB-E9C6-401C-81C2-DBD320ED4133}"/>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CB9CC15B-F6A8-42EA-8AE8-286503AE67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80A8D996-BD19-4AAE-8EE6-5000A2DE0A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B00A7F60-A696-4170-B768-BC5D6353AD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3D6D4000-0F9A-4307-ADC6-312E2E214E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239253E9-79D5-49DA-A733-3AEA53FC20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454" name="楕円 453">
          <a:extLst>
            <a:ext uri="{FF2B5EF4-FFF2-40B4-BE49-F238E27FC236}">
              <a16:creationId xmlns:a16="http://schemas.microsoft.com/office/drawing/2014/main" xmlns="" id="{2659BD74-0674-4B2D-9358-8E1114495BDA}"/>
            </a:ext>
          </a:extLst>
        </xdr:cNvPr>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455" name="【学校施設】&#10;有形固定資産減価償却率該当値テキスト">
          <a:extLst>
            <a:ext uri="{FF2B5EF4-FFF2-40B4-BE49-F238E27FC236}">
              <a16:creationId xmlns:a16="http://schemas.microsoft.com/office/drawing/2014/main" xmlns="" id="{CADB3001-2452-4CCA-9764-2B789150FF04}"/>
            </a:ext>
          </a:extLst>
        </xdr:cNvPr>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456" name="楕円 455">
          <a:extLst>
            <a:ext uri="{FF2B5EF4-FFF2-40B4-BE49-F238E27FC236}">
              <a16:creationId xmlns:a16="http://schemas.microsoft.com/office/drawing/2014/main" xmlns="" id="{8DFE9D23-C2E8-4313-A687-D0166B4D2141}"/>
            </a:ext>
          </a:extLst>
        </xdr:cNvPr>
        <xdr:cNvSpPr/>
      </xdr:nvSpPr>
      <xdr:spPr>
        <a:xfrm>
          <a:off x="1543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95250</xdr:rowOff>
    </xdr:to>
    <xdr:cxnSp macro="">
      <xdr:nvCxnSpPr>
        <xdr:cNvPr id="457" name="直線コネクタ 456">
          <a:extLst>
            <a:ext uri="{FF2B5EF4-FFF2-40B4-BE49-F238E27FC236}">
              <a16:creationId xmlns:a16="http://schemas.microsoft.com/office/drawing/2014/main" xmlns="" id="{40BFA719-22FE-472F-82C1-0F4793DBF141}"/>
            </a:ext>
          </a:extLst>
        </xdr:cNvPr>
        <xdr:cNvCxnSpPr/>
      </xdr:nvCxnSpPr>
      <xdr:spPr>
        <a:xfrm>
          <a:off x="15481300" y="105327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156845</xdr:rowOff>
    </xdr:from>
    <xdr:to>
      <xdr:col>76</xdr:col>
      <xdr:colOff>165100</xdr:colOff>
      <xdr:row>61</xdr:row>
      <xdr:rowOff>86995</xdr:rowOff>
    </xdr:to>
    <xdr:sp macro="" textlink="">
      <xdr:nvSpPr>
        <xdr:cNvPr id="458" name="楕円 457">
          <a:extLst>
            <a:ext uri="{FF2B5EF4-FFF2-40B4-BE49-F238E27FC236}">
              <a16:creationId xmlns:a16="http://schemas.microsoft.com/office/drawing/2014/main" xmlns="" id="{69378BCE-BB23-4DB2-9222-C55F5969EB1C}"/>
            </a:ext>
          </a:extLst>
        </xdr:cNvPr>
        <xdr:cNvSpPr/>
      </xdr:nvSpPr>
      <xdr:spPr>
        <a:xfrm>
          <a:off x="14541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61</xdr:row>
      <xdr:rowOff>74295</xdr:rowOff>
    </xdr:to>
    <xdr:cxnSp macro="">
      <xdr:nvCxnSpPr>
        <xdr:cNvPr id="459" name="直線コネクタ 458">
          <a:extLst>
            <a:ext uri="{FF2B5EF4-FFF2-40B4-BE49-F238E27FC236}">
              <a16:creationId xmlns:a16="http://schemas.microsoft.com/office/drawing/2014/main" xmlns="" id="{A7DB9BD1-413B-4C5D-A991-EFD09DF8F1D3}"/>
            </a:ext>
          </a:extLst>
        </xdr:cNvPr>
        <xdr:cNvCxnSpPr/>
      </xdr:nvCxnSpPr>
      <xdr:spPr>
        <a:xfrm>
          <a:off x="14592300" y="1049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460" name="楕円 459">
          <a:extLst>
            <a:ext uri="{FF2B5EF4-FFF2-40B4-BE49-F238E27FC236}">
              <a16:creationId xmlns:a16="http://schemas.microsoft.com/office/drawing/2014/main" xmlns="" id="{21C00285-1AB3-4734-9EED-2B64F6E92314}"/>
            </a:ext>
          </a:extLst>
        </xdr:cNvPr>
        <xdr:cNvSpPr/>
      </xdr:nvSpPr>
      <xdr:spPr>
        <a:xfrm>
          <a:off x="1365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62</xdr:row>
      <xdr:rowOff>57150</xdr:rowOff>
    </xdr:to>
    <xdr:cxnSp macro="">
      <xdr:nvCxnSpPr>
        <xdr:cNvPr id="461" name="直線コネクタ 460">
          <a:extLst>
            <a:ext uri="{FF2B5EF4-FFF2-40B4-BE49-F238E27FC236}">
              <a16:creationId xmlns:a16="http://schemas.microsoft.com/office/drawing/2014/main" xmlns="" id="{FBE1571A-C9D9-4583-B230-807E615581A8}"/>
            </a:ext>
          </a:extLst>
        </xdr:cNvPr>
        <xdr:cNvCxnSpPr/>
      </xdr:nvCxnSpPr>
      <xdr:spPr>
        <a:xfrm flipV="1">
          <a:off x="13703300" y="1049464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57785</xdr:rowOff>
    </xdr:from>
    <xdr:to>
      <xdr:col>67</xdr:col>
      <xdr:colOff>101600</xdr:colOff>
      <xdr:row>61</xdr:row>
      <xdr:rowOff>159385</xdr:rowOff>
    </xdr:to>
    <xdr:sp macro="" textlink="">
      <xdr:nvSpPr>
        <xdr:cNvPr id="462" name="楕円 461">
          <a:extLst>
            <a:ext uri="{FF2B5EF4-FFF2-40B4-BE49-F238E27FC236}">
              <a16:creationId xmlns:a16="http://schemas.microsoft.com/office/drawing/2014/main" xmlns="" id="{7DAC1BB5-2432-431D-8308-683CC207FF27}"/>
            </a:ext>
          </a:extLst>
        </xdr:cNvPr>
        <xdr:cNvSpPr/>
      </xdr:nvSpPr>
      <xdr:spPr>
        <a:xfrm>
          <a:off x="12763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108585</xdr:rowOff>
    </xdr:from>
    <xdr:to>
      <xdr:col>71</xdr:col>
      <xdr:colOff>177800</xdr:colOff>
      <xdr:row>62</xdr:row>
      <xdr:rowOff>57150</xdr:rowOff>
    </xdr:to>
    <xdr:cxnSp macro="">
      <xdr:nvCxnSpPr>
        <xdr:cNvPr id="463" name="直線コネクタ 462">
          <a:extLst>
            <a:ext uri="{FF2B5EF4-FFF2-40B4-BE49-F238E27FC236}">
              <a16:creationId xmlns:a16="http://schemas.microsoft.com/office/drawing/2014/main" xmlns="" id="{045D0AB2-E62B-40E4-8093-1D50F3E62214}"/>
            </a:ext>
          </a:extLst>
        </xdr:cNvPr>
        <xdr:cNvCxnSpPr/>
      </xdr:nvCxnSpPr>
      <xdr:spPr>
        <a:xfrm>
          <a:off x="12814300" y="1056703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464" name="n_1aveValue【学校施設】&#10;有形固定資産減価償却率">
          <a:extLst>
            <a:ext uri="{FF2B5EF4-FFF2-40B4-BE49-F238E27FC236}">
              <a16:creationId xmlns:a16="http://schemas.microsoft.com/office/drawing/2014/main" xmlns="" id="{AA9DC0C8-75E4-4883-B4EB-2CA5A84B799D}"/>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465" name="n_2aveValue【学校施設】&#10;有形固定資産減価償却率">
          <a:extLst>
            <a:ext uri="{FF2B5EF4-FFF2-40B4-BE49-F238E27FC236}">
              <a16:creationId xmlns:a16="http://schemas.microsoft.com/office/drawing/2014/main" xmlns="" id="{8D6A5C61-37F5-4AD5-A4FA-BAF50BE956A9}"/>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6" name="n_3aveValue【学校施設】&#10;有形固定資産減価償却率">
          <a:extLst>
            <a:ext uri="{FF2B5EF4-FFF2-40B4-BE49-F238E27FC236}">
              <a16:creationId xmlns:a16="http://schemas.microsoft.com/office/drawing/2014/main" xmlns="" id="{2EA8ED46-75E2-4242-B954-79713EF50F1C}"/>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467" name="n_4aveValue【学校施設】&#10;有形固定資産減価償却率">
          <a:extLst>
            <a:ext uri="{FF2B5EF4-FFF2-40B4-BE49-F238E27FC236}">
              <a16:creationId xmlns:a16="http://schemas.microsoft.com/office/drawing/2014/main" xmlns="" id="{723A615D-394C-47C4-8E83-AA04B1ED92FD}"/>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468" name="n_1mainValue【学校施設】&#10;有形固定資産減価償却率">
          <a:extLst>
            <a:ext uri="{FF2B5EF4-FFF2-40B4-BE49-F238E27FC236}">
              <a16:creationId xmlns:a16="http://schemas.microsoft.com/office/drawing/2014/main" xmlns="" id="{1701801F-4EA2-4087-9FBC-F12963F6241B}"/>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78122</xdr:rowOff>
    </xdr:from>
    <xdr:ext cx="405111" cy="259045"/>
    <xdr:sp macro="" textlink="">
      <xdr:nvSpPr>
        <xdr:cNvPr id="469" name="n_2mainValue【学校施設】&#10;有形固定資産減価償却率">
          <a:extLst>
            <a:ext uri="{FF2B5EF4-FFF2-40B4-BE49-F238E27FC236}">
              <a16:creationId xmlns:a16="http://schemas.microsoft.com/office/drawing/2014/main" xmlns="" id="{D4DEDB78-C465-4E44-96AC-94D29B6AC334}"/>
            </a:ext>
          </a:extLst>
        </xdr:cNvPr>
        <xdr:cNvSpPr txBox="1"/>
      </xdr:nvSpPr>
      <xdr:spPr>
        <a:xfrm>
          <a:off x="14389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470" name="n_3mainValue【学校施設】&#10;有形固定資産減価償却率">
          <a:extLst>
            <a:ext uri="{FF2B5EF4-FFF2-40B4-BE49-F238E27FC236}">
              <a16:creationId xmlns:a16="http://schemas.microsoft.com/office/drawing/2014/main" xmlns="" id="{0AD60972-C75E-4DA3-9893-2143252D69B7}"/>
            </a:ext>
          </a:extLst>
        </xdr:cNvPr>
        <xdr:cNvSpPr txBox="1"/>
      </xdr:nvSpPr>
      <xdr:spPr>
        <a:xfrm>
          <a:off x="13500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150512</xdr:rowOff>
    </xdr:from>
    <xdr:ext cx="405111" cy="259045"/>
    <xdr:sp macro="" textlink="">
      <xdr:nvSpPr>
        <xdr:cNvPr id="471" name="n_4mainValue【学校施設】&#10;有形固定資産減価償却率">
          <a:extLst>
            <a:ext uri="{FF2B5EF4-FFF2-40B4-BE49-F238E27FC236}">
              <a16:creationId xmlns:a16="http://schemas.microsoft.com/office/drawing/2014/main" xmlns="" id="{D38491B9-4D3D-4A53-BAE7-E197F74B727F}"/>
            </a:ext>
          </a:extLst>
        </xdr:cNvPr>
        <xdr:cNvSpPr txBox="1"/>
      </xdr:nvSpPr>
      <xdr:spPr>
        <a:xfrm>
          <a:off x="12611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xmlns="" id="{18624A5C-EA59-4390-9A85-491857C968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xmlns="" id="{AE9FC6AF-0372-41BC-81AD-C2C1687CD1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xmlns="" id="{60F41E5C-8244-4948-A40C-BE5C3B6FD7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xmlns="" id="{5ABACC7A-BC9E-435D-AC18-3AE5F099A9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xmlns="" id="{EF6E4CFD-FF93-42A6-B0CC-520BE08FD4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xmlns="" id="{F99BA095-D26B-403D-B4F5-84D735BB94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xmlns="" id="{3B9B763D-FC3C-4943-BFFF-998A89A98C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xmlns="" id="{C2AC5B63-7908-400E-8543-0FDF32D9C3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xmlns="" id="{A47AE8C0-1FDE-41B6-BAAE-E2F05CE1E7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xmlns="" id="{C4208804-2B44-4D5D-BFB4-98B51D573A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xmlns="" id="{B0941082-5A0C-4CA1-8266-2B83C01087C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3" name="直線コネクタ 482">
          <a:extLst>
            <a:ext uri="{FF2B5EF4-FFF2-40B4-BE49-F238E27FC236}">
              <a16:creationId xmlns:a16="http://schemas.microsoft.com/office/drawing/2014/main" xmlns="" id="{88F11476-32E6-4453-BAD5-41BBC05D860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4" name="テキスト ボックス 483">
          <a:extLst>
            <a:ext uri="{FF2B5EF4-FFF2-40B4-BE49-F238E27FC236}">
              <a16:creationId xmlns:a16="http://schemas.microsoft.com/office/drawing/2014/main" xmlns="" id="{7D0ABC11-23C8-4122-BEA6-5AFF3FFB63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5" name="直線コネクタ 484">
          <a:extLst>
            <a:ext uri="{FF2B5EF4-FFF2-40B4-BE49-F238E27FC236}">
              <a16:creationId xmlns:a16="http://schemas.microsoft.com/office/drawing/2014/main" xmlns="" id="{55F948F0-ECE5-4537-8A16-744CAE52C40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6" name="テキスト ボックス 485">
          <a:extLst>
            <a:ext uri="{FF2B5EF4-FFF2-40B4-BE49-F238E27FC236}">
              <a16:creationId xmlns:a16="http://schemas.microsoft.com/office/drawing/2014/main" xmlns="" id="{DB0FA766-0FC1-4F2A-90D9-437B1F654B7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7" name="直線コネクタ 486">
          <a:extLst>
            <a:ext uri="{FF2B5EF4-FFF2-40B4-BE49-F238E27FC236}">
              <a16:creationId xmlns:a16="http://schemas.microsoft.com/office/drawing/2014/main" xmlns="" id="{F7CFE7FA-0D22-4E8C-993E-9B2EC419A3F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8" name="テキスト ボックス 487">
          <a:extLst>
            <a:ext uri="{FF2B5EF4-FFF2-40B4-BE49-F238E27FC236}">
              <a16:creationId xmlns:a16="http://schemas.microsoft.com/office/drawing/2014/main" xmlns="" id="{A3D23DC7-1D7E-4019-BB8F-A5D82482868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9" name="直線コネクタ 488">
          <a:extLst>
            <a:ext uri="{FF2B5EF4-FFF2-40B4-BE49-F238E27FC236}">
              <a16:creationId xmlns:a16="http://schemas.microsoft.com/office/drawing/2014/main" xmlns="" id="{597553BF-1B37-4ECA-84D6-477C509F44B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0" name="テキスト ボックス 489">
          <a:extLst>
            <a:ext uri="{FF2B5EF4-FFF2-40B4-BE49-F238E27FC236}">
              <a16:creationId xmlns:a16="http://schemas.microsoft.com/office/drawing/2014/main" xmlns="" id="{8FD00143-7D3F-4EF1-A571-C618BBF9492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xmlns="" id="{C8808B89-EC25-4AD5-B22C-DD765754DF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xmlns="" id="{69CF532C-E9F3-4FE2-9703-66F39BEDB6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xmlns="" id="{8D4DAC52-E8AF-4089-BAF2-92A2EA5C3C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494" name="直線コネクタ 493">
          <a:extLst>
            <a:ext uri="{FF2B5EF4-FFF2-40B4-BE49-F238E27FC236}">
              <a16:creationId xmlns:a16="http://schemas.microsoft.com/office/drawing/2014/main" xmlns="" id="{8E6542F6-1E89-4D55-AEBB-584CFF3A8BAC}"/>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495" name="【学校施設】&#10;一人当たり面積最小値テキスト">
          <a:extLst>
            <a:ext uri="{FF2B5EF4-FFF2-40B4-BE49-F238E27FC236}">
              <a16:creationId xmlns:a16="http://schemas.microsoft.com/office/drawing/2014/main" xmlns="" id="{B6DBE556-9930-465F-AFD7-67A16803241F}"/>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496" name="直線コネクタ 495">
          <a:extLst>
            <a:ext uri="{FF2B5EF4-FFF2-40B4-BE49-F238E27FC236}">
              <a16:creationId xmlns:a16="http://schemas.microsoft.com/office/drawing/2014/main" xmlns="" id="{1918AC2C-6715-4A34-A856-C60720B94FC8}"/>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497" name="【学校施設】&#10;一人当たり面積最大値テキスト">
          <a:extLst>
            <a:ext uri="{FF2B5EF4-FFF2-40B4-BE49-F238E27FC236}">
              <a16:creationId xmlns:a16="http://schemas.microsoft.com/office/drawing/2014/main" xmlns="" id="{4E74FDF1-8BD8-498D-AFAB-B9F6FF16CED2}"/>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498" name="直線コネクタ 497">
          <a:extLst>
            <a:ext uri="{FF2B5EF4-FFF2-40B4-BE49-F238E27FC236}">
              <a16:creationId xmlns:a16="http://schemas.microsoft.com/office/drawing/2014/main" xmlns="" id="{5F84FFFE-A586-4731-BBB4-02BC42228F91}"/>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499" name="【学校施設】&#10;一人当たり面積平均値テキスト">
          <a:extLst>
            <a:ext uri="{FF2B5EF4-FFF2-40B4-BE49-F238E27FC236}">
              <a16:creationId xmlns:a16="http://schemas.microsoft.com/office/drawing/2014/main" xmlns="" id="{F9DAC6EF-5D30-46D6-9AF6-AA84D41CE6CB}"/>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00" name="フローチャート: 判断 499">
          <a:extLst>
            <a:ext uri="{FF2B5EF4-FFF2-40B4-BE49-F238E27FC236}">
              <a16:creationId xmlns:a16="http://schemas.microsoft.com/office/drawing/2014/main" xmlns="" id="{23ABA4F8-16F3-42BD-86DB-D292692DACA6}"/>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01" name="フローチャート: 判断 500">
          <a:extLst>
            <a:ext uri="{FF2B5EF4-FFF2-40B4-BE49-F238E27FC236}">
              <a16:creationId xmlns:a16="http://schemas.microsoft.com/office/drawing/2014/main" xmlns="" id="{AF3EDE46-8710-405C-A1D7-570D6A0547CF}"/>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02" name="フローチャート: 判断 501">
          <a:extLst>
            <a:ext uri="{FF2B5EF4-FFF2-40B4-BE49-F238E27FC236}">
              <a16:creationId xmlns:a16="http://schemas.microsoft.com/office/drawing/2014/main" xmlns="" id="{3EC6584E-6547-4ACA-8C9A-835C7EBCBAF9}"/>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03" name="フローチャート: 判断 502">
          <a:extLst>
            <a:ext uri="{FF2B5EF4-FFF2-40B4-BE49-F238E27FC236}">
              <a16:creationId xmlns:a16="http://schemas.microsoft.com/office/drawing/2014/main" xmlns="" id="{A3CF4076-6838-4B44-A903-A0CBC169BDA7}"/>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04" name="フローチャート: 判断 503">
          <a:extLst>
            <a:ext uri="{FF2B5EF4-FFF2-40B4-BE49-F238E27FC236}">
              <a16:creationId xmlns:a16="http://schemas.microsoft.com/office/drawing/2014/main" xmlns="" id="{552722EE-DECE-42FF-B32B-AF2CA3A9E45A}"/>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4EB973BA-1526-4FBA-A79B-6FC541ECBE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3A140353-0E5A-4D49-950B-940588C239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C9C04698-2F24-4936-AEE2-80D53BBD5C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B908A9FD-75A3-432C-BB95-3BF77D8B7D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6E46B460-1544-4B58-9FE1-D08847419E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90475</xdr:rowOff>
    </xdr:from>
    <xdr:to>
      <xdr:col>116</xdr:col>
      <xdr:colOff>114300</xdr:colOff>
      <xdr:row>63</xdr:row>
      <xdr:rowOff>20625</xdr:rowOff>
    </xdr:to>
    <xdr:sp macro="" textlink="">
      <xdr:nvSpPr>
        <xdr:cNvPr id="510" name="楕円 509">
          <a:extLst>
            <a:ext uri="{FF2B5EF4-FFF2-40B4-BE49-F238E27FC236}">
              <a16:creationId xmlns:a16="http://schemas.microsoft.com/office/drawing/2014/main" xmlns="" id="{90A42BDF-87CB-42D6-AAE4-B1E05A44781D}"/>
            </a:ext>
          </a:extLst>
        </xdr:cNvPr>
        <xdr:cNvSpPr/>
      </xdr:nvSpPr>
      <xdr:spPr>
        <a:xfrm>
          <a:off x="22110700" y="107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68902</xdr:rowOff>
    </xdr:from>
    <xdr:ext cx="469744" cy="259045"/>
    <xdr:sp macro="" textlink="">
      <xdr:nvSpPr>
        <xdr:cNvPr id="511" name="【学校施設】&#10;一人当たり面積該当値テキスト">
          <a:extLst>
            <a:ext uri="{FF2B5EF4-FFF2-40B4-BE49-F238E27FC236}">
              <a16:creationId xmlns:a16="http://schemas.microsoft.com/office/drawing/2014/main" xmlns="" id="{16E09D1A-DFB1-48D4-9A4B-24C88A3D90B6}"/>
            </a:ext>
          </a:extLst>
        </xdr:cNvPr>
        <xdr:cNvSpPr txBox="1"/>
      </xdr:nvSpPr>
      <xdr:spPr>
        <a:xfrm>
          <a:off x="22199600" y="1069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94132</xdr:rowOff>
    </xdr:from>
    <xdr:to>
      <xdr:col>112</xdr:col>
      <xdr:colOff>38100</xdr:colOff>
      <xdr:row>63</xdr:row>
      <xdr:rowOff>24282</xdr:rowOff>
    </xdr:to>
    <xdr:sp macro="" textlink="">
      <xdr:nvSpPr>
        <xdr:cNvPr id="512" name="楕円 511">
          <a:extLst>
            <a:ext uri="{FF2B5EF4-FFF2-40B4-BE49-F238E27FC236}">
              <a16:creationId xmlns:a16="http://schemas.microsoft.com/office/drawing/2014/main" xmlns="" id="{2C4D70FE-798E-4E32-90F7-CC26754592EC}"/>
            </a:ext>
          </a:extLst>
        </xdr:cNvPr>
        <xdr:cNvSpPr/>
      </xdr:nvSpPr>
      <xdr:spPr>
        <a:xfrm>
          <a:off x="21272500" y="107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141275</xdr:rowOff>
    </xdr:from>
    <xdr:to>
      <xdr:col>116</xdr:col>
      <xdr:colOff>63500</xdr:colOff>
      <xdr:row>62</xdr:row>
      <xdr:rowOff>144932</xdr:rowOff>
    </xdr:to>
    <xdr:cxnSp macro="">
      <xdr:nvCxnSpPr>
        <xdr:cNvPr id="513" name="直線コネクタ 512">
          <a:extLst>
            <a:ext uri="{FF2B5EF4-FFF2-40B4-BE49-F238E27FC236}">
              <a16:creationId xmlns:a16="http://schemas.microsoft.com/office/drawing/2014/main" xmlns="" id="{4A8591F7-0E05-4B2A-949E-79CD767E0974}"/>
            </a:ext>
          </a:extLst>
        </xdr:cNvPr>
        <xdr:cNvCxnSpPr/>
      </xdr:nvCxnSpPr>
      <xdr:spPr>
        <a:xfrm flipV="1">
          <a:off x="21323300" y="1077117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xdr:rowOff>
    </xdr:from>
    <xdr:to>
      <xdr:col>107</xdr:col>
      <xdr:colOff>101600</xdr:colOff>
      <xdr:row>62</xdr:row>
      <xdr:rowOff>113436</xdr:rowOff>
    </xdr:to>
    <xdr:sp macro="" textlink="">
      <xdr:nvSpPr>
        <xdr:cNvPr id="514" name="楕円 513">
          <a:extLst>
            <a:ext uri="{FF2B5EF4-FFF2-40B4-BE49-F238E27FC236}">
              <a16:creationId xmlns:a16="http://schemas.microsoft.com/office/drawing/2014/main" xmlns="" id="{1D9DDC17-3CDF-4D7C-B0DF-6093C6D43919}"/>
            </a:ext>
          </a:extLst>
        </xdr:cNvPr>
        <xdr:cNvSpPr/>
      </xdr:nvSpPr>
      <xdr:spPr>
        <a:xfrm>
          <a:off x="20383500" y="106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62636</xdr:rowOff>
    </xdr:from>
    <xdr:to>
      <xdr:col>111</xdr:col>
      <xdr:colOff>177800</xdr:colOff>
      <xdr:row>62</xdr:row>
      <xdr:rowOff>144932</xdr:rowOff>
    </xdr:to>
    <xdr:cxnSp macro="">
      <xdr:nvCxnSpPr>
        <xdr:cNvPr id="515" name="直線コネクタ 514">
          <a:extLst>
            <a:ext uri="{FF2B5EF4-FFF2-40B4-BE49-F238E27FC236}">
              <a16:creationId xmlns:a16="http://schemas.microsoft.com/office/drawing/2014/main" xmlns="" id="{C2A3FA03-DFE2-4761-917D-6C29413CCB47}"/>
            </a:ext>
          </a:extLst>
        </xdr:cNvPr>
        <xdr:cNvCxnSpPr/>
      </xdr:nvCxnSpPr>
      <xdr:spPr>
        <a:xfrm>
          <a:off x="20434300" y="106925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18237</xdr:rowOff>
    </xdr:from>
    <xdr:to>
      <xdr:col>102</xdr:col>
      <xdr:colOff>165100</xdr:colOff>
      <xdr:row>62</xdr:row>
      <xdr:rowOff>119837</xdr:rowOff>
    </xdr:to>
    <xdr:sp macro="" textlink="">
      <xdr:nvSpPr>
        <xdr:cNvPr id="516" name="楕円 515">
          <a:extLst>
            <a:ext uri="{FF2B5EF4-FFF2-40B4-BE49-F238E27FC236}">
              <a16:creationId xmlns:a16="http://schemas.microsoft.com/office/drawing/2014/main" xmlns="" id="{10A8ADBF-1AAE-4346-97A4-8F5E2B78B1C8}"/>
            </a:ext>
          </a:extLst>
        </xdr:cNvPr>
        <xdr:cNvSpPr/>
      </xdr:nvSpPr>
      <xdr:spPr>
        <a:xfrm>
          <a:off x="19494500" y="106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62636</xdr:rowOff>
    </xdr:from>
    <xdr:to>
      <xdr:col>107</xdr:col>
      <xdr:colOff>50800</xdr:colOff>
      <xdr:row>62</xdr:row>
      <xdr:rowOff>69037</xdr:rowOff>
    </xdr:to>
    <xdr:cxnSp macro="">
      <xdr:nvCxnSpPr>
        <xdr:cNvPr id="517" name="直線コネクタ 516">
          <a:extLst>
            <a:ext uri="{FF2B5EF4-FFF2-40B4-BE49-F238E27FC236}">
              <a16:creationId xmlns:a16="http://schemas.microsoft.com/office/drawing/2014/main" xmlns="" id="{ED649523-F2F8-4E7A-A5DE-2EF9B6D59C6A}"/>
            </a:ext>
          </a:extLst>
        </xdr:cNvPr>
        <xdr:cNvCxnSpPr/>
      </xdr:nvCxnSpPr>
      <xdr:spPr>
        <a:xfrm flipV="1">
          <a:off x="19545300" y="106925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20524</xdr:rowOff>
    </xdr:from>
    <xdr:to>
      <xdr:col>98</xdr:col>
      <xdr:colOff>38100</xdr:colOff>
      <xdr:row>62</xdr:row>
      <xdr:rowOff>122124</xdr:rowOff>
    </xdr:to>
    <xdr:sp macro="" textlink="">
      <xdr:nvSpPr>
        <xdr:cNvPr id="518" name="楕円 517">
          <a:extLst>
            <a:ext uri="{FF2B5EF4-FFF2-40B4-BE49-F238E27FC236}">
              <a16:creationId xmlns:a16="http://schemas.microsoft.com/office/drawing/2014/main" xmlns="" id="{5FC79828-48E6-4067-8AB8-FBD92ADB1323}"/>
            </a:ext>
          </a:extLst>
        </xdr:cNvPr>
        <xdr:cNvSpPr/>
      </xdr:nvSpPr>
      <xdr:spPr>
        <a:xfrm>
          <a:off x="18605500" y="106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69037</xdr:rowOff>
    </xdr:from>
    <xdr:to>
      <xdr:col>102</xdr:col>
      <xdr:colOff>114300</xdr:colOff>
      <xdr:row>62</xdr:row>
      <xdr:rowOff>71324</xdr:rowOff>
    </xdr:to>
    <xdr:cxnSp macro="">
      <xdr:nvCxnSpPr>
        <xdr:cNvPr id="519" name="直線コネクタ 518">
          <a:extLst>
            <a:ext uri="{FF2B5EF4-FFF2-40B4-BE49-F238E27FC236}">
              <a16:creationId xmlns:a16="http://schemas.microsoft.com/office/drawing/2014/main" xmlns="" id="{193EE003-D365-4D92-A252-E16F86BB275E}"/>
            </a:ext>
          </a:extLst>
        </xdr:cNvPr>
        <xdr:cNvCxnSpPr/>
      </xdr:nvCxnSpPr>
      <xdr:spPr>
        <a:xfrm flipV="1">
          <a:off x="18656300" y="106989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520" name="n_1aveValue【学校施設】&#10;一人当たり面積">
          <a:extLst>
            <a:ext uri="{FF2B5EF4-FFF2-40B4-BE49-F238E27FC236}">
              <a16:creationId xmlns:a16="http://schemas.microsoft.com/office/drawing/2014/main" xmlns="" id="{5A88AC29-2F69-45CA-93AB-007EAFF27D44}"/>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521" name="n_2aveValue【学校施設】&#10;一人当たり面積">
          <a:extLst>
            <a:ext uri="{FF2B5EF4-FFF2-40B4-BE49-F238E27FC236}">
              <a16:creationId xmlns:a16="http://schemas.microsoft.com/office/drawing/2014/main" xmlns="" id="{94F839B5-881A-4C21-BD70-4899F4DD246B}"/>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522" name="n_3aveValue【学校施設】&#10;一人当たり面積">
          <a:extLst>
            <a:ext uri="{FF2B5EF4-FFF2-40B4-BE49-F238E27FC236}">
              <a16:creationId xmlns:a16="http://schemas.microsoft.com/office/drawing/2014/main" xmlns="" id="{22EFDFBD-D884-40B2-92E2-C861695011EE}"/>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523" name="n_4aveValue【学校施設】&#10;一人当たり面積">
          <a:extLst>
            <a:ext uri="{FF2B5EF4-FFF2-40B4-BE49-F238E27FC236}">
              <a16:creationId xmlns:a16="http://schemas.microsoft.com/office/drawing/2014/main" xmlns="" id="{20ABBAB4-F37A-4A2B-AD6C-52F6090982CD}"/>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15409</xdr:rowOff>
    </xdr:from>
    <xdr:ext cx="469744" cy="259045"/>
    <xdr:sp macro="" textlink="">
      <xdr:nvSpPr>
        <xdr:cNvPr id="524" name="n_1mainValue【学校施設】&#10;一人当たり面積">
          <a:extLst>
            <a:ext uri="{FF2B5EF4-FFF2-40B4-BE49-F238E27FC236}">
              <a16:creationId xmlns:a16="http://schemas.microsoft.com/office/drawing/2014/main" xmlns="" id="{9117FB66-4278-4205-AA51-715C6552F653}"/>
            </a:ext>
          </a:extLst>
        </xdr:cNvPr>
        <xdr:cNvSpPr txBox="1"/>
      </xdr:nvSpPr>
      <xdr:spPr>
        <a:xfrm>
          <a:off x="210757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104563</xdr:rowOff>
    </xdr:from>
    <xdr:ext cx="469744" cy="259045"/>
    <xdr:sp macro="" textlink="">
      <xdr:nvSpPr>
        <xdr:cNvPr id="525" name="n_2mainValue【学校施設】&#10;一人当たり面積">
          <a:extLst>
            <a:ext uri="{FF2B5EF4-FFF2-40B4-BE49-F238E27FC236}">
              <a16:creationId xmlns:a16="http://schemas.microsoft.com/office/drawing/2014/main" xmlns="" id="{E961C47F-9A1F-426D-9FB4-417719954EC4}"/>
            </a:ext>
          </a:extLst>
        </xdr:cNvPr>
        <xdr:cNvSpPr txBox="1"/>
      </xdr:nvSpPr>
      <xdr:spPr>
        <a:xfrm>
          <a:off x="20199427" y="107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110964</xdr:rowOff>
    </xdr:from>
    <xdr:ext cx="469744" cy="259045"/>
    <xdr:sp macro="" textlink="">
      <xdr:nvSpPr>
        <xdr:cNvPr id="526" name="n_3mainValue【学校施設】&#10;一人当たり面積">
          <a:extLst>
            <a:ext uri="{FF2B5EF4-FFF2-40B4-BE49-F238E27FC236}">
              <a16:creationId xmlns:a16="http://schemas.microsoft.com/office/drawing/2014/main" xmlns="" id="{44CDD680-667D-4F86-8436-47CBE8D22323}"/>
            </a:ext>
          </a:extLst>
        </xdr:cNvPr>
        <xdr:cNvSpPr txBox="1"/>
      </xdr:nvSpPr>
      <xdr:spPr>
        <a:xfrm>
          <a:off x="19310427" y="107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113251</xdr:rowOff>
    </xdr:from>
    <xdr:ext cx="469744" cy="259045"/>
    <xdr:sp macro="" textlink="">
      <xdr:nvSpPr>
        <xdr:cNvPr id="527" name="n_4mainValue【学校施設】&#10;一人当たり面積">
          <a:extLst>
            <a:ext uri="{FF2B5EF4-FFF2-40B4-BE49-F238E27FC236}">
              <a16:creationId xmlns:a16="http://schemas.microsoft.com/office/drawing/2014/main" xmlns="" id="{E7402483-7777-4831-B7C1-C42B9780DAB0}"/>
            </a:ext>
          </a:extLst>
        </xdr:cNvPr>
        <xdr:cNvSpPr txBox="1"/>
      </xdr:nvSpPr>
      <xdr:spPr>
        <a:xfrm>
          <a:off x="18421427" y="1074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xmlns="" id="{29ECD509-473C-4E1F-8A90-634B99C958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xmlns="" id="{40D1A75A-9AC1-47B7-95E9-96CB221212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xmlns="" id="{73E51165-FA32-4D5B-9183-4F6B9EB002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xmlns="" id="{8E349B1B-5A47-4516-9A33-F357EAD9A4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xmlns="" id="{2082AB91-90B1-45BE-B48F-C45CEE8391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xmlns="" id="{74F9DCEA-F43F-46DD-8531-ED3B066519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xmlns="" id="{ECA01797-6404-4CD1-A3BE-969E5A9B96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xmlns="" id="{9A1313F2-36AF-4C86-87CE-D5334C68A93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xmlns="" id="{3A02FBEB-E098-48CD-8A4A-895077BD1E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xmlns="" id="{BCB4B863-3317-46C0-B261-CE6D3CDE6A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xmlns="" id="{1961D486-BF52-4F3B-8FA1-171B03BDD3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xmlns="" id="{3C5538E7-AACA-43FB-BD61-2925DED0E4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xmlns="" id="{431BB9FE-CC1E-415C-9938-F9D1F91CFC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xmlns="" id="{3B3EE9EE-6791-4861-9545-5CFBEF2DB2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xmlns="" id="{B4D10902-5FF6-45E7-9C87-4FE67550FA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xmlns="" id="{7EBD308D-3F37-4EA4-BDC0-E7676207EE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xmlns="" id="{400C44E5-0ED4-464A-964A-5902138DA5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xmlns="" id="{A318D5A7-E781-4D27-B294-70326788FA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xmlns="" id="{A4507E00-B868-4F9E-A2FB-2E3F387027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xmlns="" id="{467E8B2E-2367-4552-A98E-24AAFA8AEF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xmlns="" id="{EEF0BCF7-31C9-4BA0-BD90-63B9553C81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xmlns="" id="{6B140D3F-291E-4FBE-819C-3CE091446D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xmlns="" id="{2EA8C938-A4E9-407D-94AD-0C1E13539A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xmlns="" id="{DEB00B6F-455E-4B26-831B-5C8A0547B61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xmlns="" id="{0874A70B-4871-45CC-A846-F909B39F29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xmlns="" id="{8A47299E-02EC-41F6-B5E6-590376BBB5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xmlns="" id="{FC8A8C49-8135-4DD4-9042-41E82072812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xmlns="" id="{9446CC3E-BB41-4817-9BF5-531B41E1F07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xmlns="" id="{EA3156A0-A5D5-4E30-A525-86392B51BA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xmlns="" id="{18D24A99-8FC5-45F1-AEC8-A844C4F508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xmlns="" id="{17F79937-5004-4B93-A79B-C5142A382B3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xmlns="" id="{275BE6B4-DA54-40E6-81E9-7CEDD85A84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xmlns="" id="{06865895-18A0-422A-890A-A28D627BE53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xmlns="" id="{3D2C111C-1813-466F-9066-6AE37675BFE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xmlns="" id="{906D8D6D-1F1F-4B09-99D9-16D2BEA1CE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xmlns="" id="{674ABB4C-D9EB-4559-B7B1-620597AE03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xmlns="" id="{84E00D15-F492-4ED9-84A2-79A40E3822A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xmlns="" id="{03367461-E62A-49BD-8D69-FA12EDA857E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xmlns="" id="{86600ABF-650E-403E-92F0-1192AEEBC2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xmlns="" id="{ECA41E64-DE4B-495A-8CF2-356419A367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xmlns="" id="{D496099D-B970-4E78-B0E4-4CBEDF4BB1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xmlns="" id="{88FDAD08-AE86-482A-AE27-0803C8D8907B}"/>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a:extLst>
            <a:ext uri="{FF2B5EF4-FFF2-40B4-BE49-F238E27FC236}">
              <a16:creationId xmlns:a16="http://schemas.microsoft.com/office/drawing/2014/main" xmlns="" id="{1C4117A8-78DE-44D6-9C55-957E6180756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xmlns="" id="{BC38FB2E-3B13-4F28-A187-DF7D2E0766D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572" name="【公民館】&#10;有形固定資産減価償却率最大値テキスト">
          <a:extLst>
            <a:ext uri="{FF2B5EF4-FFF2-40B4-BE49-F238E27FC236}">
              <a16:creationId xmlns:a16="http://schemas.microsoft.com/office/drawing/2014/main" xmlns="" id="{1AEBE9FE-C20C-42B4-9CC9-A68D2E728951}"/>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573" name="直線コネクタ 572">
          <a:extLst>
            <a:ext uri="{FF2B5EF4-FFF2-40B4-BE49-F238E27FC236}">
              <a16:creationId xmlns:a16="http://schemas.microsoft.com/office/drawing/2014/main" xmlns="" id="{CE2E3BC1-1D0F-4647-B510-9F186D191F92}"/>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574" name="【公民館】&#10;有形固定資産減価償却率平均値テキスト">
          <a:extLst>
            <a:ext uri="{FF2B5EF4-FFF2-40B4-BE49-F238E27FC236}">
              <a16:creationId xmlns:a16="http://schemas.microsoft.com/office/drawing/2014/main" xmlns="" id="{34249195-C7FE-4C26-BE22-65BD9D652F63}"/>
            </a:ext>
          </a:extLst>
        </xdr:cNvPr>
        <xdr:cNvSpPr txBox="1"/>
      </xdr:nvSpPr>
      <xdr:spPr>
        <a:xfrm>
          <a:off x="16357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575" name="フローチャート: 判断 574">
          <a:extLst>
            <a:ext uri="{FF2B5EF4-FFF2-40B4-BE49-F238E27FC236}">
              <a16:creationId xmlns:a16="http://schemas.microsoft.com/office/drawing/2014/main" xmlns="" id="{8FD1F977-F8C7-4256-AF9D-0059901C78D4}"/>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576" name="フローチャート: 判断 575">
          <a:extLst>
            <a:ext uri="{FF2B5EF4-FFF2-40B4-BE49-F238E27FC236}">
              <a16:creationId xmlns:a16="http://schemas.microsoft.com/office/drawing/2014/main" xmlns="" id="{AEE0D33D-0849-49D3-8F3F-5A4E2460EF77}"/>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577" name="フローチャート: 判断 576">
          <a:extLst>
            <a:ext uri="{FF2B5EF4-FFF2-40B4-BE49-F238E27FC236}">
              <a16:creationId xmlns:a16="http://schemas.microsoft.com/office/drawing/2014/main" xmlns="" id="{E392E8EF-01D4-4427-A585-7A8174C8F08A}"/>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578" name="フローチャート: 判断 577">
          <a:extLst>
            <a:ext uri="{FF2B5EF4-FFF2-40B4-BE49-F238E27FC236}">
              <a16:creationId xmlns:a16="http://schemas.microsoft.com/office/drawing/2014/main" xmlns="" id="{7A13BB6D-DADC-4308-995D-B5A7E583826F}"/>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579" name="フローチャート: 判断 578">
          <a:extLst>
            <a:ext uri="{FF2B5EF4-FFF2-40B4-BE49-F238E27FC236}">
              <a16:creationId xmlns:a16="http://schemas.microsoft.com/office/drawing/2014/main" xmlns="" id="{BE1EA73F-B9FB-4FA7-95E7-11EB6F63D612}"/>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5A21745D-AB87-496C-8F3B-5D18556059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53CCB56C-5D8D-47D0-B3B9-54C28114E4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8FB01C67-BF30-47CF-B5B7-F88CB118F0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38700C4D-352C-40AC-B98F-B240CA3D28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xmlns="" id="{2A0447A1-CAB8-48CF-BA39-260DACF587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147864</xdr:rowOff>
    </xdr:from>
    <xdr:to>
      <xdr:col>85</xdr:col>
      <xdr:colOff>177800</xdr:colOff>
      <xdr:row>102</xdr:row>
      <xdr:rowOff>78014</xdr:rowOff>
    </xdr:to>
    <xdr:sp macro="" textlink="">
      <xdr:nvSpPr>
        <xdr:cNvPr id="585" name="楕円 584">
          <a:extLst>
            <a:ext uri="{FF2B5EF4-FFF2-40B4-BE49-F238E27FC236}">
              <a16:creationId xmlns:a16="http://schemas.microsoft.com/office/drawing/2014/main" xmlns="" id="{92F51157-8F64-4B57-BC48-DB675DA257D3}"/>
            </a:ext>
          </a:extLst>
        </xdr:cNvPr>
        <xdr:cNvSpPr/>
      </xdr:nvSpPr>
      <xdr:spPr>
        <a:xfrm>
          <a:off x="16268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170741</xdr:rowOff>
    </xdr:from>
    <xdr:ext cx="405111" cy="259045"/>
    <xdr:sp macro="" textlink="">
      <xdr:nvSpPr>
        <xdr:cNvPr id="586" name="【公民館】&#10;有形固定資産減価償却率該当値テキスト">
          <a:extLst>
            <a:ext uri="{FF2B5EF4-FFF2-40B4-BE49-F238E27FC236}">
              <a16:creationId xmlns:a16="http://schemas.microsoft.com/office/drawing/2014/main" xmlns="" id="{7A73C6BF-0817-4D63-94BD-72F89E81830B}"/>
            </a:ext>
          </a:extLst>
        </xdr:cNvPr>
        <xdr:cNvSpPr txBox="1"/>
      </xdr:nvSpPr>
      <xdr:spPr>
        <a:xfrm>
          <a:off x="16357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587" name="楕円 586">
          <a:extLst>
            <a:ext uri="{FF2B5EF4-FFF2-40B4-BE49-F238E27FC236}">
              <a16:creationId xmlns:a16="http://schemas.microsoft.com/office/drawing/2014/main" xmlns="" id="{47B7ECB9-1D4A-462E-8CD3-1B44A8303870}"/>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27214</xdr:rowOff>
    </xdr:to>
    <xdr:cxnSp macro="">
      <xdr:nvCxnSpPr>
        <xdr:cNvPr id="588" name="直線コネクタ 587">
          <a:extLst>
            <a:ext uri="{FF2B5EF4-FFF2-40B4-BE49-F238E27FC236}">
              <a16:creationId xmlns:a16="http://schemas.microsoft.com/office/drawing/2014/main" xmlns="" id="{0B40C456-D68C-4656-B22B-8536A0091146}"/>
            </a:ext>
          </a:extLst>
        </xdr:cNvPr>
        <xdr:cNvCxnSpPr/>
      </xdr:nvCxnSpPr>
      <xdr:spPr>
        <a:xfrm>
          <a:off x="15481300" y="1748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589" name="楕円 588">
          <a:extLst>
            <a:ext uri="{FF2B5EF4-FFF2-40B4-BE49-F238E27FC236}">
              <a16:creationId xmlns:a16="http://schemas.microsoft.com/office/drawing/2014/main" xmlns="" id="{80545DCC-B292-4246-9C80-59EA4FADFA22}"/>
            </a:ext>
          </a:extLst>
        </xdr:cNvPr>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101</xdr:row>
      <xdr:rowOff>166007</xdr:rowOff>
    </xdr:to>
    <xdr:cxnSp macro="">
      <xdr:nvCxnSpPr>
        <xdr:cNvPr id="590" name="直線コネクタ 589">
          <a:extLst>
            <a:ext uri="{FF2B5EF4-FFF2-40B4-BE49-F238E27FC236}">
              <a16:creationId xmlns:a16="http://schemas.microsoft.com/office/drawing/2014/main" xmlns="" id="{32AB25FE-3D0E-4BAC-BA44-7F83DE316082}"/>
            </a:ext>
          </a:extLst>
        </xdr:cNvPr>
        <xdr:cNvCxnSpPr/>
      </xdr:nvCxnSpPr>
      <xdr:spPr>
        <a:xfrm>
          <a:off x="14592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49893</xdr:rowOff>
    </xdr:from>
    <xdr:to>
      <xdr:col>72</xdr:col>
      <xdr:colOff>38100</xdr:colOff>
      <xdr:row>101</xdr:row>
      <xdr:rowOff>151493</xdr:rowOff>
    </xdr:to>
    <xdr:sp macro="" textlink="">
      <xdr:nvSpPr>
        <xdr:cNvPr id="591" name="楕円 590">
          <a:extLst>
            <a:ext uri="{FF2B5EF4-FFF2-40B4-BE49-F238E27FC236}">
              <a16:creationId xmlns:a16="http://schemas.microsoft.com/office/drawing/2014/main" xmlns="" id="{398ED2F0-583D-4453-A441-11CDF3BBF9FA}"/>
            </a:ext>
          </a:extLst>
        </xdr:cNvPr>
        <xdr:cNvSpPr/>
      </xdr:nvSpPr>
      <xdr:spPr>
        <a:xfrm>
          <a:off x="13652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100693</xdr:rowOff>
    </xdr:from>
    <xdr:to>
      <xdr:col>76</xdr:col>
      <xdr:colOff>114300</xdr:colOff>
      <xdr:row>101</xdr:row>
      <xdr:rowOff>133350</xdr:rowOff>
    </xdr:to>
    <xdr:cxnSp macro="">
      <xdr:nvCxnSpPr>
        <xdr:cNvPr id="592" name="直線コネクタ 591">
          <a:extLst>
            <a:ext uri="{FF2B5EF4-FFF2-40B4-BE49-F238E27FC236}">
              <a16:creationId xmlns:a16="http://schemas.microsoft.com/office/drawing/2014/main" xmlns="" id="{DF79FB2F-EF42-4A91-BFE1-249361FB910A}"/>
            </a:ext>
          </a:extLst>
        </xdr:cNvPr>
        <xdr:cNvCxnSpPr/>
      </xdr:nvCxnSpPr>
      <xdr:spPr>
        <a:xfrm>
          <a:off x="13703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593" name="楕円 592">
          <a:extLst>
            <a:ext uri="{FF2B5EF4-FFF2-40B4-BE49-F238E27FC236}">
              <a16:creationId xmlns:a16="http://schemas.microsoft.com/office/drawing/2014/main" xmlns="" id="{9EB863FE-C880-4A6F-81E0-9C81160B0EE4}"/>
            </a:ext>
          </a:extLst>
        </xdr:cNvPr>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100693</xdr:rowOff>
    </xdr:to>
    <xdr:cxnSp macro="">
      <xdr:nvCxnSpPr>
        <xdr:cNvPr id="594" name="直線コネクタ 593">
          <a:extLst>
            <a:ext uri="{FF2B5EF4-FFF2-40B4-BE49-F238E27FC236}">
              <a16:creationId xmlns:a16="http://schemas.microsoft.com/office/drawing/2014/main" xmlns="" id="{5037E6FC-0064-4396-8FD3-88046ABE31C7}"/>
            </a:ext>
          </a:extLst>
        </xdr:cNvPr>
        <xdr:cNvCxnSpPr/>
      </xdr:nvCxnSpPr>
      <xdr:spPr>
        <a:xfrm>
          <a:off x="12814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595" name="n_1aveValue【公民館】&#10;有形固定資産減価償却率">
          <a:extLst>
            <a:ext uri="{FF2B5EF4-FFF2-40B4-BE49-F238E27FC236}">
              <a16:creationId xmlns:a16="http://schemas.microsoft.com/office/drawing/2014/main" xmlns="" id="{15D2D1B4-458F-4E85-A69C-C41A1DE88E89}"/>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596" name="n_2aveValue【公民館】&#10;有形固定資産減価償却率">
          <a:extLst>
            <a:ext uri="{FF2B5EF4-FFF2-40B4-BE49-F238E27FC236}">
              <a16:creationId xmlns:a16="http://schemas.microsoft.com/office/drawing/2014/main" xmlns="" id="{6B1D55F3-5906-4D2D-9C85-5F7D3E258F8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597" name="n_3aveValue【公民館】&#10;有形固定資産減価償却率">
          <a:extLst>
            <a:ext uri="{FF2B5EF4-FFF2-40B4-BE49-F238E27FC236}">
              <a16:creationId xmlns:a16="http://schemas.microsoft.com/office/drawing/2014/main" xmlns="" id="{D5912CFD-F17F-4E6A-A1CA-2A3ED2FB1A4F}"/>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598" name="n_4aveValue【公民館】&#10;有形固定資産減価償却率">
          <a:extLst>
            <a:ext uri="{FF2B5EF4-FFF2-40B4-BE49-F238E27FC236}">
              <a16:creationId xmlns:a16="http://schemas.microsoft.com/office/drawing/2014/main" xmlns="" id="{AE29AFA8-99B4-43CA-B370-97097B55EED3}"/>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599" name="n_1mainValue【公民館】&#10;有形固定資産減価償却率">
          <a:extLst>
            <a:ext uri="{FF2B5EF4-FFF2-40B4-BE49-F238E27FC236}">
              <a16:creationId xmlns:a16="http://schemas.microsoft.com/office/drawing/2014/main" xmlns="" id="{CB3C107A-AB90-486F-9EEA-8473C102778A}"/>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600" name="n_2mainValue【公民館】&#10;有形固定資産減価償却率">
          <a:extLst>
            <a:ext uri="{FF2B5EF4-FFF2-40B4-BE49-F238E27FC236}">
              <a16:creationId xmlns:a16="http://schemas.microsoft.com/office/drawing/2014/main" xmlns="" id="{C0784C99-963E-4228-90C4-FDBB2042762C}"/>
            </a:ext>
          </a:extLst>
        </xdr:cNvPr>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168020</xdr:rowOff>
    </xdr:from>
    <xdr:ext cx="405111" cy="259045"/>
    <xdr:sp macro="" textlink="">
      <xdr:nvSpPr>
        <xdr:cNvPr id="601" name="n_3mainValue【公民館】&#10;有形固定資産減価償却率">
          <a:extLst>
            <a:ext uri="{FF2B5EF4-FFF2-40B4-BE49-F238E27FC236}">
              <a16:creationId xmlns:a16="http://schemas.microsoft.com/office/drawing/2014/main" xmlns="" id="{234122C1-B8D3-4AB7-8756-2A66E3A0751F}"/>
            </a:ext>
          </a:extLst>
        </xdr:cNvPr>
        <xdr:cNvSpPr txBox="1"/>
      </xdr:nvSpPr>
      <xdr:spPr>
        <a:xfrm>
          <a:off x="13500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602" name="n_4mainValue【公民館】&#10;有形固定資産減価償却率">
          <a:extLst>
            <a:ext uri="{FF2B5EF4-FFF2-40B4-BE49-F238E27FC236}">
              <a16:creationId xmlns:a16="http://schemas.microsoft.com/office/drawing/2014/main" xmlns="" id="{B4103B0A-356E-4551-AAB7-DFAAB4169119}"/>
            </a:ext>
          </a:extLst>
        </xdr:cNvPr>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xmlns="" id="{9378389B-8DA1-491B-8600-2A4FBBDA1E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xmlns="" id="{088E76CA-31ED-4652-B4DA-342E773546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xmlns="" id="{AFE50C9C-B574-48F9-AF28-43AE0795D1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xmlns="" id="{449C13AF-78A6-4D9B-A038-772F8B7ABA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xmlns="" id="{69406AF8-DE95-4818-841A-0AACFD7765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xmlns="" id="{94F103A9-1AFE-400D-8A54-6A29724B84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xmlns="" id="{2ECB42A1-25DE-4BD9-A46B-CF5A704BF5A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xmlns="" id="{71168893-D05B-4311-AB81-5B221AC48F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xmlns="" id="{C6700FC1-046A-423E-A214-4617FA2597C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xmlns="" id="{1CE9F546-B391-4F1B-9A9E-DCBA204634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xmlns="" id="{A908038F-9EAA-4203-ACA4-A5CE43FC836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xmlns="" id="{EE6B7A1A-534F-4DEC-B006-DDAD5D92984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xmlns="" id="{09E5569B-A57A-402E-BC09-D6229F6A1F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xmlns="" id="{87863BD2-3F8C-4118-B79F-94B0636C2CA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xmlns="" id="{A9AC2384-B38D-4D4F-86C8-307BCF65CC8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xmlns="" id="{737C9ED4-2BFE-432E-A4EF-9CB8165084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xmlns="" id="{91C57BAD-1FD3-4DEB-B6A5-4AB14C74CCC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xmlns="" id="{4EA3CEF8-B478-4F53-8DA5-F1E2DAF415F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xmlns="" id="{9B32EF5C-EAD4-45B9-9726-5AD21E07A42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a:extLst>
            <a:ext uri="{FF2B5EF4-FFF2-40B4-BE49-F238E27FC236}">
              <a16:creationId xmlns:a16="http://schemas.microsoft.com/office/drawing/2014/main" xmlns="" id="{B2A1F893-14C5-4FD2-83EF-C999049CC06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xmlns="" id="{302E7814-CC74-4079-9133-3E013E9FF3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xmlns="" id="{132416BB-C187-4F6D-87D1-022870200E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xmlns="" id="{B89EE185-8116-4775-8CE1-93EA6E9FF1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26" name="直線コネクタ 625">
          <a:extLst>
            <a:ext uri="{FF2B5EF4-FFF2-40B4-BE49-F238E27FC236}">
              <a16:creationId xmlns:a16="http://schemas.microsoft.com/office/drawing/2014/main" xmlns="" id="{B6009632-4DCF-46A1-A165-7C2E9313501A}"/>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7" name="【公民館】&#10;一人当たり面積最小値テキスト">
          <a:extLst>
            <a:ext uri="{FF2B5EF4-FFF2-40B4-BE49-F238E27FC236}">
              <a16:creationId xmlns:a16="http://schemas.microsoft.com/office/drawing/2014/main" xmlns="" id="{A4327221-6F3A-4262-B77B-D7B331D7EE2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8" name="直線コネクタ 627">
          <a:extLst>
            <a:ext uri="{FF2B5EF4-FFF2-40B4-BE49-F238E27FC236}">
              <a16:creationId xmlns:a16="http://schemas.microsoft.com/office/drawing/2014/main" xmlns="" id="{071E74A1-B296-4B97-9730-55F3CD0DE4A6}"/>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29" name="【公民館】&#10;一人当たり面積最大値テキスト">
          <a:extLst>
            <a:ext uri="{FF2B5EF4-FFF2-40B4-BE49-F238E27FC236}">
              <a16:creationId xmlns:a16="http://schemas.microsoft.com/office/drawing/2014/main" xmlns="" id="{F5357705-759E-490F-8106-1CBC3FE9E7D8}"/>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30" name="直線コネクタ 629">
          <a:extLst>
            <a:ext uri="{FF2B5EF4-FFF2-40B4-BE49-F238E27FC236}">
              <a16:creationId xmlns:a16="http://schemas.microsoft.com/office/drawing/2014/main" xmlns="" id="{3795658D-79EB-4F30-84BA-C526B2663B38}"/>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631" name="【公民館】&#10;一人当たり面積平均値テキスト">
          <a:extLst>
            <a:ext uri="{FF2B5EF4-FFF2-40B4-BE49-F238E27FC236}">
              <a16:creationId xmlns:a16="http://schemas.microsoft.com/office/drawing/2014/main" xmlns="" id="{1E7C4106-2C44-40C8-B76D-14251F1FDD1C}"/>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632" name="フローチャート: 判断 631">
          <a:extLst>
            <a:ext uri="{FF2B5EF4-FFF2-40B4-BE49-F238E27FC236}">
              <a16:creationId xmlns:a16="http://schemas.microsoft.com/office/drawing/2014/main" xmlns="" id="{F6CDB47B-B76E-41CB-AF04-93706AF7CC20}"/>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633" name="フローチャート: 判断 632">
          <a:extLst>
            <a:ext uri="{FF2B5EF4-FFF2-40B4-BE49-F238E27FC236}">
              <a16:creationId xmlns:a16="http://schemas.microsoft.com/office/drawing/2014/main" xmlns="" id="{B5B5B65A-F123-4CEA-BE42-C2037310C7BA}"/>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634" name="フローチャート: 判断 633">
          <a:extLst>
            <a:ext uri="{FF2B5EF4-FFF2-40B4-BE49-F238E27FC236}">
              <a16:creationId xmlns:a16="http://schemas.microsoft.com/office/drawing/2014/main" xmlns="" id="{823D2F73-A2CB-480A-99B5-A820621114AE}"/>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635" name="フローチャート: 判断 634">
          <a:extLst>
            <a:ext uri="{FF2B5EF4-FFF2-40B4-BE49-F238E27FC236}">
              <a16:creationId xmlns:a16="http://schemas.microsoft.com/office/drawing/2014/main" xmlns="" id="{DCBE0CB6-5DFC-491C-A465-57BA1F16B233}"/>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636" name="フローチャート: 判断 635">
          <a:extLst>
            <a:ext uri="{FF2B5EF4-FFF2-40B4-BE49-F238E27FC236}">
              <a16:creationId xmlns:a16="http://schemas.microsoft.com/office/drawing/2014/main" xmlns="" id="{D83EBCCE-1B2C-4A2B-B911-D3B15CBE35C2}"/>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3ADBF379-E4BC-49D1-9F05-48342B0EBA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E80A55D8-B766-400E-8ACF-2E880C176F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3773CCF3-F63F-485A-8D02-FB68244194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EC3480C5-26D0-4042-8198-CD71CD08D9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59C8DB25-E8AB-44FE-8984-D161127954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42" name="楕円 641">
          <a:extLst>
            <a:ext uri="{FF2B5EF4-FFF2-40B4-BE49-F238E27FC236}">
              <a16:creationId xmlns:a16="http://schemas.microsoft.com/office/drawing/2014/main" xmlns="" id="{B1124877-BB09-4C29-B845-63554E7F6689}"/>
            </a:ext>
          </a:extLst>
        </xdr:cNvPr>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43" name="【公民館】&#10;一人当たり面積該当値テキスト">
          <a:extLst>
            <a:ext uri="{FF2B5EF4-FFF2-40B4-BE49-F238E27FC236}">
              <a16:creationId xmlns:a16="http://schemas.microsoft.com/office/drawing/2014/main" xmlns="" id="{A34F4549-24EA-4C70-9091-9076C056B153}"/>
            </a:ext>
          </a:extLst>
        </xdr:cNvPr>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4" name="楕円 643">
          <a:extLst>
            <a:ext uri="{FF2B5EF4-FFF2-40B4-BE49-F238E27FC236}">
              <a16:creationId xmlns:a16="http://schemas.microsoft.com/office/drawing/2014/main" xmlns="" id="{4C41B732-0603-4FD7-BCD5-26B0B542FEE7}"/>
            </a:ext>
          </a:extLst>
        </xdr:cNvPr>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5" name="直線コネクタ 644">
          <a:extLst>
            <a:ext uri="{FF2B5EF4-FFF2-40B4-BE49-F238E27FC236}">
              <a16:creationId xmlns:a16="http://schemas.microsoft.com/office/drawing/2014/main" xmlns="" id="{D7B77FA5-1210-4D52-A5E1-C53A7E027933}"/>
            </a:ext>
          </a:extLst>
        </xdr:cNvPr>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6" name="楕円 645">
          <a:extLst>
            <a:ext uri="{FF2B5EF4-FFF2-40B4-BE49-F238E27FC236}">
              <a16:creationId xmlns:a16="http://schemas.microsoft.com/office/drawing/2014/main" xmlns="" id="{0F5FA8FE-CE3F-459F-954F-63CC74E8A2DE}"/>
            </a:ext>
          </a:extLst>
        </xdr:cNvPr>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7" name="直線コネクタ 646">
          <a:extLst>
            <a:ext uri="{FF2B5EF4-FFF2-40B4-BE49-F238E27FC236}">
              <a16:creationId xmlns:a16="http://schemas.microsoft.com/office/drawing/2014/main" xmlns="" id="{0198440D-8913-45F6-9A53-0D06A53FC688}"/>
            </a:ext>
          </a:extLst>
        </xdr:cNvPr>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8" name="楕円 647">
          <a:extLst>
            <a:ext uri="{FF2B5EF4-FFF2-40B4-BE49-F238E27FC236}">
              <a16:creationId xmlns:a16="http://schemas.microsoft.com/office/drawing/2014/main" xmlns="" id="{33B5EF0A-CD35-4558-B6E7-3AF3E8FC6C89}"/>
            </a:ext>
          </a:extLst>
        </xdr:cNvPr>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9" name="直線コネクタ 648">
          <a:extLst>
            <a:ext uri="{FF2B5EF4-FFF2-40B4-BE49-F238E27FC236}">
              <a16:creationId xmlns:a16="http://schemas.microsoft.com/office/drawing/2014/main" xmlns="" id="{C5495D66-6346-4E8C-A43F-41232748C1D9}"/>
            </a:ext>
          </a:extLst>
        </xdr:cNvPr>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91439</xdr:rowOff>
    </xdr:from>
    <xdr:to>
      <xdr:col>98</xdr:col>
      <xdr:colOff>38100</xdr:colOff>
      <xdr:row>109</xdr:row>
      <xdr:rowOff>21589</xdr:rowOff>
    </xdr:to>
    <xdr:sp macro="" textlink="">
      <xdr:nvSpPr>
        <xdr:cNvPr id="650" name="楕円 649">
          <a:extLst>
            <a:ext uri="{FF2B5EF4-FFF2-40B4-BE49-F238E27FC236}">
              <a16:creationId xmlns:a16="http://schemas.microsoft.com/office/drawing/2014/main" xmlns="" id="{75840DC3-7A21-49E0-9FE4-6E52974D1214}"/>
            </a:ext>
          </a:extLst>
        </xdr:cNvPr>
        <xdr:cNvSpPr/>
      </xdr:nvSpPr>
      <xdr:spPr>
        <a:xfrm>
          <a:off x="18605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142239</xdr:rowOff>
    </xdr:to>
    <xdr:cxnSp macro="">
      <xdr:nvCxnSpPr>
        <xdr:cNvPr id="651" name="直線コネクタ 650">
          <a:extLst>
            <a:ext uri="{FF2B5EF4-FFF2-40B4-BE49-F238E27FC236}">
              <a16:creationId xmlns:a16="http://schemas.microsoft.com/office/drawing/2014/main" xmlns="" id="{4FB86B2D-5F89-4680-9B19-19DEF1F6FC73}"/>
            </a:ext>
          </a:extLst>
        </xdr:cNvPr>
        <xdr:cNvCxnSpPr/>
      </xdr:nvCxnSpPr>
      <xdr:spPr>
        <a:xfrm>
          <a:off x="18656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652" name="n_1aveValue【公民館】&#10;一人当たり面積">
          <a:extLst>
            <a:ext uri="{FF2B5EF4-FFF2-40B4-BE49-F238E27FC236}">
              <a16:creationId xmlns:a16="http://schemas.microsoft.com/office/drawing/2014/main" xmlns="" id="{D9A2D080-E70C-41CB-8740-C3BEB553F5DA}"/>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653" name="n_2aveValue【公民館】&#10;一人当たり面積">
          <a:extLst>
            <a:ext uri="{FF2B5EF4-FFF2-40B4-BE49-F238E27FC236}">
              <a16:creationId xmlns:a16="http://schemas.microsoft.com/office/drawing/2014/main" xmlns="" id="{48FD34DD-CC30-4914-83C6-142DDFC1DB4B}"/>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654" name="n_3aveValue【公民館】&#10;一人当たり面積">
          <a:extLst>
            <a:ext uri="{FF2B5EF4-FFF2-40B4-BE49-F238E27FC236}">
              <a16:creationId xmlns:a16="http://schemas.microsoft.com/office/drawing/2014/main" xmlns="" id="{E7A8FD57-0C0D-4223-979A-7E12917FA609}"/>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655" name="n_4aveValue【公民館】&#10;一人当たり面積">
          <a:extLst>
            <a:ext uri="{FF2B5EF4-FFF2-40B4-BE49-F238E27FC236}">
              <a16:creationId xmlns:a16="http://schemas.microsoft.com/office/drawing/2014/main" xmlns="" id="{22850F67-95BB-4E93-BBE1-60FAA40931BD}"/>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6" name="n_1mainValue【公民館】&#10;一人当たり面積">
          <a:extLst>
            <a:ext uri="{FF2B5EF4-FFF2-40B4-BE49-F238E27FC236}">
              <a16:creationId xmlns:a16="http://schemas.microsoft.com/office/drawing/2014/main" xmlns="" id="{0C8D1ABD-0DDF-4F55-9B9D-A2707BEB17C0}"/>
            </a:ext>
          </a:extLst>
        </xdr:cNvPr>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7" name="n_2mainValue【公民館】&#10;一人当たり面積">
          <a:extLst>
            <a:ext uri="{FF2B5EF4-FFF2-40B4-BE49-F238E27FC236}">
              <a16:creationId xmlns:a16="http://schemas.microsoft.com/office/drawing/2014/main" xmlns="" id="{9C381D46-753D-4551-A42A-E3776A1BEE29}"/>
            </a:ext>
          </a:extLst>
        </xdr:cNvPr>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8" name="n_3mainValue【公民館】&#10;一人当たり面積">
          <a:extLst>
            <a:ext uri="{FF2B5EF4-FFF2-40B4-BE49-F238E27FC236}">
              <a16:creationId xmlns:a16="http://schemas.microsoft.com/office/drawing/2014/main" xmlns="" id="{05AC533D-7AEC-4800-B67F-D274707D1274}"/>
            </a:ext>
          </a:extLst>
        </xdr:cNvPr>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12716</xdr:rowOff>
    </xdr:from>
    <xdr:ext cx="469744" cy="259045"/>
    <xdr:sp macro="" textlink="">
      <xdr:nvSpPr>
        <xdr:cNvPr id="659" name="n_4mainValue【公民館】&#10;一人当たり面積">
          <a:extLst>
            <a:ext uri="{FF2B5EF4-FFF2-40B4-BE49-F238E27FC236}">
              <a16:creationId xmlns:a16="http://schemas.microsoft.com/office/drawing/2014/main" xmlns="" id="{0BEB0632-51B6-47F7-99D2-DED234556ED7}"/>
            </a:ext>
          </a:extLst>
        </xdr:cNvPr>
        <xdr:cNvSpPr txBox="1"/>
      </xdr:nvSpPr>
      <xdr:spPr>
        <a:xfrm>
          <a:off x="18421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xmlns="" id="{DA925F1A-301B-4C59-8C49-0100BC4776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xmlns="" id="{C464BE7A-CE27-406A-AA82-809FE6C37C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xmlns="" id="{E4CF2100-0A9E-45A0-A77D-300DA63640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類似団体と比較して低い状況にあるのは、道路資産の多くが取得原価不明で１円計上していることが大きく影響していると考えられる。その他、橋りょう、保育所、学校施設については、類似団体と比較しても老朽化が進んでいる。</a:t>
          </a:r>
        </a:p>
        <a:p>
          <a:r>
            <a:rPr kumimoji="1" lang="ja-JP" altLang="en-US" sz="1300">
              <a:latin typeface="ＭＳ Ｐゴシック" panose="020B0600070205080204" pitchFamily="50" charset="-128"/>
              <a:ea typeface="ＭＳ Ｐゴシック" panose="020B0600070205080204" pitchFamily="50" charset="-128"/>
            </a:rPr>
            <a:t>保育所は早くから民営化を実施し、一人当たり面積は類似団体と比較して低くなっている。また、学校施設についても、複式学級等の学校はなく、一人当たり面積は類似団体と比較して低くなっている。引き続き、公共施設等総合管理計画及び個別施設計画に基づき老朽化対策を行っていくが、子どもの数の減少予測など、中長期的な視点で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5630D5F-0DB2-4F1B-9FCC-59D7D66236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FFE02D5-3C64-48E1-B339-253F8DA745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7D66EA2-B807-4089-94A7-EDCB23DF9F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433DA3C-76A0-4E34-BFF4-99CB3BA475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00894E5-06D5-4367-A98D-C16F16DA11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F25AA78-2D81-4E59-BF95-7C69C3E9D2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C47FEFC-88CC-4E04-A626-912771E642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E37602C-8410-4632-BE9F-6CFBE44564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9032D7E-11A0-4232-8D3F-0F3CE693A0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B1B0B62-B490-4D5C-B89D-D7173724DB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C649557-67C9-445F-9B1A-55C5DB8BA3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6D38206-500E-42C7-ADD6-B67FD73D56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91ADBE9-C279-4F68-9F4D-353A6B8C1B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7724FE0-17FD-4763-B432-9A97044F20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1EC0874-966A-481E-84DD-C9FC2F0D25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37449BA1-5B08-41C3-8781-047F335945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9441650-52DB-4D94-B8BA-5F6A21F243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32BE4B1-066A-409F-B8B9-81CC006864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CE43B24-35C1-4165-B306-248F386D4F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B3C8D3-6450-4FFC-962F-AA22F875B9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756E784-1CE7-4B6D-A154-73E97B5923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54B9384-A23C-4EE3-8587-3C1DCE2D31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7227C8C-2E21-4A84-AD8D-3DCF172BFCE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09685B5-4358-4BD2-95E6-3F8807F180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54214F0-0915-4C64-A2C9-BF2A7CF2D6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92C872A-E2B1-4953-9DE3-8551B555D8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C4D753F-7B82-4833-8DC7-79FB57414C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967C390-214C-423A-BE40-15ADC165F4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A0DB7EB-ABE1-4917-89C5-2D99CB7982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E3E68DE-C8CD-4EBD-B4B7-1E08056BA4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58C0C5D-2C9B-401A-BA1A-466736BAAB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AF7AEDD-1222-4412-BEB5-0DFB9D9D5B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665E220-3CE9-4D30-B0B9-E8FEBE1094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777B664-2850-44CF-A74B-57EEAC54B3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49748D9-1001-48FD-9793-53434BEC1E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4F5C9EC-3A0F-4E68-8866-77F1A7DA47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A8DC97E-AB99-4779-BCC1-EED9CA505F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24B43C8-AA91-4534-A59D-48245679E3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38A498F-B08E-496B-859F-110EF26443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8CD9890-C797-4600-8442-9FDC592F57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58AFA79-2E95-4173-8300-5FA4BCAB87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700A91B-D574-43FD-91AA-530DCB1DD9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49D27D0-CF29-4895-B482-7C360CB2886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8DA01C6-DF9B-4EAB-BE2D-FCF39B7B578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196FE39-E3A1-4D30-A817-0CF0F5F53F6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FB89E4B-7B53-4188-BA04-3B889FB5651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8E111-1E71-49B6-97B4-331DB175EF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DD07C1AB-5AAA-4D47-B069-58FE6DBF3A3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64D1DFC-B822-40A0-B81E-7EDAA648C2F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9DFAF7D6-DA8D-4426-85A4-41C167168BE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D15F1D45-BD0A-4149-B58E-14E35203814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B05C471C-F429-46B1-A325-647FF610D23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3BF4186-4E84-4572-9520-3E90288B0D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74A2A9DD-E82D-4FEE-A714-742608FBC49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A1C409A9-EDCC-4E8A-8E61-67FDE21B15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D0CAABE-09C7-40AD-8C7D-998509CE85D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xmlns="" id="{8CC5CD32-18C2-4FD1-9244-8D76A9E8BC64}"/>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F7CECE3C-F18D-41F8-9D7C-6A9346A82F42}"/>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xmlns="" id="{EE6FAAE6-EB92-4E4D-B451-69012F5A6EB4}"/>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27D5D92B-5BDA-44D1-B1ED-B02B5F5B7133}"/>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xmlns="" id="{02AB09B5-D511-401F-B6DD-927CEB5C521D}"/>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3AB32E1D-90ED-4E35-A3F7-1CE4263ABBC3}"/>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xmlns="" id="{187BE243-D2E4-4AB6-908E-874982BB3A34}"/>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xmlns="" id="{76158788-7D80-4E06-8C19-221DCC2851EC}"/>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xmlns="" id="{3FE2DFBD-A2EA-475C-8E43-C65602AAC4CF}"/>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xmlns="" id="{4335B7A9-9671-48F3-AAA3-F38598F4EA2F}"/>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xmlns="" id="{336022E4-A598-46B3-B47F-A7278A5313CF}"/>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81472B4-1E5F-4245-85A6-69D140CDDA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214113E-051C-4081-9CC2-C2FC909F9B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F7A9271-83DD-47F6-9E94-4560908B81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E265EEB-02D9-4A84-98F9-D692CE96B6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2DEE7DC-BABD-49F0-B6FE-59E7DBCB88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4" name="楕円 73">
          <a:extLst>
            <a:ext uri="{FF2B5EF4-FFF2-40B4-BE49-F238E27FC236}">
              <a16:creationId xmlns:a16="http://schemas.microsoft.com/office/drawing/2014/main" xmlns="" id="{52C4E5CF-8C9F-4D98-B57D-06AF0B2B5EC6}"/>
            </a:ext>
          </a:extLst>
        </xdr:cNvPr>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BE4256-607C-4B8F-9A0D-19AAAA23E8DD}"/>
            </a:ext>
          </a:extLst>
        </xdr:cNvPr>
        <xdr:cNvSpPr txBox="1"/>
      </xdr:nvSpPr>
      <xdr:spPr>
        <a:xfrm>
          <a:off x="4673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6" name="楕円 75">
          <a:extLst>
            <a:ext uri="{FF2B5EF4-FFF2-40B4-BE49-F238E27FC236}">
              <a16:creationId xmlns:a16="http://schemas.microsoft.com/office/drawing/2014/main" xmlns="" id="{77F82D43-7D35-496B-968C-7610B4952D31}"/>
            </a:ext>
          </a:extLst>
        </xdr:cNvPr>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51707</xdr:rowOff>
    </xdr:from>
    <xdr:to>
      <xdr:col>24</xdr:col>
      <xdr:colOff>63500</xdr:colOff>
      <xdr:row>35</xdr:row>
      <xdr:rowOff>84364</xdr:rowOff>
    </xdr:to>
    <xdr:cxnSp macro="">
      <xdr:nvCxnSpPr>
        <xdr:cNvPr id="77" name="直線コネクタ 76">
          <a:extLst>
            <a:ext uri="{FF2B5EF4-FFF2-40B4-BE49-F238E27FC236}">
              <a16:creationId xmlns:a16="http://schemas.microsoft.com/office/drawing/2014/main" xmlns="" id="{68CE7AB6-12A2-4D71-A255-86007C7F843F}"/>
            </a:ext>
          </a:extLst>
        </xdr:cNvPr>
        <xdr:cNvCxnSpPr/>
      </xdr:nvCxnSpPr>
      <xdr:spPr>
        <a:xfrm>
          <a:off x="3797300" y="605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8" name="楕円 77">
          <a:extLst>
            <a:ext uri="{FF2B5EF4-FFF2-40B4-BE49-F238E27FC236}">
              <a16:creationId xmlns:a16="http://schemas.microsoft.com/office/drawing/2014/main" xmlns="" id="{7F32CAF9-84B9-4939-97ED-F5F99CDAEDE7}"/>
            </a:ext>
          </a:extLst>
        </xdr:cNvPr>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51707</xdr:rowOff>
    </xdr:to>
    <xdr:cxnSp macro="">
      <xdr:nvCxnSpPr>
        <xdr:cNvPr id="79" name="直線コネクタ 78">
          <a:extLst>
            <a:ext uri="{FF2B5EF4-FFF2-40B4-BE49-F238E27FC236}">
              <a16:creationId xmlns:a16="http://schemas.microsoft.com/office/drawing/2014/main" xmlns="" id="{07108848-36AA-4692-9762-E29E488FF046}"/>
            </a:ext>
          </a:extLst>
        </xdr:cNvPr>
        <xdr:cNvCxnSpPr/>
      </xdr:nvCxnSpPr>
      <xdr:spPr>
        <a:xfrm>
          <a:off x="2908300" y="601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107043</xdr:rowOff>
    </xdr:from>
    <xdr:to>
      <xdr:col>10</xdr:col>
      <xdr:colOff>165100</xdr:colOff>
      <xdr:row>35</xdr:row>
      <xdr:rowOff>37193</xdr:rowOff>
    </xdr:to>
    <xdr:sp macro="" textlink="">
      <xdr:nvSpPr>
        <xdr:cNvPr id="80" name="楕円 79">
          <a:extLst>
            <a:ext uri="{FF2B5EF4-FFF2-40B4-BE49-F238E27FC236}">
              <a16:creationId xmlns:a16="http://schemas.microsoft.com/office/drawing/2014/main" xmlns="" id="{28D7A3C6-A76B-4BB8-8A76-D26414F56A3E}"/>
            </a:ext>
          </a:extLst>
        </xdr:cNvPr>
        <xdr:cNvSpPr/>
      </xdr:nvSpPr>
      <xdr:spPr>
        <a:xfrm>
          <a:off x="1968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157843</xdr:rowOff>
    </xdr:from>
    <xdr:to>
      <xdr:col>15</xdr:col>
      <xdr:colOff>50800</xdr:colOff>
      <xdr:row>35</xdr:row>
      <xdr:rowOff>19050</xdr:rowOff>
    </xdr:to>
    <xdr:cxnSp macro="">
      <xdr:nvCxnSpPr>
        <xdr:cNvPr id="81" name="直線コネクタ 80">
          <a:extLst>
            <a:ext uri="{FF2B5EF4-FFF2-40B4-BE49-F238E27FC236}">
              <a16:creationId xmlns:a16="http://schemas.microsoft.com/office/drawing/2014/main" xmlns="" id="{8889196C-F084-4D90-BF1E-23CD3C477597}"/>
            </a:ext>
          </a:extLst>
        </xdr:cNvPr>
        <xdr:cNvCxnSpPr/>
      </xdr:nvCxnSpPr>
      <xdr:spPr>
        <a:xfrm>
          <a:off x="2019300" y="598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74386</xdr:rowOff>
    </xdr:from>
    <xdr:to>
      <xdr:col>6</xdr:col>
      <xdr:colOff>38100</xdr:colOff>
      <xdr:row>35</xdr:row>
      <xdr:rowOff>4536</xdr:rowOff>
    </xdr:to>
    <xdr:sp macro="" textlink="">
      <xdr:nvSpPr>
        <xdr:cNvPr id="82" name="楕円 81">
          <a:extLst>
            <a:ext uri="{FF2B5EF4-FFF2-40B4-BE49-F238E27FC236}">
              <a16:creationId xmlns:a16="http://schemas.microsoft.com/office/drawing/2014/main" xmlns="" id="{2F1363C3-D213-451C-AE9F-7767F79B5FF3}"/>
            </a:ext>
          </a:extLst>
        </xdr:cNvPr>
        <xdr:cNvSpPr/>
      </xdr:nvSpPr>
      <xdr:spPr>
        <a:xfrm>
          <a:off x="1079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125186</xdr:rowOff>
    </xdr:from>
    <xdr:to>
      <xdr:col>10</xdr:col>
      <xdr:colOff>114300</xdr:colOff>
      <xdr:row>34</xdr:row>
      <xdr:rowOff>157843</xdr:rowOff>
    </xdr:to>
    <xdr:cxnSp macro="">
      <xdr:nvCxnSpPr>
        <xdr:cNvPr id="83" name="直線コネクタ 82">
          <a:extLst>
            <a:ext uri="{FF2B5EF4-FFF2-40B4-BE49-F238E27FC236}">
              <a16:creationId xmlns:a16="http://schemas.microsoft.com/office/drawing/2014/main" xmlns="" id="{4E70785E-C83F-43AF-9A0D-D64011DD015C}"/>
            </a:ext>
          </a:extLst>
        </xdr:cNvPr>
        <xdr:cNvCxnSpPr/>
      </xdr:nvCxnSpPr>
      <xdr:spPr>
        <a:xfrm>
          <a:off x="1130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84" name="n_1aveValue【図書館】&#10;有形固定資産減価償却率">
          <a:extLst>
            <a:ext uri="{FF2B5EF4-FFF2-40B4-BE49-F238E27FC236}">
              <a16:creationId xmlns:a16="http://schemas.microsoft.com/office/drawing/2014/main" xmlns="" id="{7B5CE338-6407-412B-99B3-49D56BDF4A84}"/>
            </a:ext>
          </a:extLst>
        </xdr:cNvPr>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a:extLst>
            <a:ext uri="{FF2B5EF4-FFF2-40B4-BE49-F238E27FC236}">
              <a16:creationId xmlns:a16="http://schemas.microsoft.com/office/drawing/2014/main" xmlns="" id="{4F1656F1-7BCF-4EEB-A94C-12115D98813E}"/>
            </a:ext>
          </a:extLst>
        </xdr:cNvPr>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xmlns="" id="{13968F21-E6D0-4191-8B6B-E0D50560F537}"/>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7" name="n_4aveValue【図書館】&#10;有形固定資産減価償却率">
          <a:extLst>
            <a:ext uri="{FF2B5EF4-FFF2-40B4-BE49-F238E27FC236}">
              <a16:creationId xmlns:a16="http://schemas.microsoft.com/office/drawing/2014/main" xmlns="" id="{32F4B225-5A03-4EE4-A503-B25450D55B3B}"/>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8" name="n_1mainValue【図書館】&#10;有形固定資産減価償却率">
          <a:extLst>
            <a:ext uri="{FF2B5EF4-FFF2-40B4-BE49-F238E27FC236}">
              <a16:creationId xmlns:a16="http://schemas.microsoft.com/office/drawing/2014/main" xmlns="" id="{987C74CB-1D80-495A-8EEC-CAD9DB3ECFB2}"/>
            </a:ext>
          </a:extLst>
        </xdr:cNvPr>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9" name="n_2mainValue【図書館】&#10;有形固定資産減価償却率">
          <a:extLst>
            <a:ext uri="{FF2B5EF4-FFF2-40B4-BE49-F238E27FC236}">
              <a16:creationId xmlns:a16="http://schemas.microsoft.com/office/drawing/2014/main" xmlns="" id="{500A4CCB-C0DD-40BE-BBD2-EAB7007F208D}"/>
            </a:ext>
          </a:extLst>
        </xdr:cNvPr>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53720</xdr:rowOff>
    </xdr:from>
    <xdr:ext cx="405111" cy="259045"/>
    <xdr:sp macro="" textlink="">
      <xdr:nvSpPr>
        <xdr:cNvPr id="90" name="n_3mainValue【図書館】&#10;有形固定資産減価償却率">
          <a:extLst>
            <a:ext uri="{FF2B5EF4-FFF2-40B4-BE49-F238E27FC236}">
              <a16:creationId xmlns:a16="http://schemas.microsoft.com/office/drawing/2014/main" xmlns="" id="{213F71F7-44D3-48F6-8A99-46703A758F4C}"/>
            </a:ext>
          </a:extLst>
        </xdr:cNvPr>
        <xdr:cNvSpPr txBox="1"/>
      </xdr:nvSpPr>
      <xdr:spPr>
        <a:xfrm>
          <a:off x="1816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21063</xdr:rowOff>
    </xdr:from>
    <xdr:ext cx="405111" cy="259045"/>
    <xdr:sp macro="" textlink="">
      <xdr:nvSpPr>
        <xdr:cNvPr id="91" name="n_4mainValue【図書館】&#10;有形固定資産減価償却率">
          <a:extLst>
            <a:ext uri="{FF2B5EF4-FFF2-40B4-BE49-F238E27FC236}">
              <a16:creationId xmlns:a16="http://schemas.microsoft.com/office/drawing/2014/main" xmlns="" id="{1361BD3D-EE8C-4973-9FD5-79CDC66559C5}"/>
            </a:ext>
          </a:extLst>
        </xdr:cNvPr>
        <xdr:cNvSpPr txBox="1"/>
      </xdr:nvSpPr>
      <xdr:spPr>
        <a:xfrm>
          <a:off x="927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8BA39A7-F5D4-48EF-AD0C-D63CAD7C7A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3CEF4EA-752D-4015-9E9B-22EA144ED3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22157E45-D461-4A60-880F-3BE4EEAC4A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C0573835-0700-46BF-9F3F-A6F73F8112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CEAB0050-40B8-4BEF-93EB-D7AB6897A3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86E4322D-BCD5-4D0B-BEA2-E00F953B42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B3B4143C-B383-45C1-A52D-34B15915F2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7DE35A54-6650-47EE-A6B0-E27CFFBE3F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D0BB3912-ABFF-4EA6-8788-CBBFB87BFC2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BAC0E1CC-BBEA-492B-8B08-3F42928260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74D18412-4558-426C-B868-EEAC353F9A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AB5B5E3A-D5EF-4789-9072-B05121398D2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210717D0-2A6B-41E1-BAC2-1EBD180B58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CCB674EA-7E64-4C9D-8000-ADAD7F2A3F0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FFE4091C-E734-4CCA-A2C1-D5BD8B6FC55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5AD33282-FD95-49B5-98EE-D2B1AA6F6A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C02FDF93-6392-43F0-9268-44DE02BEFA6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1386BB74-C854-4EB0-96FD-274578837A3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BCA9E70D-B680-4A23-8CDB-2A64484D253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F66252BA-F18F-4E2F-B88D-9B15AC18AFD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D90443CF-AFD2-4819-BA0E-003CD3F3D6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694BFFCE-ADE0-42B5-B862-7C122ECA54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098C10D7-C30A-4B79-916A-EA9C3FBB4C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xmlns="" id="{F1EF72F6-DEDC-45EA-AC0F-C3CDFF7768F3}"/>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xmlns="" id="{C3B896B7-5A96-4FBD-95A8-E18DF96ABFE9}"/>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xmlns="" id="{929B90B2-E71B-446F-AD10-D39CE6CB7581}"/>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xmlns="" id="{F91B99F8-5645-4329-92E8-016D9042B37F}"/>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xmlns="" id="{010AF29D-4ED1-4494-8F5F-D7B7F0566B40}"/>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xmlns="" id="{0B965613-4171-49F1-B251-B2EA4483A391}"/>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xmlns="" id="{50E9AD81-ED95-48A2-8FED-D38AFB730FF6}"/>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xmlns="" id="{E2E54D13-EAE9-44D0-8D1D-572E2FCBE1CE}"/>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xmlns="" id="{004E4AB4-52FF-468F-93FD-81BF18C5E6DB}"/>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xmlns="" id="{A77B2EB2-0693-4175-B561-08FBE4FBC713}"/>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xmlns="" id="{2CD331EF-132D-403D-852E-032DAC12F1C9}"/>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4ACBF2D-A09B-4E09-94AE-8B2310F8DC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92C5D6A9-D62B-4B6E-B76E-07DB359BB8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38F6F19-13CF-46C8-9722-9D6C94B4A6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E09C585-F2B9-485A-BE9F-20A1FFD1DE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3F7A6189-CE88-4FC0-A847-0D1A42A00D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a16="http://schemas.microsoft.com/office/drawing/2014/main" xmlns="" id="{19B6744A-0B5E-45BB-B49B-E0EC8C26D639}"/>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xdr:rowOff>
    </xdr:from>
    <xdr:ext cx="469744" cy="259045"/>
    <xdr:sp macro="" textlink="">
      <xdr:nvSpPr>
        <xdr:cNvPr id="132" name="【図書館】&#10;一人当たり面積該当値テキスト">
          <a:extLst>
            <a:ext uri="{FF2B5EF4-FFF2-40B4-BE49-F238E27FC236}">
              <a16:creationId xmlns:a16="http://schemas.microsoft.com/office/drawing/2014/main" xmlns="" id="{61577C6B-39C9-4BB5-B30F-55A0CD71CED7}"/>
            </a:ext>
          </a:extLst>
        </xdr:cNvPr>
        <xdr:cNvSpPr txBox="1"/>
      </xdr:nvSpPr>
      <xdr:spPr>
        <a:xfrm>
          <a:off x="10515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3" name="楕円 132">
          <a:extLst>
            <a:ext uri="{FF2B5EF4-FFF2-40B4-BE49-F238E27FC236}">
              <a16:creationId xmlns:a16="http://schemas.microsoft.com/office/drawing/2014/main" xmlns="" id="{60C9F75D-AA41-4E39-A9D6-62E8B00E30A2}"/>
            </a:ext>
          </a:extLst>
        </xdr:cNvPr>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72390</xdr:rowOff>
    </xdr:to>
    <xdr:cxnSp macro="">
      <xdr:nvCxnSpPr>
        <xdr:cNvPr id="134" name="直線コネクタ 133">
          <a:extLst>
            <a:ext uri="{FF2B5EF4-FFF2-40B4-BE49-F238E27FC236}">
              <a16:creationId xmlns:a16="http://schemas.microsoft.com/office/drawing/2014/main" xmlns="" id="{9C8F3817-1C91-468C-B217-D70CD62F223C}"/>
            </a:ext>
          </a:extLst>
        </xdr:cNvPr>
        <xdr:cNvCxnSpPr/>
      </xdr:nvCxnSpPr>
      <xdr:spPr>
        <a:xfrm>
          <a:off x="9639300" y="693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xmlns="" id="{9EDF294F-15FC-433E-AEE3-73698A5D57F3}"/>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xmlns="" id="{881C940E-5243-4632-B985-EBE3CD9E0253}"/>
            </a:ext>
          </a:extLst>
        </xdr:cNvPr>
        <xdr:cNvCxnSpPr/>
      </xdr:nvCxnSpPr>
      <xdr:spPr>
        <a:xfrm flipV="1">
          <a:off x="8750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29210</xdr:rowOff>
    </xdr:from>
    <xdr:to>
      <xdr:col>41</xdr:col>
      <xdr:colOff>101600</xdr:colOff>
      <xdr:row>40</xdr:row>
      <xdr:rowOff>130810</xdr:rowOff>
    </xdr:to>
    <xdr:sp macro="" textlink="">
      <xdr:nvSpPr>
        <xdr:cNvPr id="137" name="楕円 136">
          <a:extLst>
            <a:ext uri="{FF2B5EF4-FFF2-40B4-BE49-F238E27FC236}">
              <a16:creationId xmlns:a16="http://schemas.microsoft.com/office/drawing/2014/main" xmlns="" id="{1DE31CE4-D500-4949-B4C5-7DF0D21CC76A}"/>
            </a:ext>
          </a:extLst>
        </xdr:cNvPr>
        <xdr:cNvSpPr/>
      </xdr:nvSpPr>
      <xdr:spPr>
        <a:xfrm>
          <a:off x="781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80010</xdr:rowOff>
    </xdr:to>
    <xdr:cxnSp macro="">
      <xdr:nvCxnSpPr>
        <xdr:cNvPr id="138" name="直線コネクタ 137">
          <a:extLst>
            <a:ext uri="{FF2B5EF4-FFF2-40B4-BE49-F238E27FC236}">
              <a16:creationId xmlns:a16="http://schemas.microsoft.com/office/drawing/2014/main" xmlns="" id="{C169BB7A-FE22-4BE5-A138-E0BAE96925E1}"/>
            </a:ext>
          </a:extLst>
        </xdr:cNvPr>
        <xdr:cNvCxnSpPr/>
      </xdr:nvCxnSpPr>
      <xdr:spPr>
        <a:xfrm flipV="1">
          <a:off x="7861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xmlns="" id="{1AEB304D-45A8-4FB3-A4A4-B952875810C6}"/>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80010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xmlns="" id="{919470F5-E04F-4779-AEAE-2FE5E5A29E09}"/>
            </a:ext>
          </a:extLst>
        </xdr:cNvPr>
        <xdr:cNvCxnSpPr/>
      </xdr:nvCxnSpPr>
      <xdr:spPr>
        <a:xfrm flipV="1">
          <a:off x="6972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xmlns="" id="{497C641A-4A5F-4348-A0EB-573795CE9CEB}"/>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xmlns="" id="{8422BE43-720F-4CCD-9ADC-804BC5A28E72}"/>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xmlns="" id="{431A4307-B482-434D-AECC-6922B67E3535}"/>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xmlns="" id="{EBF77328-3CB6-455A-BE7C-D63A238E502B}"/>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114317</xdr:rowOff>
    </xdr:from>
    <xdr:ext cx="469744" cy="259045"/>
    <xdr:sp macro="" textlink="">
      <xdr:nvSpPr>
        <xdr:cNvPr id="145" name="n_1mainValue【図書館】&#10;一人当たり面積">
          <a:extLst>
            <a:ext uri="{FF2B5EF4-FFF2-40B4-BE49-F238E27FC236}">
              <a16:creationId xmlns:a16="http://schemas.microsoft.com/office/drawing/2014/main" xmlns="" id="{2F2CEBAF-98F4-438A-AE48-9929C0A979A4}"/>
            </a:ext>
          </a:extLst>
        </xdr:cNvPr>
        <xdr:cNvSpPr txBox="1"/>
      </xdr:nvSpPr>
      <xdr:spPr>
        <a:xfrm>
          <a:off x="93917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6" name="n_2mainValue【図書館】&#10;一人当たり面積">
          <a:extLst>
            <a:ext uri="{FF2B5EF4-FFF2-40B4-BE49-F238E27FC236}">
              <a16:creationId xmlns:a16="http://schemas.microsoft.com/office/drawing/2014/main" xmlns="" id="{DB425E4B-9C3C-4DFF-86D3-5ABF7E89C486}"/>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121937</xdr:rowOff>
    </xdr:from>
    <xdr:ext cx="469744" cy="259045"/>
    <xdr:sp macro="" textlink="">
      <xdr:nvSpPr>
        <xdr:cNvPr id="147" name="n_3mainValue【図書館】&#10;一人当たり面積">
          <a:extLst>
            <a:ext uri="{FF2B5EF4-FFF2-40B4-BE49-F238E27FC236}">
              <a16:creationId xmlns:a16="http://schemas.microsoft.com/office/drawing/2014/main" xmlns="" id="{676BC179-D404-46BB-A376-73376C6A5B8B}"/>
            </a:ext>
          </a:extLst>
        </xdr:cNvPr>
        <xdr:cNvSpPr txBox="1"/>
      </xdr:nvSpPr>
      <xdr:spPr>
        <a:xfrm>
          <a:off x="7626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a:extLst>
            <a:ext uri="{FF2B5EF4-FFF2-40B4-BE49-F238E27FC236}">
              <a16:creationId xmlns:a16="http://schemas.microsoft.com/office/drawing/2014/main" xmlns="" id="{BCAF24D9-FE3F-4A71-A8DB-EA449A18F4F6}"/>
            </a:ext>
          </a:extLst>
        </xdr:cNvPr>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84DE3376-656A-4E8C-8F4B-354872F05A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1DC153A6-FD28-4E6F-8729-64DF548446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1ECD5D5C-061C-4DE7-989C-4A8F453B8B4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7BB4F4DB-FEC8-46CA-AE55-1EA33BA941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BB518F69-5A27-434D-A08E-B4C7A565E5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7D415628-0CD8-4527-927C-E9E1DD4BA2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16593BFF-7819-469A-BF4D-D34878898D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4BD83CF5-C8FE-4D6D-BB22-AADA093D35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A68D201F-698D-45DB-9EE2-22902F5BBD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CDDEF9F8-ED62-4CD4-B564-3127E1377C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EEECB38F-2BE6-47D3-9D4F-292E36B020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71F7D0D6-FEC2-4871-91DC-2F94303954D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6C440BC4-B426-41E1-BDEF-1C4EC49366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20CBE5B7-1C8E-4140-836A-AE0D736AA2E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F32311B9-1E7B-47EA-880A-7405F6ACBF7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7C6F9D32-37BC-4F21-8A6B-C16578F96E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C9209A9B-2DE5-47A2-A583-DC997711A5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74C43804-160D-45BC-84FE-34B7D5139F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12412A8D-BCA5-4DD3-98CB-29DC602AB2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D2E09161-F5AA-46FF-90D7-D361836969D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FCFB2779-BE9D-416A-A98A-A73777D0D7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4585C430-355B-4607-A9FC-8DF9CBE55A1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3E4434D0-9CFF-4C9C-A4DB-6E56E679293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4540BC29-C99D-43C7-8AC8-1704003D3C0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43042CBD-0850-45F3-ABE9-B4758CA3C3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02F73084-FA5A-4CCF-8A50-5CB391C5DAA5}"/>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7B14596F-ECFB-430F-BFDE-2A7777B8253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7BB3BFD4-A8D8-409D-A959-8A57DAAD00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A3BCF557-BDD5-4B25-82D7-028C7A2E280D}"/>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xmlns="" id="{6606122D-39EE-46EC-A967-D6F82EAB1A0B}"/>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7F484CA2-3607-4BCD-9BC0-074269C77415}"/>
            </a:ext>
          </a:extLst>
        </xdr:cNvPr>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xmlns="" id="{6757A802-300C-454E-9299-EFE19E25F348}"/>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xmlns="" id="{FB9AE548-D255-4E33-9BDB-229030D4FC9C}"/>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xmlns="" id="{DAE659C0-2D76-4058-98E6-11B79BD22E89}"/>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75BDF1CE-54B4-40F1-963B-35114BC86684}"/>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xmlns="" id="{88111A56-88BD-4D70-9CF8-F7F140481F62}"/>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BA8C65AB-6297-48C8-8A08-F3B561B950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6FA62EA-BE44-455F-BF4A-51BED76108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5A6AB2FD-1DB8-481D-97E7-BAC28AD226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E196A630-006D-4E77-8D66-C126AB3A8F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44EF6507-0A26-40BD-BA82-053404D4F9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90" name="楕円 189">
          <a:extLst>
            <a:ext uri="{FF2B5EF4-FFF2-40B4-BE49-F238E27FC236}">
              <a16:creationId xmlns:a16="http://schemas.microsoft.com/office/drawing/2014/main" xmlns="" id="{51A814B8-6FDE-4ECE-9E80-A41289315B21}"/>
            </a:ext>
          </a:extLst>
        </xdr:cNvPr>
        <xdr:cNvSpPr/>
      </xdr:nvSpPr>
      <xdr:spPr>
        <a:xfrm>
          <a:off x="4584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115768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C4C4CC57-9F46-4CC0-91DB-76BB07D5F2E1}"/>
            </a:ext>
          </a:extLst>
        </xdr:cNvPr>
        <xdr:cNvSpPr txBox="1"/>
      </xdr:nvSpPr>
      <xdr:spPr>
        <a:xfrm>
          <a:off x="4673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2" name="楕円 191">
          <a:extLst>
            <a:ext uri="{FF2B5EF4-FFF2-40B4-BE49-F238E27FC236}">
              <a16:creationId xmlns:a16="http://schemas.microsoft.com/office/drawing/2014/main" xmlns="" id="{33988393-4E6D-428A-A63A-D47DB942AF45}"/>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143691</xdr:rowOff>
    </xdr:to>
    <xdr:cxnSp macro="">
      <xdr:nvCxnSpPr>
        <xdr:cNvPr id="193" name="直線コネクタ 192">
          <a:extLst>
            <a:ext uri="{FF2B5EF4-FFF2-40B4-BE49-F238E27FC236}">
              <a16:creationId xmlns:a16="http://schemas.microsoft.com/office/drawing/2014/main" xmlns="" id="{76D73705-F7D8-4453-80B3-41D7D3812AC5}"/>
            </a:ext>
          </a:extLst>
        </xdr:cNvPr>
        <xdr:cNvCxnSpPr/>
      </xdr:nvCxnSpPr>
      <xdr:spPr>
        <a:xfrm>
          <a:off x="3797300" y="103931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94" name="楕円 193">
          <a:extLst>
            <a:ext uri="{FF2B5EF4-FFF2-40B4-BE49-F238E27FC236}">
              <a16:creationId xmlns:a16="http://schemas.microsoft.com/office/drawing/2014/main" xmlns="" id="{783FC5F4-8315-4678-B934-7A98BE1BA073}"/>
            </a:ext>
          </a:extLst>
        </xdr:cNvPr>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106135</xdr:rowOff>
    </xdr:to>
    <xdr:cxnSp macro="">
      <xdr:nvCxnSpPr>
        <xdr:cNvPr id="195" name="直線コネクタ 194">
          <a:extLst>
            <a:ext uri="{FF2B5EF4-FFF2-40B4-BE49-F238E27FC236}">
              <a16:creationId xmlns:a16="http://schemas.microsoft.com/office/drawing/2014/main" xmlns="" id="{A3B8571B-1C42-405B-8BE1-119ACB5DE905}"/>
            </a:ext>
          </a:extLst>
        </xdr:cNvPr>
        <xdr:cNvCxnSpPr/>
      </xdr:nvCxnSpPr>
      <xdr:spPr>
        <a:xfrm>
          <a:off x="2908300" y="103539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71665</xdr:rowOff>
    </xdr:from>
    <xdr:to>
      <xdr:col>10</xdr:col>
      <xdr:colOff>165100</xdr:colOff>
      <xdr:row>62</xdr:row>
      <xdr:rowOff>1815</xdr:rowOff>
    </xdr:to>
    <xdr:sp macro="" textlink="">
      <xdr:nvSpPr>
        <xdr:cNvPr id="196" name="楕円 195">
          <a:extLst>
            <a:ext uri="{FF2B5EF4-FFF2-40B4-BE49-F238E27FC236}">
              <a16:creationId xmlns:a16="http://schemas.microsoft.com/office/drawing/2014/main" xmlns="" id="{2D0A5ABF-2C6A-4A21-8198-32724FFB0ECF}"/>
            </a:ext>
          </a:extLst>
        </xdr:cNvPr>
        <xdr:cNvSpPr/>
      </xdr:nvSpPr>
      <xdr:spPr>
        <a:xfrm>
          <a:off x="1968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61</xdr:row>
      <xdr:rowOff>122465</xdr:rowOff>
    </xdr:to>
    <xdr:cxnSp macro="">
      <xdr:nvCxnSpPr>
        <xdr:cNvPr id="197" name="直線コネクタ 196">
          <a:extLst>
            <a:ext uri="{FF2B5EF4-FFF2-40B4-BE49-F238E27FC236}">
              <a16:creationId xmlns:a16="http://schemas.microsoft.com/office/drawing/2014/main" xmlns="" id="{07381907-3100-4387-BFF6-DA82FBD74972}"/>
            </a:ext>
          </a:extLst>
        </xdr:cNvPr>
        <xdr:cNvCxnSpPr/>
      </xdr:nvCxnSpPr>
      <xdr:spPr>
        <a:xfrm flipV="1">
          <a:off x="2019300" y="10353947"/>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8" name="楕円 197">
          <a:extLst>
            <a:ext uri="{FF2B5EF4-FFF2-40B4-BE49-F238E27FC236}">
              <a16:creationId xmlns:a16="http://schemas.microsoft.com/office/drawing/2014/main" xmlns="" id="{82BB7ADA-5EF1-422D-8168-119358773267}"/>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122465</xdr:rowOff>
    </xdr:to>
    <xdr:cxnSp macro="">
      <xdr:nvCxnSpPr>
        <xdr:cNvPr id="199" name="直線コネクタ 198">
          <a:extLst>
            <a:ext uri="{FF2B5EF4-FFF2-40B4-BE49-F238E27FC236}">
              <a16:creationId xmlns:a16="http://schemas.microsoft.com/office/drawing/2014/main" xmlns="" id="{E9BCBC61-6507-4B0D-A01D-0C8221E90F9A}"/>
            </a:ext>
          </a:extLst>
        </xdr:cNvPr>
        <xdr:cNvCxnSpPr/>
      </xdr:nvCxnSpPr>
      <xdr:spPr>
        <a:xfrm>
          <a:off x="1130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149696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78919205-4ADE-4EF8-81DC-901A0D088D66}"/>
            </a:ext>
          </a:extLst>
        </xdr:cNvPr>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1CE025C7-BF78-49D3-90B1-769690108403}"/>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DF793589-6C0E-480F-A236-6E71F005A806}"/>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8FE03DCF-7D87-4E1D-9626-BBAA38ABC38B}"/>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D943E739-9EF7-4AEA-96BC-029F4321D903}"/>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A1CF988E-A8FA-4AD6-AB5E-D17B97F1461F}"/>
            </a:ext>
          </a:extLst>
        </xdr:cNvPr>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164392</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3F11CE00-3D55-4427-A489-686458EFF46B}"/>
            </a:ext>
          </a:extLst>
        </xdr:cNvPr>
        <xdr:cNvSpPr txBox="1"/>
      </xdr:nvSpPr>
      <xdr:spPr>
        <a:xfrm>
          <a:off x="1816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87FE82D6-1451-495C-A541-945210501A56}"/>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24AA061F-7D3A-442F-90F2-EF822AA4F9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6EDE3A7D-5FB0-45E1-870D-48491C1E8C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C480146D-0BEE-4078-A3CC-EFD8B5EFE4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02AE4C90-E352-4A89-91A1-94DE99DDEF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CE48CE38-D380-4A83-8553-5FD6D3F0C5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C0B992E4-0686-401B-A196-AC21B61533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44A5EE59-4086-403E-B916-EBAC2B3671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DBE9B715-7F4F-423F-89A4-65371080EA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DE419734-4D51-4E9E-8DA2-E0175E586D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8B2AA5F2-A9F7-441C-AB7A-357423908E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FB66E25B-8353-4FBF-A028-1884AC89CA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A537787B-A1C5-40BC-AB8C-1512039DB2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44900BC0-CB2A-47AD-9E59-32C9E38B6C6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8AE7F042-2895-4538-9AA5-60D45D3F675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647398AB-387B-4B2C-BBD9-46A44861AC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07C5E9F2-9D30-49BE-96AF-74665307D01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33B9B0FB-9105-420C-A8EA-229E7448EC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FB72005C-1AF3-4BC0-923C-5B8C9AED75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89BE7187-51FE-4133-AF3D-858163463F1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284587BC-6671-4C86-9668-F3A8895EFB6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6C6C1B63-F41D-4FE7-B021-5AB13D66A7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9D5FD746-A634-4D98-A9AA-728AEF5975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BC210A7A-A9D4-422C-8E4A-8DE45E74F2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xmlns="" id="{AC074FB7-A40E-4CC1-A991-94C146EDC94F}"/>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62609EAA-D8F4-43D7-A2F0-F78C0F4B92AB}"/>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xmlns="" id="{518C6448-3661-41EB-B6F2-65CF483DC89E}"/>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451103C5-B847-4D1D-BBF0-0449D5B6EA46}"/>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xmlns="" id="{AA03B547-218D-4C82-A41F-A179411D5E63}"/>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9B9E4DAE-2898-4A89-B0DF-8F849F900BD9}"/>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xmlns="" id="{5EA76CB6-2EF4-4327-814A-A19AC30D1C51}"/>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xmlns="" id="{3604B5DF-5EDF-4F92-B4AB-F6EF789CBDA1}"/>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xmlns="" id="{C0A57F1D-0BBB-47B1-96E7-0768373C9468}"/>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xmlns="" id="{3BC67643-2354-4F43-96D1-B1810AD8B375}"/>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xmlns="" id="{A3FA5B82-522B-4CC5-947F-E842480496D0}"/>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D075F2B-E841-4DF9-9E25-004D280345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300CEAA4-E0A7-49F1-A60B-1CBDC6BBC1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A521CEBB-891F-4177-B0AF-F8A1C32DB8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3E684EDE-A663-4032-99D2-C2B5A1CC6D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1B8A228B-4FDB-481F-AC25-16FC8385F7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7" name="楕円 246">
          <a:extLst>
            <a:ext uri="{FF2B5EF4-FFF2-40B4-BE49-F238E27FC236}">
              <a16:creationId xmlns:a16="http://schemas.microsoft.com/office/drawing/2014/main" xmlns="" id="{39E8286F-D281-4693-A8D3-DE896A36F4F8}"/>
            </a:ext>
          </a:extLst>
        </xdr:cNvPr>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156227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F702D06B-110C-4FA1-8F07-3A52907F3A29}"/>
            </a:ext>
          </a:extLst>
        </xdr:cNvPr>
        <xdr:cNvSpPr txBox="1"/>
      </xdr:nvSpPr>
      <xdr:spPr>
        <a:xfrm>
          <a:off x="10515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8890</xdr:rowOff>
    </xdr:from>
    <xdr:to>
      <xdr:col>50</xdr:col>
      <xdr:colOff>165100</xdr:colOff>
      <xdr:row>62</xdr:row>
      <xdr:rowOff>110490</xdr:rowOff>
    </xdr:to>
    <xdr:sp macro="" textlink="">
      <xdr:nvSpPr>
        <xdr:cNvPr id="249" name="楕円 248">
          <a:extLst>
            <a:ext uri="{FF2B5EF4-FFF2-40B4-BE49-F238E27FC236}">
              <a16:creationId xmlns:a16="http://schemas.microsoft.com/office/drawing/2014/main" xmlns="" id="{8677B31A-5B4A-4C2B-AB3F-44E8C3D35EDF}"/>
            </a:ext>
          </a:extLst>
        </xdr:cNvPr>
        <xdr:cNvSpPr/>
      </xdr:nvSpPr>
      <xdr:spPr>
        <a:xfrm>
          <a:off x="9588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59690</xdr:rowOff>
    </xdr:to>
    <xdr:cxnSp macro="">
      <xdr:nvCxnSpPr>
        <xdr:cNvPr id="250" name="直線コネクタ 249">
          <a:extLst>
            <a:ext uri="{FF2B5EF4-FFF2-40B4-BE49-F238E27FC236}">
              <a16:creationId xmlns:a16="http://schemas.microsoft.com/office/drawing/2014/main" xmlns="" id="{E0AD912D-AEA6-408B-8044-D41FF5D02CEC}"/>
            </a:ext>
          </a:extLst>
        </xdr:cNvPr>
        <xdr:cNvCxnSpPr/>
      </xdr:nvCxnSpPr>
      <xdr:spPr>
        <a:xfrm flipV="1">
          <a:off x="9639300" y="106870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11430</xdr:rowOff>
    </xdr:from>
    <xdr:to>
      <xdr:col>46</xdr:col>
      <xdr:colOff>38100</xdr:colOff>
      <xdr:row>62</xdr:row>
      <xdr:rowOff>113030</xdr:rowOff>
    </xdr:to>
    <xdr:sp macro="" textlink="">
      <xdr:nvSpPr>
        <xdr:cNvPr id="251" name="楕円 250">
          <a:extLst>
            <a:ext uri="{FF2B5EF4-FFF2-40B4-BE49-F238E27FC236}">
              <a16:creationId xmlns:a16="http://schemas.microsoft.com/office/drawing/2014/main" xmlns="" id="{8F07818B-8C50-4C55-95C3-EDFD1C2D5AEC}"/>
            </a:ext>
          </a:extLst>
        </xdr:cNvPr>
        <xdr:cNvSpPr/>
      </xdr:nvSpPr>
      <xdr:spPr>
        <a:xfrm>
          <a:off x="8699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59690</xdr:rowOff>
    </xdr:from>
    <xdr:to>
      <xdr:col>50</xdr:col>
      <xdr:colOff>114300</xdr:colOff>
      <xdr:row>62</xdr:row>
      <xdr:rowOff>62230</xdr:rowOff>
    </xdr:to>
    <xdr:cxnSp macro="">
      <xdr:nvCxnSpPr>
        <xdr:cNvPr id="252" name="直線コネクタ 251">
          <a:extLst>
            <a:ext uri="{FF2B5EF4-FFF2-40B4-BE49-F238E27FC236}">
              <a16:creationId xmlns:a16="http://schemas.microsoft.com/office/drawing/2014/main" xmlns="" id="{BFA6C005-56FF-46D0-A90E-1DEDB7306BBD}"/>
            </a:ext>
          </a:extLst>
        </xdr:cNvPr>
        <xdr:cNvCxnSpPr/>
      </xdr:nvCxnSpPr>
      <xdr:spPr>
        <a:xfrm flipV="1">
          <a:off x="8750300" y="10689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xdr:rowOff>
    </xdr:from>
    <xdr:to>
      <xdr:col>41</xdr:col>
      <xdr:colOff>101600</xdr:colOff>
      <xdr:row>62</xdr:row>
      <xdr:rowOff>116840</xdr:rowOff>
    </xdr:to>
    <xdr:sp macro="" textlink="">
      <xdr:nvSpPr>
        <xdr:cNvPr id="253" name="楕円 252">
          <a:extLst>
            <a:ext uri="{FF2B5EF4-FFF2-40B4-BE49-F238E27FC236}">
              <a16:creationId xmlns:a16="http://schemas.microsoft.com/office/drawing/2014/main" xmlns="" id="{EBA7C80B-027C-4AC1-9E83-5E95D07F08B5}"/>
            </a:ext>
          </a:extLst>
        </xdr:cNvPr>
        <xdr:cNvSpPr/>
      </xdr:nvSpPr>
      <xdr:spPr>
        <a:xfrm>
          <a:off x="7810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62230</xdr:rowOff>
    </xdr:from>
    <xdr:to>
      <xdr:col>45</xdr:col>
      <xdr:colOff>177800</xdr:colOff>
      <xdr:row>62</xdr:row>
      <xdr:rowOff>66040</xdr:rowOff>
    </xdr:to>
    <xdr:cxnSp macro="">
      <xdr:nvCxnSpPr>
        <xdr:cNvPr id="254" name="直線コネクタ 253">
          <a:extLst>
            <a:ext uri="{FF2B5EF4-FFF2-40B4-BE49-F238E27FC236}">
              <a16:creationId xmlns:a16="http://schemas.microsoft.com/office/drawing/2014/main" xmlns="" id="{CA45BC19-C645-4131-A835-ED3551FC4615}"/>
            </a:ext>
          </a:extLst>
        </xdr:cNvPr>
        <xdr:cNvCxnSpPr/>
      </xdr:nvCxnSpPr>
      <xdr:spPr>
        <a:xfrm flipV="1">
          <a:off x="7861300" y="10692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16510</xdr:rowOff>
    </xdr:from>
    <xdr:to>
      <xdr:col>36</xdr:col>
      <xdr:colOff>165100</xdr:colOff>
      <xdr:row>62</xdr:row>
      <xdr:rowOff>118110</xdr:rowOff>
    </xdr:to>
    <xdr:sp macro="" textlink="">
      <xdr:nvSpPr>
        <xdr:cNvPr id="255" name="楕円 254">
          <a:extLst>
            <a:ext uri="{FF2B5EF4-FFF2-40B4-BE49-F238E27FC236}">
              <a16:creationId xmlns:a16="http://schemas.microsoft.com/office/drawing/2014/main" xmlns="" id="{CF962A7C-6C15-4737-BA33-E8E53D50A2CC}"/>
            </a:ext>
          </a:extLst>
        </xdr:cNvPr>
        <xdr:cNvSpPr/>
      </xdr:nvSpPr>
      <xdr:spPr>
        <a:xfrm>
          <a:off x="6921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66040</xdr:rowOff>
    </xdr:from>
    <xdr:to>
      <xdr:col>41</xdr:col>
      <xdr:colOff>50800</xdr:colOff>
      <xdr:row>62</xdr:row>
      <xdr:rowOff>67310</xdr:rowOff>
    </xdr:to>
    <xdr:cxnSp macro="">
      <xdr:nvCxnSpPr>
        <xdr:cNvPr id="256" name="直線コネクタ 255">
          <a:extLst>
            <a:ext uri="{FF2B5EF4-FFF2-40B4-BE49-F238E27FC236}">
              <a16:creationId xmlns:a16="http://schemas.microsoft.com/office/drawing/2014/main" xmlns="" id="{B244B0A1-E313-4332-B1D4-242ECE60F894}"/>
            </a:ext>
          </a:extLst>
        </xdr:cNvPr>
        <xdr:cNvCxnSpPr/>
      </xdr:nvCxnSpPr>
      <xdr:spPr>
        <a:xfrm flipV="1">
          <a:off x="6972300" y="10695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a:extLst>
            <a:ext uri="{FF2B5EF4-FFF2-40B4-BE49-F238E27FC236}">
              <a16:creationId xmlns:a16="http://schemas.microsoft.com/office/drawing/2014/main" xmlns="" id="{155C097A-41D5-4303-B8B4-89EA90721447}"/>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a:extLst>
            <a:ext uri="{FF2B5EF4-FFF2-40B4-BE49-F238E27FC236}">
              <a16:creationId xmlns:a16="http://schemas.microsoft.com/office/drawing/2014/main" xmlns="" id="{393BE1DE-520D-4B0C-B3D6-36698394F9FB}"/>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a:extLst>
            <a:ext uri="{FF2B5EF4-FFF2-40B4-BE49-F238E27FC236}">
              <a16:creationId xmlns:a16="http://schemas.microsoft.com/office/drawing/2014/main" xmlns="" id="{2E533BB0-767D-489E-A60F-290EC39EBD00}"/>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a:extLst>
            <a:ext uri="{FF2B5EF4-FFF2-40B4-BE49-F238E27FC236}">
              <a16:creationId xmlns:a16="http://schemas.microsoft.com/office/drawing/2014/main" xmlns="" id="{C0F35F42-FEFB-4C8E-8EED-4E11ABA85751}"/>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101617</xdr:rowOff>
    </xdr:from>
    <xdr:ext cx="469744" cy="259045"/>
    <xdr:sp macro="" textlink="">
      <xdr:nvSpPr>
        <xdr:cNvPr id="261" name="n_1mainValue【体育館・プール】&#10;一人当たり面積">
          <a:extLst>
            <a:ext uri="{FF2B5EF4-FFF2-40B4-BE49-F238E27FC236}">
              <a16:creationId xmlns:a16="http://schemas.microsoft.com/office/drawing/2014/main" xmlns="" id="{BDCF0E63-8FB9-40AD-BF2F-10CF41BC106C}"/>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104157</xdr:rowOff>
    </xdr:from>
    <xdr:ext cx="469744" cy="259045"/>
    <xdr:sp macro="" textlink="">
      <xdr:nvSpPr>
        <xdr:cNvPr id="262" name="n_2mainValue【体育館・プール】&#10;一人当たり面積">
          <a:extLst>
            <a:ext uri="{FF2B5EF4-FFF2-40B4-BE49-F238E27FC236}">
              <a16:creationId xmlns:a16="http://schemas.microsoft.com/office/drawing/2014/main" xmlns="" id="{173F2544-5D13-4234-BCC7-A2C437B6B1E6}"/>
            </a:ext>
          </a:extLst>
        </xdr:cNvPr>
        <xdr:cNvSpPr txBox="1"/>
      </xdr:nvSpPr>
      <xdr:spPr>
        <a:xfrm>
          <a:off x="8515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107967</xdr:rowOff>
    </xdr:from>
    <xdr:ext cx="469744" cy="259045"/>
    <xdr:sp macro="" textlink="">
      <xdr:nvSpPr>
        <xdr:cNvPr id="263" name="n_3mainValue【体育館・プール】&#10;一人当たり面積">
          <a:extLst>
            <a:ext uri="{FF2B5EF4-FFF2-40B4-BE49-F238E27FC236}">
              <a16:creationId xmlns:a16="http://schemas.microsoft.com/office/drawing/2014/main" xmlns="" id="{33577ECC-AA88-4759-A205-3594FD21FEDE}"/>
            </a:ext>
          </a:extLst>
        </xdr:cNvPr>
        <xdr:cNvSpPr txBox="1"/>
      </xdr:nvSpPr>
      <xdr:spPr>
        <a:xfrm>
          <a:off x="7626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109237</xdr:rowOff>
    </xdr:from>
    <xdr:ext cx="469744" cy="259045"/>
    <xdr:sp macro="" textlink="">
      <xdr:nvSpPr>
        <xdr:cNvPr id="264" name="n_4mainValue【体育館・プール】&#10;一人当たり面積">
          <a:extLst>
            <a:ext uri="{FF2B5EF4-FFF2-40B4-BE49-F238E27FC236}">
              <a16:creationId xmlns:a16="http://schemas.microsoft.com/office/drawing/2014/main" xmlns="" id="{D71C3124-24D9-4B40-962E-564E7721C845}"/>
            </a:ext>
          </a:extLst>
        </xdr:cNvPr>
        <xdr:cNvSpPr txBox="1"/>
      </xdr:nvSpPr>
      <xdr:spPr>
        <a:xfrm>
          <a:off x="6737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37A11A7C-8833-4D1D-A1DB-71A15A5227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D10C9AF6-84B8-4538-8C18-B29E6969E8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7848EA0B-B0DE-4DA9-8BB8-94E9AEC9A5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643BCEC8-C41E-48CC-BEE8-96A0508FBA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9C3BA502-3CAE-40B4-B17E-7439983C6F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10FE7888-AF7E-4AAA-A1B6-069CA15D52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9C47CD5F-EE66-4B89-921C-791114AA1D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90E5A7DB-4874-4138-AC63-C5D2A07A183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6FBF1077-49D7-4C3A-A980-A127BF2335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E6225A26-9CB2-4BB4-AA60-D5C3863801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FC037E17-D1DA-4673-AA2E-5C9C4A7C86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DE034AB1-F229-4F8F-83C9-A943184BAA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9CE96A75-F799-403B-980F-D966FA1AB6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BB4BBB64-E095-4088-ABB7-9DAB2DCC8B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CB213567-6330-4FF1-9A14-CED6F61E48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09CD1960-310F-4783-B796-26609060919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326EFFE0-4147-472C-B148-23D42BA7B5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413142BE-4B82-49D1-BA45-CD375B702F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1BAA465D-A263-4699-9AD1-54197FDEE8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DCA7567A-9A1F-4C8C-8A21-54F9A6A512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40B5157A-E82C-4EBB-81CE-0AD4F2B0E2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ED7AD35F-3A76-497C-AB23-F3F0D082D0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5D776971-FB4B-4550-A3C1-FD14AE1C9E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216431F3-92D0-4C73-AF17-E8A4487326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xmlns="" id="{A180A46D-003E-4784-87ED-A39C52A37A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xmlns="" id="{7DACA0D9-5C3C-4788-8638-6577195BC4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xmlns="" id="{F081E657-F499-4EAD-A8A9-379C46E44D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xmlns="" id="{9D1C6C16-7FBE-49CE-A227-2A27977F16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xmlns="" id="{BC330DD1-7914-4633-B383-CD5F9D1DFC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xmlns="" id="{634D30D4-59C7-432B-83BB-C9335CF329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xmlns="" id="{55B2BB6F-C36A-491E-BDF9-F34967F632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xmlns="" id="{2FF687B7-FC64-4D3B-BF89-9254327634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xmlns="" id="{2C355BAF-4FCF-4650-A737-035F7C261F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xmlns="" id="{1271B16B-CDD6-4CB3-9A3A-AE15524E12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xmlns="" id="{EA1D3C2A-05F2-4086-B2F9-EDB2F38342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xmlns="" id="{97855CD5-2363-4762-88EC-DC1025EE97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xmlns="" id="{A036B03B-B716-42B7-8A09-D81BD8D442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xmlns="" id="{CE340875-D69E-475B-9DD6-CC8E3C3DB5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xmlns="" id="{D10F3E6E-30A2-4C27-9CA2-06E6FEFEB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xmlns="" id="{21D4BDB4-8A5F-4C9F-B250-8C5C677439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xmlns="" id="{3F3E0F46-C9FD-4763-A2C1-E1C36AF510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xmlns="" id="{B42217CF-BB04-430D-BAF5-C408B66D92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xmlns="" id="{489DC05D-54F4-4BDD-9DA1-CB9BF1D125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xmlns="" id="{8644271A-2DEC-4167-AE53-6B41901D1B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xmlns="" id="{73D65E17-5420-4334-A38E-E5DB3FF386C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xmlns="" id="{ED3D26EE-5B58-4B22-AEB0-6DBB2F2AD69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xmlns="" id="{D279E47A-ABF1-4476-87BA-00E9C2331C6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xmlns="" id="{A587B440-DAA9-47E8-A80F-61D392B60FB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xmlns="" id="{3B1CD4D3-C5DB-4362-8A67-30FB2D8E49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xmlns="" id="{3D1A6358-29A9-4845-960F-DDAFFE6819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xmlns="" id="{EC336C5A-110C-499C-9671-8DCDD13DA6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xmlns="" id="{277B8D37-D487-421B-8CAF-6097876787B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xmlns="" id="{13A0265A-54DF-4EA3-B964-4ADBBF6DEC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xmlns="" id="{1B948C2D-E8CB-4EA8-8546-75271E5FEBD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xmlns="" id="{9D8F9526-8760-42FF-972E-9EB381D5D94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xmlns="" id="{BB41B4CF-C22D-4456-820D-7E9FDBF5E0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xmlns="" id="{559961EB-605D-402B-99E0-B59A6C4BFF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xmlns="" id="{11B93813-A47E-4154-9004-89A995C28CBD}"/>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xmlns="" id="{C212AD27-1F9D-4C99-A905-4578626DDB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xmlns="" id="{17C30956-58AD-4E3A-A3EB-12887D0AB71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xmlns="" id="{10D66D79-68B5-4D1A-969B-42C066D11DD5}"/>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6" name="直線コネクタ 325">
          <a:extLst>
            <a:ext uri="{FF2B5EF4-FFF2-40B4-BE49-F238E27FC236}">
              <a16:creationId xmlns:a16="http://schemas.microsoft.com/office/drawing/2014/main" xmlns="" id="{1D976682-60A1-477A-A1F7-86AEE5B9A2AB}"/>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xmlns="" id="{3EAAA593-1668-4204-BA99-FADBB499AD5E}"/>
            </a:ext>
          </a:extLst>
        </xdr:cNvPr>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28" name="フローチャート: 判断 327">
          <a:extLst>
            <a:ext uri="{FF2B5EF4-FFF2-40B4-BE49-F238E27FC236}">
              <a16:creationId xmlns:a16="http://schemas.microsoft.com/office/drawing/2014/main" xmlns="" id="{6CC606E4-66A8-408C-A503-8EE1E73DD386}"/>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329" name="フローチャート: 判断 328">
          <a:extLst>
            <a:ext uri="{FF2B5EF4-FFF2-40B4-BE49-F238E27FC236}">
              <a16:creationId xmlns:a16="http://schemas.microsoft.com/office/drawing/2014/main" xmlns="" id="{3D28F911-B7B0-4D68-A617-D5CB5EB0C8AF}"/>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330" name="フローチャート: 判断 329">
          <a:extLst>
            <a:ext uri="{FF2B5EF4-FFF2-40B4-BE49-F238E27FC236}">
              <a16:creationId xmlns:a16="http://schemas.microsoft.com/office/drawing/2014/main" xmlns="" id="{B680422B-6FE7-443D-8F8D-C22A100F0363}"/>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31" name="フローチャート: 判断 330">
          <a:extLst>
            <a:ext uri="{FF2B5EF4-FFF2-40B4-BE49-F238E27FC236}">
              <a16:creationId xmlns:a16="http://schemas.microsoft.com/office/drawing/2014/main" xmlns="" id="{7438B8E8-BA80-4CD1-9921-C2ECA594573B}"/>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32" name="フローチャート: 判断 331">
          <a:extLst>
            <a:ext uri="{FF2B5EF4-FFF2-40B4-BE49-F238E27FC236}">
              <a16:creationId xmlns:a16="http://schemas.microsoft.com/office/drawing/2014/main" xmlns="" id="{C7AD04E4-8074-4653-8434-94CD01636F48}"/>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F3DAE399-EFC0-4B85-95B4-DC4A8114BC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A0AFBDF9-BBA4-4AEC-807E-661FAE4CE9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9CBC160D-73B5-43C2-876D-9EDA2741D1A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FF5AF24F-ED07-43F1-82CB-25B89EE67C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xmlns="" id="{EF8BF790-A593-483F-A079-E3DDC19A94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8" name="楕円 337">
          <a:extLst>
            <a:ext uri="{FF2B5EF4-FFF2-40B4-BE49-F238E27FC236}">
              <a16:creationId xmlns:a16="http://schemas.microsoft.com/office/drawing/2014/main" xmlns="" id="{AEE06BCD-FCEE-4594-8694-5EB737DF34B9}"/>
            </a:ext>
          </a:extLst>
        </xdr:cNvPr>
        <xdr:cNvSpPr/>
      </xdr:nvSpPr>
      <xdr:spPr>
        <a:xfrm>
          <a:off x="162687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7455</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xmlns="" id="{967BBE22-E6A1-4FF5-BD02-F9F7538BBBAA}"/>
            </a:ext>
          </a:extLst>
        </xdr:cNvPr>
        <xdr:cNvSpPr txBox="1"/>
      </xdr:nvSpPr>
      <xdr:spPr>
        <a:xfrm>
          <a:off x="16357600"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120106</xdr:rowOff>
    </xdr:from>
    <xdr:to>
      <xdr:col>81</xdr:col>
      <xdr:colOff>101600</xdr:colOff>
      <xdr:row>39</xdr:row>
      <xdr:rowOff>50256</xdr:rowOff>
    </xdr:to>
    <xdr:sp macro="" textlink="">
      <xdr:nvSpPr>
        <xdr:cNvPr id="340" name="楕円 339">
          <a:extLst>
            <a:ext uri="{FF2B5EF4-FFF2-40B4-BE49-F238E27FC236}">
              <a16:creationId xmlns:a16="http://schemas.microsoft.com/office/drawing/2014/main" xmlns="" id="{6CB9B4B7-47BF-4D88-8204-DE1DB2E65EE7}"/>
            </a:ext>
          </a:extLst>
        </xdr:cNvPr>
        <xdr:cNvSpPr/>
      </xdr:nvSpPr>
      <xdr:spPr>
        <a:xfrm>
          <a:off x="15430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170906</xdr:rowOff>
    </xdr:to>
    <xdr:cxnSp macro="">
      <xdr:nvCxnSpPr>
        <xdr:cNvPr id="341" name="直線コネクタ 340">
          <a:extLst>
            <a:ext uri="{FF2B5EF4-FFF2-40B4-BE49-F238E27FC236}">
              <a16:creationId xmlns:a16="http://schemas.microsoft.com/office/drawing/2014/main" xmlns="" id="{8752ED70-433F-4CA2-A3E3-BAFC3381B504}"/>
            </a:ext>
          </a:extLst>
        </xdr:cNvPr>
        <xdr:cNvCxnSpPr/>
      </xdr:nvCxnSpPr>
      <xdr:spPr>
        <a:xfrm flipV="1">
          <a:off x="15481300" y="6550478"/>
          <a:ext cx="8382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53159</xdr:rowOff>
    </xdr:from>
    <xdr:to>
      <xdr:col>76</xdr:col>
      <xdr:colOff>165100</xdr:colOff>
      <xdr:row>38</xdr:row>
      <xdr:rowOff>154759</xdr:rowOff>
    </xdr:to>
    <xdr:sp macro="" textlink="">
      <xdr:nvSpPr>
        <xdr:cNvPr id="342" name="楕円 341">
          <a:extLst>
            <a:ext uri="{FF2B5EF4-FFF2-40B4-BE49-F238E27FC236}">
              <a16:creationId xmlns:a16="http://schemas.microsoft.com/office/drawing/2014/main" xmlns="" id="{810F46F1-9366-4022-A0E2-677BC8919738}"/>
            </a:ext>
          </a:extLst>
        </xdr:cNvPr>
        <xdr:cNvSpPr/>
      </xdr:nvSpPr>
      <xdr:spPr>
        <a:xfrm>
          <a:off x="14541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103959</xdr:rowOff>
    </xdr:from>
    <xdr:to>
      <xdr:col>81</xdr:col>
      <xdr:colOff>50800</xdr:colOff>
      <xdr:row>38</xdr:row>
      <xdr:rowOff>170906</xdr:rowOff>
    </xdr:to>
    <xdr:cxnSp macro="">
      <xdr:nvCxnSpPr>
        <xdr:cNvPr id="343" name="直線コネクタ 342">
          <a:extLst>
            <a:ext uri="{FF2B5EF4-FFF2-40B4-BE49-F238E27FC236}">
              <a16:creationId xmlns:a16="http://schemas.microsoft.com/office/drawing/2014/main" xmlns="" id="{8E0F7CDF-CAD4-4B0F-AB7D-9F236C8FBABF}"/>
            </a:ext>
          </a:extLst>
        </xdr:cNvPr>
        <xdr:cNvCxnSpPr/>
      </xdr:nvCxnSpPr>
      <xdr:spPr>
        <a:xfrm>
          <a:off x="14592300" y="66190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344" name="楕円 343">
          <a:extLst>
            <a:ext uri="{FF2B5EF4-FFF2-40B4-BE49-F238E27FC236}">
              <a16:creationId xmlns:a16="http://schemas.microsoft.com/office/drawing/2014/main" xmlns="" id="{408FA988-6D1F-4291-B190-826D1CBF7AD7}"/>
            </a:ext>
          </a:extLst>
        </xdr:cNvPr>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50074</xdr:rowOff>
    </xdr:from>
    <xdr:to>
      <xdr:col>76</xdr:col>
      <xdr:colOff>114300</xdr:colOff>
      <xdr:row>38</xdr:row>
      <xdr:rowOff>103959</xdr:rowOff>
    </xdr:to>
    <xdr:cxnSp macro="">
      <xdr:nvCxnSpPr>
        <xdr:cNvPr id="345" name="直線コネクタ 344">
          <a:extLst>
            <a:ext uri="{FF2B5EF4-FFF2-40B4-BE49-F238E27FC236}">
              <a16:creationId xmlns:a16="http://schemas.microsoft.com/office/drawing/2014/main" xmlns="" id="{7913FC24-93C7-4AC2-9D07-7C793A974DF2}"/>
            </a:ext>
          </a:extLst>
        </xdr:cNvPr>
        <xdr:cNvCxnSpPr/>
      </xdr:nvCxnSpPr>
      <xdr:spPr>
        <a:xfrm>
          <a:off x="13703300" y="65651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113574</xdr:rowOff>
    </xdr:from>
    <xdr:to>
      <xdr:col>67</xdr:col>
      <xdr:colOff>101600</xdr:colOff>
      <xdr:row>38</xdr:row>
      <xdr:rowOff>43724</xdr:rowOff>
    </xdr:to>
    <xdr:sp macro="" textlink="">
      <xdr:nvSpPr>
        <xdr:cNvPr id="346" name="楕円 345">
          <a:extLst>
            <a:ext uri="{FF2B5EF4-FFF2-40B4-BE49-F238E27FC236}">
              <a16:creationId xmlns:a16="http://schemas.microsoft.com/office/drawing/2014/main" xmlns="" id="{661D662B-038A-4053-AF41-2D7BE80E3F86}"/>
            </a:ext>
          </a:extLst>
        </xdr:cNvPr>
        <xdr:cNvSpPr/>
      </xdr:nvSpPr>
      <xdr:spPr>
        <a:xfrm>
          <a:off x="12763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164374</xdr:rowOff>
    </xdr:from>
    <xdr:to>
      <xdr:col>71</xdr:col>
      <xdr:colOff>177800</xdr:colOff>
      <xdr:row>38</xdr:row>
      <xdr:rowOff>50074</xdr:rowOff>
    </xdr:to>
    <xdr:cxnSp macro="">
      <xdr:nvCxnSpPr>
        <xdr:cNvPr id="347" name="直線コネクタ 346">
          <a:extLst>
            <a:ext uri="{FF2B5EF4-FFF2-40B4-BE49-F238E27FC236}">
              <a16:creationId xmlns:a16="http://schemas.microsoft.com/office/drawing/2014/main" xmlns="" id="{2DA6D57C-20A1-48D0-8613-560C988F93EA}"/>
            </a:ext>
          </a:extLst>
        </xdr:cNvPr>
        <xdr:cNvCxnSpPr/>
      </xdr:nvCxnSpPr>
      <xdr:spPr>
        <a:xfrm>
          <a:off x="12814300" y="65080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74040</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xmlns="" id="{9BB5478F-817B-4683-9509-87DA62857F72}"/>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xmlns="" id="{D94C9D06-0152-4907-87B2-7ACA5F1CDA7A}"/>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xmlns="" id="{006F3484-26FC-48AF-AB72-5D21BF021BF3}"/>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xmlns="" id="{2CC1029A-0BB9-42A4-B8D2-8D8D145184FD}"/>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66783</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xmlns="" id="{EF78611A-CF67-4867-8FE0-46EFE6705844}"/>
            </a:ext>
          </a:extLst>
        </xdr:cNvPr>
        <xdr:cNvSpPr txBox="1"/>
      </xdr:nvSpPr>
      <xdr:spPr>
        <a:xfrm>
          <a:off x="152660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171285</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xmlns="" id="{635CAF25-4121-4BE9-99CE-4AB6D2E4FD32}"/>
            </a:ext>
          </a:extLst>
        </xdr:cNvPr>
        <xdr:cNvSpPr txBox="1"/>
      </xdr:nvSpPr>
      <xdr:spPr>
        <a:xfrm>
          <a:off x="14389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xmlns="" id="{2115D6F5-0A5E-4735-86E5-5A00C8A4B71B}"/>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xmlns="" id="{0052C903-7F2A-4492-A502-0FF209EF668F}"/>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xmlns="" id="{063A8B3E-3216-455C-9E61-CCB80664A2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xmlns="" id="{4A632BEE-6BF1-4E09-BA15-D81FBA71BC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xmlns="" id="{D269BF46-61A8-4B2F-8752-1B216C9F61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xmlns="" id="{4E1ED189-B9B1-4454-8585-08557A0452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xmlns="" id="{E81342E1-5674-42FB-8A08-75E5C449E7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xmlns="" id="{B21C275C-ED77-4E9F-B82D-498FFD00E0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xmlns="" id="{7B8B3C09-B299-46E3-A5EB-4DAD262853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xmlns="" id="{0E82F9C1-53AE-4CE9-8DFA-92EA3AFD16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xmlns="" id="{6D2AF279-7F7C-4066-A0D3-2E6C67EEA7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xmlns="" id="{70E94722-FC2A-407A-8126-07E87D674F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xmlns="" id="{BE9631F0-2604-472A-B357-451EBC08085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xmlns="" id="{592969EA-C39F-4B04-90D7-7ABA75914D7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xmlns="" id="{AE029162-5FA7-4109-ABCD-BD9C8E0F0F2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xmlns="" id="{03A1C76B-AB4C-48B0-B33C-9001B0DC243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xmlns="" id="{58B8053E-31C6-4D38-B1EC-ABD27F4A555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xmlns="" id="{1A4606B3-5369-42C6-A160-3ADF7589F69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xmlns="" id="{337C3E9C-764E-4572-B99C-8F3A43EDC8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xmlns="" id="{64C81ABA-AD0D-4A5D-9F5B-03C44676919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xmlns="" id="{63B30AE2-394E-476D-A8B3-756846C197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xmlns="" id="{DB6F5779-EE95-49BE-B3E4-623D3B281F3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xmlns="" id="{977A4376-AAAB-424E-B125-B9D0AB6395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377" name="直線コネクタ 376">
          <a:extLst>
            <a:ext uri="{FF2B5EF4-FFF2-40B4-BE49-F238E27FC236}">
              <a16:creationId xmlns:a16="http://schemas.microsoft.com/office/drawing/2014/main" xmlns="" id="{93A8254E-CA05-4DF6-8DB7-9728A4A03C35}"/>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xmlns="" id="{72EB5117-1F88-45AE-9FC5-E1C2577C825A}"/>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379" name="直線コネクタ 378">
          <a:extLst>
            <a:ext uri="{FF2B5EF4-FFF2-40B4-BE49-F238E27FC236}">
              <a16:creationId xmlns:a16="http://schemas.microsoft.com/office/drawing/2014/main" xmlns="" id="{837E5F9A-154A-49E5-A96F-5A764AB05689}"/>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xmlns="" id="{C5858B18-255D-4B88-ABF4-1F6CD2C48618}"/>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381" name="直線コネクタ 380">
          <a:extLst>
            <a:ext uri="{FF2B5EF4-FFF2-40B4-BE49-F238E27FC236}">
              <a16:creationId xmlns:a16="http://schemas.microsoft.com/office/drawing/2014/main" xmlns="" id="{134C2263-4E77-48AB-BBF3-3314145CE9CC}"/>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xmlns="" id="{4806C1FD-FC6A-4059-BF7B-E2589EB1BBD8}"/>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383" name="フローチャート: 判断 382">
          <a:extLst>
            <a:ext uri="{FF2B5EF4-FFF2-40B4-BE49-F238E27FC236}">
              <a16:creationId xmlns:a16="http://schemas.microsoft.com/office/drawing/2014/main" xmlns="" id="{43B439CD-19F0-4148-9A3B-E8FEBD7721B9}"/>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384" name="フローチャート: 判断 383">
          <a:extLst>
            <a:ext uri="{FF2B5EF4-FFF2-40B4-BE49-F238E27FC236}">
              <a16:creationId xmlns:a16="http://schemas.microsoft.com/office/drawing/2014/main" xmlns="" id="{24F5B035-D6ED-4EB2-9D35-4BC1FECF292A}"/>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385" name="フローチャート: 判断 384">
          <a:extLst>
            <a:ext uri="{FF2B5EF4-FFF2-40B4-BE49-F238E27FC236}">
              <a16:creationId xmlns:a16="http://schemas.microsoft.com/office/drawing/2014/main" xmlns="" id="{283B80C8-47B2-4447-84C1-1A03532E64B9}"/>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386" name="フローチャート: 判断 385">
          <a:extLst>
            <a:ext uri="{FF2B5EF4-FFF2-40B4-BE49-F238E27FC236}">
              <a16:creationId xmlns:a16="http://schemas.microsoft.com/office/drawing/2014/main" xmlns="" id="{7163DC4B-334D-4912-9691-0DEB73581670}"/>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387" name="フローチャート: 判断 386">
          <a:extLst>
            <a:ext uri="{FF2B5EF4-FFF2-40B4-BE49-F238E27FC236}">
              <a16:creationId xmlns:a16="http://schemas.microsoft.com/office/drawing/2014/main" xmlns="" id="{5925D19E-EF63-4D50-B1B0-92FAE220E61C}"/>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05F9C7C9-E92E-4D4F-B67C-3CB40E7432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AFF6259B-D492-44C9-9C3A-F82DA4D4EA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7B069922-59F8-4BF9-AD58-666AAB1C74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0069D234-CC48-4F54-BB96-983C45FC29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6801246C-1A85-4A29-B427-5D55B146B5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119357</xdr:rowOff>
    </xdr:from>
    <xdr:to>
      <xdr:col>116</xdr:col>
      <xdr:colOff>114300</xdr:colOff>
      <xdr:row>41</xdr:row>
      <xdr:rowOff>49507</xdr:rowOff>
    </xdr:to>
    <xdr:sp macro="" textlink="">
      <xdr:nvSpPr>
        <xdr:cNvPr id="393" name="楕円 392">
          <a:extLst>
            <a:ext uri="{FF2B5EF4-FFF2-40B4-BE49-F238E27FC236}">
              <a16:creationId xmlns:a16="http://schemas.microsoft.com/office/drawing/2014/main" xmlns="" id="{90953C37-1285-4BAC-97A6-BCBEFF662DDE}"/>
            </a:ext>
          </a:extLst>
        </xdr:cNvPr>
        <xdr:cNvSpPr/>
      </xdr:nvSpPr>
      <xdr:spPr>
        <a:xfrm>
          <a:off x="22110700" y="69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97784</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xmlns="" id="{5B528597-AFE4-4C6A-B844-0F6E608E34AE}"/>
            </a:ext>
          </a:extLst>
        </xdr:cNvPr>
        <xdr:cNvSpPr txBox="1"/>
      </xdr:nvSpPr>
      <xdr:spPr>
        <a:xfrm>
          <a:off x="22199600" y="69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4419</xdr:rowOff>
    </xdr:from>
    <xdr:to>
      <xdr:col>112</xdr:col>
      <xdr:colOff>38100</xdr:colOff>
      <xdr:row>40</xdr:row>
      <xdr:rowOff>106019</xdr:rowOff>
    </xdr:to>
    <xdr:sp macro="" textlink="">
      <xdr:nvSpPr>
        <xdr:cNvPr id="395" name="楕円 394">
          <a:extLst>
            <a:ext uri="{FF2B5EF4-FFF2-40B4-BE49-F238E27FC236}">
              <a16:creationId xmlns:a16="http://schemas.microsoft.com/office/drawing/2014/main" xmlns="" id="{AA23F0D9-CE8E-4CC4-8B68-AF8321C71FB1}"/>
            </a:ext>
          </a:extLst>
        </xdr:cNvPr>
        <xdr:cNvSpPr/>
      </xdr:nvSpPr>
      <xdr:spPr>
        <a:xfrm>
          <a:off x="21272500" y="68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55219</xdr:rowOff>
    </xdr:from>
    <xdr:to>
      <xdr:col>116</xdr:col>
      <xdr:colOff>63500</xdr:colOff>
      <xdr:row>40</xdr:row>
      <xdr:rowOff>170157</xdr:rowOff>
    </xdr:to>
    <xdr:cxnSp macro="">
      <xdr:nvCxnSpPr>
        <xdr:cNvPr id="396" name="直線コネクタ 395">
          <a:extLst>
            <a:ext uri="{FF2B5EF4-FFF2-40B4-BE49-F238E27FC236}">
              <a16:creationId xmlns:a16="http://schemas.microsoft.com/office/drawing/2014/main" xmlns="" id="{3626DDB6-DB2A-4C67-9E6A-9C1D330111FD}"/>
            </a:ext>
          </a:extLst>
        </xdr:cNvPr>
        <xdr:cNvCxnSpPr/>
      </xdr:nvCxnSpPr>
      <xdr:spPr>
        <a:xfrm>
          <a:off x="21323300" y="6913219"/>
          <a:ext cx="838200" cy="1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2688</xdr:rowOff>
    </xdr:from>
    <xdr:to>
      <xdr:col>107</xdr:col>
      <xdr:colOff>101600</xdr:colOff>
      <xdr:row>40</xdr:row>
      <xdr:rowOff>104288</xdr:rowOff>
    </xdr:to>
    <xdr:sp macro="" textlink="">
      <xdr:nvSpPr>
        <xdr:cNvPr id="397" name="楕円 396">
          <a:extLst>
            <a:ext uri="{FF2B5EF4-FFF2-40B4-BE49-F238E27FC236}">
              <a16:creationId xmlns:a16="http://schemas.microsoft.com/office/drawing/2014/main" xmlns="" id="{01EFEA07-1905-4279-97AA-DDF355BBF395}"/>
            </a:ext>
          </a:extLst>
        </xdr:cNvPr>
        <xdr:cNvSpPr/>
      </xdr:nvSpPr>
      <xdr:spPr>
        <a:xfrm>
          <a:off x="20383500" y="68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53488</xdr:rowOff>
    </xdr:from>
    <xdr:to>
      <xdr:col>111</xdr:col>
      <xdr:colOff>177800</xdr:colOff>
      <xdr:row>40</xdr:row>
      <xdr:rowOff>55219</xdr:rowOff>
    </xdr:to>
    <xdr:cxnSp macro="">
      <xdr:nvCxnSpPr>
        <xdr:cNvPr id="398" name="直線コネクタ 397">
          <a:extLst>
            <a:ext uri="{FF2B5EF4-FFF2-40B4-BE49-F238E27FC236}">
              <a16:creationId xmlns:a16="http://schemas.microsoft.com/office/drawing/2014/main" xmlns="" id="{86F3CCE6-6754-4B5A-8F81-7858E9B83A16}"/>
            </a:ext>
          </a:extLst>
        </xdr:cNvPr>
        <xdr:cNvCxnSpPr/>
      </xdr:nvCxnSpPr>
      <xdr:spPr>
        <a:xfrm>
          <a:off x="20434300" y="6911488"/>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12871</xdr:rowOff>
    </xdr:from>
    <xdr:to>
      <xdr:col>102</xdr:col>
      <xdr:colOff>165100</xdr:colOff>
      <xdr:row>40</xdr:row>
      <xdr:rowOff>114471</xdr:rowOff>
    </xdr:to>
    <xdr:sp macro="" textlink="">
      <xdr:nvSpPr>
        <xdr:cNvPr id="399" name="楕円 398">
          <a:extLst>
            <a:ext uri="{FF2B5EF4-FFF2-40B4-BE49-F238E27FC236}">
              <a16:creationId xmlns:a16="http://schemas.microsoft.com/office/drawing/2014/main" xmlns="" id="{0603E520-75CD-4F6D-9FDF-43ACABF3CC1E}"/>
            </a:ext>
          </a:extLst>
        </xdr:cNvPr>
        <xdr:cNvSpPr/>
      </xdr:nvSpPr>
      <xdr:spPr>
        <a:xfrm>
          <a:off x="194945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53488</xdr:rowOff>
    </xdr:from>
    <xdr:to>
      <xdr:col>107</xdr:col>
      <xdr:colOff>50800</xdr:colOff>
      <xdr:row>40</xdr:row>
      <xdr:rowOff>63671</xdr:rowOff>
    </xdr:to>
    <xdr:cxnSp macro="">
      <xdr:nvCxnSpPr>
        <xdr:cNvPr id="400" name="直線コネクタ 399">
          <a:extLst>
            <a:ext uri="{FF2B5EF4-FFF2-40B4-BE49-F238E27FC236}">
              <a16:creationId xmlns:a16="http://schemas.microsoft.com/office/drawing/2014/main" xmlns="" id="{87D5275D-CFD5-42C3-BD3F-828654B1F739}"/>
            </a:ext>
          </a:extLst>
        </xdr:cNvPr>
        <xdr:cNvCxnSpPr/>
      </xdr:nvCxnSpPr>
      <xdr:spPr>
        <a:xfrm flipV="1">
          <a:off x="19545300" y="6911488"/>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16832</xdr:rowOff>
    </xdr:from>
    <xdr:to>
      <xdr:col>98</xdr:col>
      <xdr:colOff>38100</xdr:colOff>
      <xdr:row>40</xdr:row>
      <xdr:rowOff>118432</xdr:rowOff>
    </xdr:to>
    <xdr:sp macro="" textlink="">
      <xdr:nvSpPr>
        <xdr:cNvPr id="401" name="楕円 400">
          <a:extLst>
            <a:ext uri="{FF2B5EF4-FFF2-40B4-BE49-F238E27FC236}">
              <a16:creationId xmlns:a16="http://schemas.microsoft.com/office/drawing/2014/main" xmlns="" id="{C3615E73-F44B-4193-BFF7-92CE30F493B2}"/>
            </a:ext>
          </a:extLst>
        </xdr:cNvPr>
        <xdr:cNvSpPr/>
      </xdr:nvSpPr>
      <xdr:spPr>
        <a:xfrm>
          <a:off x="186055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63671</xdr:rowOff>
    </xdr:from>
    <xdr:to>
      <xdr:col>102</xdr:col>
      <xdr:colOff>114300</xdr:colOff>
      <xdr:row>40</xdr:row>
      <xdr:rowOff>67632</xdr:rowOff>
    </xdr:to>
    <xdr:cxnSp macro="">
      <xdr:nvCxnSpPr>
        <xdr:cNvPr id="402" name="直線コネクタ 401">
          <a:extLst>
            <a:ext uri="{FF2B5EF4-FFF2-40B4-BE49-F238E27FC236}">
              <a16:creationId xmlns:a16="http://schemas.microsoft.com/office/drawing/2014/main" xmlns="" id="{63DE1850-A276-4683-B8B7-1482E36DD560}"/>
            </a:ext>
          </a:extLst>
        </xdr:cNvPr>
        <xdr:cNvCxnSpPr/>
      </xdr:nvCxnSpPr>
      <xdr:spPr>
        <a:xfrm flipV="1">
          <a:off x="18656300" y="6921671"/>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xmlns="" id="{870653F2-F54A-44AC-B3F7-883E97D591DB}"/>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xmlns="" id="{8694D58F-5983-41E4-B6AC-FE3B9BA61768}"/>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xmlns="" id="{D6F3E52A-EEEE-4AFE-AEBF-3D196D104571}"/>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xmlns="" id="{281EC74B-8D2E-499E-9122-AD22073BA872}"/>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97146</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xmlns="" id="{89DEEED3-7602-47F8-BAC8-6C783E12D3D5}"/>
            </a:ext>
          </a:extLst>
        </xdr:cNvPr>
        <xdr:cNvSpPr txBox="1"/>
      </xdr:nvSpPr>
      <xdr:spPr>
        <a:xfrm>
          <a:off x="21011095" y="695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95415</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xmlns="" id="{42A195F8-A40E-47B3-9927-3E36ADAE72A6}"/>
            </a:ext>
          </a:extLst>
        </xdr:cNvPr>
        <xdr:cNvSpPr txBox="1"/>
      </xdr:nvSpPr>
      <xdr:spPr>
        <a:xfrm>
          <a:off x="20134795" y="695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105598</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xmlns="" id="{FB95A066-AF4E-45F4-AA51-4E34F5169BFF}"/>
            </a:ext>
          </a:extLst>
        </xdr:cNvPr>
        <xdr:cNvSpPr txBox="1"/>
      </xdr:nvSpPr>
      <xdr:spPr>
        <a:xfrm>
          <a:off x="19245795" y="69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109559</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xmlns="" id="{1395B3D9-B074-4D42-9BA8-59CC93060E2F}"/>
            </a:ext>
          </a:extLst>
        </xdr:cNvPr>
        <xdr:cNvSpPr txBox="1"/>
      </xdr:nvSpPr>
      <xdr:spPr>
        <a:xfrm>
          <a:off x="18356795" y="696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59A89278-37F8-4CCC-B1BD-CC17399F09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949AF3A5-C03A-409D-92A5-FB79F43944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5CFC8499-A5B9-492F-AD10-F96F12CEE2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306B6F1E-33C1-4197-A55F-879B06ED24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6ADA68ED-E470-4AA9-A711-6B2B4093ED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4D41B96C-B8A2-4AF2-86B4-0F96282DCE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9414B41B-56C6-4B91-BAC2-71F882B1CF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BC0EEF9E-3E7A-4AD6-9EBB-D09C76B7AAF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xmlns="" id="{53EC3403-1218-4353-B167-11C1CB75B9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xmlns="" id="{F744671B-6A1B-404B-ACC1-203DB62847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xmlns="" id="{30DDE37C-0C7A-4F84-9331-EEA88A351F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xmlns="" id="{E1E1941E-10C7-47CD-8D10-870893A941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xmlns="" id="{969CC4EA-B02A-46AF-AA62-34D23978D5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xmlns="" id="{D90111D6-012C-4F79-BCBC-5DDE297657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xmlns="" id="{AC7178CF-9242-47B6-83E8-F2C143E3FC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xmlns="" id="{B0C78653-3D7F-49A6-A188-A43EE2F256B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xmlns="" id="{6EE94A65-32D6-49BC-96D2-F05EBEB09E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xmlns="" id="{7406297B-F7A1-46E3-A89D-6A0F9E0584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xmlns="" id="{F6AA04E6-328C-4E93-B49C-217EBFC2AD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xmlns="" id="{2646A77D-AB01-4E56-A24E-81D8548F61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xmlns="" id="{D745282A-16CC-4A92-AA7F-E5791D38FF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xmlns="" id="{482EE505-A4C6-4FB7-ADBD-20D0CB3515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xmlns="" id="{8E4318DA-7190-4AC2-949C-1C6B896907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xmlns="" id="{04030FD7-5E7E-4F8D-ACBD-3516648048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xmlns="" id="{C7D694D8-D86B-431B-9AA6-17CC03339C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xmlns="" id="{4EF8211C-146D-4F68-A1FD-F4EAC20DB8F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xmlns="" id="{CDF5F2B4-E62D-47CB-A32A-8149C74A9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xmlns="" id="{768E3E7F-94B6-4CED-82DA-6012FA4F11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xmlns="" id="{259B8D65-1AFA-4D1E-AE29-970D3A0A9AF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xmlns="" id="{F0DD3EDA-EB62-4AA2-980D-03E6E36177A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xmlns="" id="{868E3367-E316-4ACC-80F1-F29A43935F3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xmlns="" id="{5AB8CD9B-B132-404D-A371-CCE4624C04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xmlns="" id="{10CB161C-8DB9-4697-BD08-EAC630C211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xmlns="" id="{146A9885-31C7-47E7-ACC6-CF497D35569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xmlns="" id="{9B6C9CEB-FD33-43B5-BBEE-E06A66EA366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xmlns="" id="{14D3B98F-1671-4C02-A21A-DD95624BCCA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xmlns="" id="{7C69BE2B-457A-4213-B30D-2B9195512F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xmlns="" id="{EEEEECA0-BC75-48A7-B4C2-B9D1AC83818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xmlns="" id="{98E38F1D-0B95-4E88-B4EB-4AAF5BD6C23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xmlns="" id="{00A1EE1C-56DA-4F8C-BAAE-2DC271AC8E6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51" name="直線コネクタ 450">
          <a:extLst>
            <a:ext uri="{FF2B5EF4-FFF2-40B4-BE49-F238E27FC236}">
              <a16:creationId xmlns:a16="http://schemas.microsoft.com/office/drawing/2014/main" xmlns="" id="{443382CA-9A1B-4FA6-8E48-D51F6083A2BA}"/>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52" name="【消防施設】&#10;有形固定資産減価償却率最小値テキスト">
          <a:extLst>
            <a:ext uri="{FF2B5EF4-FFF2-40B4-BE49-F238E27FC236}">
              <a16:creationId xmlns:a16="http://schemas.microsoft.com/office/drawing/2014/main" xmlns="" id="{831BA6EC-D52D-4D0F-A512-B714043C6E98}"/>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53" name="直線コネクタ 452">
          <a:extLst>
            <a:ext uri="{FF2B5EF4-FFF2-40B4-BE49-F238E27FC236}">
              <a16:creationId xmlns:a16="http://schemas.microsoft.com/office/drawing/2014/main" xmlns="" id="{46DEBD83-F09B-4BFE-BC63-7E9B625717C8}"/>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54" name="【消防施設】&#10;有形固定資産減価償却率最大値テキスト">
          <a:extLst>
            <a:ext uri="{FF2B5EF4-FFF2-40B4-BE49-F238E27FC236}">
              <a16:creationId xmlns:a16="http://schemas.microsoft.com/office/drawing/2014/main" xmlns="" id="{E4755F56-94B2-48FC-BB2E-88B345E5935F}"/>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55" name="直線コネクタ 454">
          <a:extLst>
            <a:ext uri="{FF2B5EF4-FFF2-40B4-BE49-F238E27FC236}">
              <a16:creationId xmlns:a16="http://schemas.microsoft.com/office/drawing/2014/main" xmlns="" id="{0353F0E8-ED6C-4AC4-A796-43481458D4FA}"/>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456" name="【消防施設】&#10;有形固定資産減価償却率平均値テキスト">
          <a:extLst>
            <a:ext uri="{FF2B5EF4-FFF2-40B4-BE49-F238E27FC236}">
              <a16:creationId xmlns:a16="http://schemas.microsoft.com/office/drawing/2014/main" xmlns="" id="{38DCDA90-3EE8-442F-8FDC-86F103FB6AB8}"/>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57" name="フローチャート: 判断 456">
          <a:extLst>
            <a:ext uri="{FF2B5EF4-FFF2-40B4-BE49-F238E27FC236}">
              <a16:creationId xmlns:a16="http://schemas.microsoft.com/office/drawing/2014/main" xmlns="" id="{A7B6994E-D325-4775-A3EC-9D3E3A72270E}"/>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8" name="フローチャート: 判断 457">
          <a:extLst>
            <a:ext uri="{FF2B5EF4-FFF2-40B4-BE49-F238E27FC236}">
              <a16:creationId xmlns:a16="http://schemas.microsoft.com/office/drawing/2014/main" xmlns="" id="{C6A6F5B0-9EA2-467B-9E61-3BCFF9D24BAA}"/>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459" name="フローチャート: 判断 458">
          <a:extLst>
            <a:ext uri="{FF2B5EF4-FFF2-40B4-BE49-F238E27FC236}">
              <a16:creationId xmlns:a16="http://schemas.microsoft.com/office/drawing/2014/main" xmlns="" id="{1EE54D73-7AAD-4864-BF16-7678AD2EE5FE}"/>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460" name="フローチャート: 判断 459">
          <a:extLst>
            <a:ext uri="{FF2B5EF4-FFF2-40B4-BE49-F238E27FC236}">
              <a16:creationId xmlns:a16="http://schemas.microsoft.com/office/drawing/2014/main" xmlns="" id="{14EAA22B-61BD-4703-B65A-1F29C1373EBE}"/>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1" name="フローチャート: 判断 460">
          <a:extLst>
            <a:ext uri="{FF2B5EF4-FFF2-40B4-BE49-F238E27FC236}">
              <a16:creationId xmlns:a16="http://schemas.microsoft.com/office/drawing/2014/main" xmlns="" id="{C5221FB0-D99F-40E7-8E73-B9FCAAD54896}"/>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xmlns="" id="{3063A530-7940-4216-A379-EFD9DC78948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xmlns="" id="{7C4EAAF9-6587-4F1C-8C66-2F9E6940A77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xmlns="" id="{884F9E2A-22A6-45B4-ADC3-D8857F73F4E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68D0B9DB-3545-4220-B98E-814A725201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520A6A07-81A3-45FA-8E81-2E00381E12E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467" name="楕円 466">
          <a:extLst>
            <a:ext uri="{FF2B5EF4-FFF2-40B4-BE49-F238E27FC236}">
              <a16:creationId xmlns:a16="http://schemas.microsoft.com/office/drawing/2014/main" xmlns="" id="{8AF30F3F-CF7E-4558-957E-0CBD1ADFF9A2}"/>
            </a:ext>
          </a:extLst>
        </xdr:cNvPr>
        <xdr:cNvSpPr/>
      </xdr:nvSpPr>
      <xdr:spPr>
        <a:xfrm>
          <a:off x="16268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468" name="【消防施設】&#10;有形固定資産減価償却率該当値テキスト">
          <a:extLst>
            <a:ext uri="{FF2B5EF4-FFF2-40B4-BE49-F238E27FC236}">
              <a16:creationId xmlns:a16="http://schemas.microsoft.com/office/drawing/2014/main" xmlns="" id="{6FD7F12E-FD4D-487E-9AAE-3E9DB660DB5C}"/>
            </a:ext>
          </a:extLst>
        </xdr:cNvPr>
        <xdr:cNvSpPr txBox="1"/>
      </xdr:nvSpPr>
      <xdr:spPr>
        <a:xfrm>
          <a:off x="1635760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95886</xdr:rowOff>
    </xdr:from>
    <xdr:to>
      <xdr:col>81</xdr:col>
      <xdr:colOff>101600</xdr:colOff>
      <xdr:row>81</xdr:row>
      <xdr:rowOff>26036</xdr:rowOff>
    </xdr:to>
    <xdr:sp macro="" textlink="">
      <xdr:nvSpPr>
        <xdr:cNvPr id="469" name="楕円 468">
          <a:extLst>
            <a:ext uri="{FF2B5EF4-FFF2-40B4-BE49-F238E27FC236}">
              <a16:creationId xmlns:a16="http://schemas.microsoft.com/office/drawing/2014/main" xmlns="" id="{CCCE7B40-AD80-4555-8D32-D6140E6989F5}"/>
            </a:ext>
          </a:extLst>
        </xdr:cNvPr>
        <xdr:cNvSpPr/>
      </xdr:nvSpPr>
      <xdr:spPr>
        <a:xfrm>
          <a:off x="15430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146686</xdr:rowOff>
    </xdr:to>
    <xdr:cxnSp macro="">
      <xdr:nvCxnSpPr>
        <xdr:cNvPr id="470" name="直線コネクタ 469">
          <a:extLst>
            <a:ext uri="{FF2B5EF4-FFF2-40B4-BE49-F238E27FC236}">
              <a16:creationId xmlns:a16="http://schemas.microsoft.com/office/drawing/2014/main" xmlns="" id="{4C27D0D4-506C-4491-A738-FDA6A194A56A}"/>
            </a:ext>
          </a:extLst>
        </xdr:cNvPr>
        <xdr:cNvCxnSpPr/>
      </xdr:nvCxnSpPr>
      <xdr:spPr>
        <a:xfrm flipV="1">
          <a:off x="15481300" y="138283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65405</xdr:rowOff>
    </xdr:from>
    <xdr:to>
      <xdr:col>76</xdr:col>
      <xdr:colOff>165100</xdr:colOff>
      <xdr:row>80</xdr:row>
      <xdr:rowOff>167005</xdr:rowOff>
    </xdr:to>
    <xdr:sp macro="" textlink="">
      <xdr:nvSpPr>
        <xdr:cNvPr id="471" name="楕円 470">
          <a:extLst>
            <a:ext uri="{FF2B5EF4-FFF2-40B4-BE49-F238E27FC236}">
              <a16:creationId xmlns:a16="http://schemas.microsoft.com/office/drawing/2014/main" xmlns="" id="{BC58DADF-C7F3-48DA-B51A-AEFBB3864FCA}"/>
            </a:ext>
          </a:extLst>
        </xdr:cNvPr>
        <xdr:cNvSpPr/>
      </xdr:nvSpPr>
      <xdr:spPr>
        <a:xfrm>
          <a:off x="14541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116205</xdr:rowOff>
    </xdr:from>
    <xdr:to>
      <xdr:col>81</xdr:col>
      <xdr:colOff>50800</xdr:colOff>
      <xdr:row>80</xdr:row>
      <xdr:rowOff>146686</xdr:rowOff>
    </xdr:to>
    <xdr:cxnSp macro="">
      <xdr:nvCxnSpPr>
        <xdr:cNvPr id="472" name="直線コネクタ 471">
          <a:extLst>
            <a:ext uri="{FF2B5EF4-FFF2-40B4-BE49-F238E27FC236}">
              <a16:creationId xmlns:a16="http://schemas.microsoft.com/office/drawing/2014/main" xmlns="" id="{D3E177BD-39EE-427F-8346-4868FDE49DB7}"/>
            </a:ext>
          </a:extLst>
        </xdr:cNvPr>
        <xdr:cNvCxnSpPr/>
      </xdr:nvCxnSpPr>
      <xdr:spPr>
        <a:xfrm>
          <a:off x="14592300" y="138322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71120</xdr:rowOff>
    </xdr:from>
    <xdr:to>
      <xdr:col>72</xdr:col>
      <xdr:colOff>38100</xdr:colOff>
      <xdr:row>81</xdr:row>
      <xdr:rowOff>1270</xdr:rowOff>
    </xdr:to>
    <xdr:sp macro="" textlink="">
      <xdr:nvSpPr>
        <xdr:cNvPr id="473" name="楕円 472">
          <a:extLst>
            <a:ext uri="{FF2B5EF4-FFF2-40B4-BE49-F238E27FC236}">
              <a16:creationId xmlns:a16="http://schemas.microsoft.com/office/drawing/2014/main" xmlns="" id="{084645BB-4B43-4575-92BE-64DC9657FA9D}"/>
            </a:ext>
          </a:extLst>
        </xdr:cNvPr>
        <xdr:cNvSpPr/>
      </xdr:nvSpPr>
      <xdr:spPr>
        <a:xfrm>
          <a:off x="13652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121920</xdr:rowOff>
    </xdr:to>
    <xdr:cxnSp macro="">
      <xdr:nvCxnSpPr>
        <xdr:cNvPr id="474" name="直線コネクタ 473">
          <a:extLst>
            <a:ext uri="{FF2B5EF4-FFF2-40B4-BE49-F238E27FC236}">
              <a16:creationId xmlns:a16="http://schemas.microsoft.com/office/drawing/2014/main" xmlns="" id="{B1D80FB5-88C4-46A7-8410-020C523D9938}"/>
            </a:ext>
          </a:extLst>
        </xdr:cNvPr>
        <xdr:cNvCxnSpPr/>
      </xdr:nvCxnSpPr>
      <xdr:spPr>
        <a:xfrm flipV="1">
          <a:off x="13703300" y="13832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135889</xdr:rowOff>
    </xdr:from>
    <xdr:to>
      <xdr:col>67</xdr:col>
      <xdr:colOff>101600</xdr:colOff>
      <xdr:row>79</xdr:row>
      <xdr:rowOff>66039</xdr:rowOff>
    </xdr:to>
    <xdr:sp macro="" textlink="">
      <xdr:nvSpPr>
        <xdr:cNvPr id="475" name="楕円 474">
          <a:extLst>
            <a:ext uri="{FF2B5EF4-FFF2-40B4-BE49-F238E27FC236}">
              <a16:creationId xmlns:a16="http://schemas.microsoft.com/office/drawing/2014/main" xmlns="" id="{49CC0C60-21E9-4DF5-AAA2-9ED9300539A2}"/>
            </a:ext>
          </a:extLst>
        </xdr:cNvPr>
        <xdr:cNvSpPr/>
      </xdr:nvSpPr>
      <xdr:spPr>
        <a:xfrm>
          <a:off x="12763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15239</xdr:rowOff>
    </xdr:from>
    <xdr:to>
      <xdr:col>71</xdr:col>
      <xdr:colOff>177800</xdr:colOff>
      <xdr:row>80</xdr:row>
      <xdr:rowOff>121920</xdr:rowOff>
    </xdr:to>
    <xdr:cxnSp macro="">
      <xdr:nvCxnSpPr>
        <xdr:cNvPr id="476" name="直線コネクタ 475">
          <a:extLst>
            <a:ext uri="{FF2B5EF4-FFF2-40B4-BE49-F238E27FC236}">
              <a16:creationId xmlns:a16="http://schemas.microsoft.com/office/drawing/2014/main" xmlns="" id="{13335F8B-DAEB-431F-A35B-CCEAFBC8AD0A}"/>
            </a:ext>
          </a:extLst>
        </xdr:cNvPr>
        <xdr:cNvCxnSpPr/>
      </xdr:nvCxnSpPr>
      <xdr:spPr>
        <a:xfrm>
          <a:off x="12814300" y="13559789"/>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77" name="n_1aveValue【消防施設】&#10;有形固定資産減価償却率">
          <a:extLst>
            <a:ext uri="{FF2B5EF4-FFF2-40B4-BE49-F238E27FC236}">
              <a16:creationId xmlns:a16="http://schemas.microsoft.com/office/drawing/2014/main" xmlns="" id="{96235B76-7D4C-4C83-8113-46EE9C17F8F9}"/>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478" name="n_2aveValue【消防施設】&#10;有形固定資産減価償却率">
          <a:extLst>
            <a:ext uri="{FF2B5EF4-FFF2-40B4-BE49-F238E27FC236}">
              <a16:creationId xmlns:a16="http://schemas.microsoft.com/office/drawing/2014/main" xmlns="" id="{61052323-9964-424B-BF71-D61095D1DA7B}"/>
            </a:ext>
          </a:extLst>
        </xdr:cNvPr>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479" name="n_3aveValue【消防施設】&#10;有形固定資産減価償却率">
          <a:extLst>
            <a:ext uri="{FF2B5EF4-FFF2-40B4-BE49-F238E27FC236}">
              <a16:creationId xmlns:a16="http://schemas.microsoft.com/office/drawing/2014/main" xmlns="" id="{E06F8B8F-E15F-4138-AD0E-9C4278C959AE}"/>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480" name="n_4aveValue【消防施設】&#10;有形固定資産減価償却率">
          <a:extLst>
            <a:ext uri="{FF2B5EF4-FFF2-40B4-BE49-F238E27FC236}">
              <a16:creationId xmlns:a16="http://schemas.microsoft.com/office/drawing/2014/main" xmlns="" id="{244432C7-6464-4621-A1D0-96CB3180D205}"/>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42563</xdr:rowOff>
    </xdr:from>
    <xdr:ext cx="405111" cy="259045"/>
    <xdr:sp macro="" textlink="">
      <xdr:nvSpPr>
        <xdr:cNvPr id="481" name="n_1mainValue【消防施設】&#10;有形固定資産減価償却率">
          <a:extLst>
            <a:ext uri="{FF2B5EF4-FFF2-40B4-BE49-F238E27FC236}">
              <a16:creationId xmlns:a16="http://schemas.microsoft.com/office/drawing/2014/main" xmlns="" id="{2E19BCF5-D7B5-46CD-B5B6-784226EC2345}"/>
            </a:ext>
          </a:extLst>
        </xdr:cNvPr>
        <xdr:cNvSpPr txBox="1"/>
      </xdr:nvSpPr>
      <xdr:spPr>
        <a:xfrm>
          <a:off x="15266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12082</xdr:rowOff>
    </xdr:from>
    <xdr:ext cx="405111" cy="259045"/>
    <xdr:sp macro="" textlink="">
      <xdr:nvSpPr>
        <xdr:cNvPr id="482" name="n_2mainValue【消防施設】&#10;有形固定資産減価償却率">
          <a:extLst>
            <a:ext uri="{FF2B5EF4-FFF2-40B4-BE49-F238E27FC236}">
              <a16:creationId xmlns:a16="http://schemas.microsoft.com/office/drawing/2014/main" xmlns="" id="{3BB78D1D-BB13-467A-A0BF-3C7EA4BECF32}"/>
            </a:ext>
          </a:extLst>
        </xdr:cNvPr>
        <xdr:cNvSpPr txBox="1"/>
      </xdr:nvSpPr>
      <xdr:spPr>
        <a:xfrm>
          <a:off x="14389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17797</xdr:rowOff>
    </xdr:from>
    <xdr:ext cx="405111" cy="259045"/>
    <xdr:sp macro="" textlink="">
      <xdr:nvSpPr>
        <xdr:cNvPr id="483" name="n_3mainValue【消防施設】&#10;有形固定資産減価償却率">
          <a:extLst>
            <a:ext uri="{FF2B5EF4-FFF2-40B4-BE49-F238E27FC236}">
              <a16:creationId xmlns:a16="http://schemas.microsoft.com/office/drawing/2014/main" xmlns="" id="{4454FCC2-AEA1-494F-9E6D-21E84A7FEAC2}"/>
            </a:ext>
          </a:extLst>
        </xdr:cNvPr>
        <xdr:cNvSpPr txBox="1"/>
      </xdr:nvSpPr>
      <xdr:spPr>
        <a:xfrm>
          <a:off x="13500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82566</xdr:rowOff>
    </xdr:from>
    <xdr:ext cx="405111" cy="259045"/>
    <xdr:sp macro="" textlink="">
      <xdr:nvSpPr>
        <xdr:cNvPr id="484" name="n_4mainValue【消防施設】&#10;有形固定資産減価償却率">
          <a:extLst>
            <a:ext uri="{FF2B5EF4-FFF2-40B4-BE49-F238E27FC236}">
              <a16:creationId xmlns:a16="http://schemas.microsoft.com/office/drawing/2014/main" xmlns="" id="{8C7239A6-2AD0-49D8-A22B-CF0739D8C67D}"/>
            </a:ext>
          </a:extLst>
        </xdr:cNvPr>
        <xdr:cNvSpPr txBox="1"/>
      </xdr:nvSpPr>
      <xdr:spPr>
        <a:xfrm>
          <a:off x="12611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xmlns="" id="{31D7698E-35D8-4C34-AF1A-DA50798B3E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xmlns="" id="{843E04DE-7DAE-41E7-A90D-ADBF27EDE6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xmlns="" id="{379BF105-BC6E-4076-8113-336FFE90B1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xmlns="" id="{0728981C-7FCF-4602-87E5-BC7784FC80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xmlns="" id="{5F926BFD-8125-4CCD-8C35-601D80F3BB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xmlns="" id="{6CD087F0-70E6-4F60-875C-8C523C1AC1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xmlns="" id="{B37AA460-6620-4D3E-A155-470D3D1EF9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xmlns="" id="{43A830C0-1B88-4D46-A3AD-A3E7F13CB9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xmlns="" id="{28D1E59A-17AC-4F27-AFA2-37BC568DFC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xmlns="" id="{6F153056-4E06-4D66-A54A-EC8CB97C45D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xmlns="" id="{02B7D702-39D1-47E0-A757-315768741EE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xmlns="" id="{29877F3A-4AFE-4F5A-A909-C3EC71D04ED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xmlns="" id="{842D5CE8-87C8-4CC2-8988-C06CFE0F84C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xmlns="" id="{0585F42A-6CC8-422B-8BEF-7B6BC28178C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xmlns="" id="{3ADD3A00-0D4A-4547-8F34-B6F6B0C4FEC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xmlns="" id="{9FCBD54B-7F09-46B8-9D85-85249C1DBA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xmlns="" id="{A864FE78-6471-4FA8-A428-27076262C7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xmlns="" id="{86148EF7-3CD4-4FFB-8DB8-AD8592ACB65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xmlns="" id="{F9ACD397-6248-4288-8C03-4BA62A0DED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xmlns="" id="{B636171A-51A3-462E-8D82-E2083BCB2E0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xmlns="" id="{393773E5-5EB5-4289-A7C1-80C38FAC96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xmlns="" id="{48E106FB-C7FB-4626-B67B-2299D653DD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xmlns="" id="{95B07051-15EE-46AF-8844-27A2D0ABEE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xmlns="" id="{E3DC8DDE-BDEE-43D9-9953-FB255244E937}"/>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xmlns="" id="{75FA3C13-647F-4EFC-B2EC-D3E5CCE2655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xmlns="" id="{0C58172B-4215-4D90-B898-AE7611707A9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11" name="【消防施設】&#10;一人当たり面積最大値テキスト">
          <a:extLst>
            <a:ext uri="{FF2B5EF4-FFF2-40B4-BE49-F238E27FC236}">
              <a16:creationId xmlns:a16="http://schemas.microsoft.com/office/drawing/2014/main" xmlns="" id="{461CA46F-0433-4758-89F2-E4426824F385}"/>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12" name="直線コネクタ 511">
          <a:extLst>
            <a:ext uri="{FF2B5EF4-FFF2-40B4-BE49-F238E27FC236}">
              <a16:creationId xmlns:a16="http://schemas.microsoft.com/office/drawing/2014/main" xmlns="" id="{77AA00DC-ACDC-4474-987C-31793168B10A}"/>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13" name="【消防施設】&#10;一人当たり面積平均値テキスト">
          <a:extLst>
            <a:ext uri="{FF2B5EF4-FFF2-40B4-BE49-F238E27FC236}">
              <a16:creationId xmlns:a16="http://schemas.microsoft.com/office/drawing/2014/main" xmlns="" id="{D544D040-9FEA-4990-A196-45DD6BF0354B}"/>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14" name="フローチャート: 判断 513">
          <a:extLst>
            <a:ext uri="{FF2B5EF4-FFF2-40B4-BE49-F238E27FC236}">
              <a16:creationId xmlns:a16="http://schemas.microsoft.com/office/drawing/2014/main" xmlns="" id="{4DE0E954-1F4B-4A95-8465-5F9C25E419BA}"/>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15" name="フローチャート: 判断 514">
          <a:extLst>
            <a:ext uri="{FF2B5EF4-FFF2-40B4-BE49-F238E27FC236}">
              <a16:creationId xmlns:a16="http://schemas.microsoft.com/office/drawing/2014/main" xmlns="" id="{E23E10CA-44D4-4BBA-A9F2-BC41D3FB5193}"/>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16" name="フローチャート: 判断 515">
          <a:extLst>
            <a:ext uri="{FF2B5EF4-FFF2-40B4-BE49-F238E27FC236}">
              <a16:creationId xmlns:a16="http://schemas.microsoft.com/office/drawing/2014/main" xmlns="" id="{52BAB81F-DD26-4F0E-9739-F47A22DF3AB8}"/>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17" name="フローチャート: 判断 516">
          <a:extLst>
            <a:ext uri="{FF2B5EF4-FFF2-40B4-BE49-F238E27FC236}">
              <a16:creationId xmlns:a16="http://schemas.microsoft.com/office/drawing/2014/main" xmlns="" id="{6BDDC596-FB18-46F1-9A89-C8A6518F8B8C}"/>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18" name="フローチャート: 判断 517">
          <a:extLst>
            <a:ext uri="{FF2B5EF4-FFF2-40B4-BE49-F238E27FC236}">
              <a16:creationId xmlns:a16="http://schemas.microsoft.com/office/drawing/2014/main" xmlns="" id="{034E59A1-3BAE-4B0B-A791-E4C0E872E1BA}"/>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xmlns="" id="{06C0E806-A089-4FE0-9D39-C6752EA523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21EB418E-2F48-4F29-AF12-1635236716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C31961F6-44FF-451F-9D98-9787AA65ADB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B6A65ECF-46FA-4EAC-B731-4E5FAD8909C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D451B878-F19D-4036-8282-414D2A3A0D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57786</xdr:rowOff>
    </xdr:from>
    <xdr:to>
      <xdr:col>116</xdr:col>
      <xdr:colOff>114300</xdr:colOff>
      <xdr:row>85</xdr:row>
      <xdr:rowOff>159386</xdr:rowOff>
    </xdr:to>
    <xdr:sp macro="" textlink="">
      <xdr:nvSpPr>
        <xdr:cNvPr id="524" name="楕円 523">
          <a:extLst>
            <a:ext uri="{FF2B5EF4-FFF2-40B4-BE49-F238E27FC236}">
              <a16:creationId xmlns:a16="http://schemas.microsoft.com/office/drawing/2014/main" xmlns="" id="{8857406D-5DBE-4ABA-8777-6531CC4F2844}"/>
            </a:ext>
          </a:extLst>
        </xdr:cNvPr>
        <xdr:cNvSpPr/>
      </xdr:nvSpPr>
      <xdr:spPr>
        <a:xfrm>
          <a:off x="22110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36213</xdr:rowOff>
    </xdr:from>
    <xdr:ext cx="469744" cy="259045"/>
    <xdr:sp macro="" textlink="">
      <xdr:nvSpPr>
        <xdr:cNvPr id="525" name="【消防施設】&#10;一人当たり面積該当値テキスト">
          <a:extLst>
            <a:ext uri="{FF2B5EF4-FFF2-40B4-BE49-F238E27FC236}">
              <a16:creationId xmlns:a16="http://schemas.microsoft.com/office/drawing/2014/main" xmlns="" id="{9704E48E-CAE4-4EEB-BF25-679AD5E0DE65}"/>
            </a:ext>
          </a:extLst>
        </xdr:cNvPr>
        <xdr:cNvSpPr txBox="1"/>
      </xdr:nvSpPr>
      <xdr:spPr>
        <a:xfrm>
          <a:off x="22199600" y="146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526" name="楕円 525">
          <a:extLst>
            <a:ext uri="{FF2B5EF4-FFF2-40B4-BE49-F238E27FC236}">
              <a16:creationId xmlns:a16="http://schemas.microsoft.com/office/drawing/2014/main" xmlns="" id="{C70B3B9B-F844-4AA9-988A-EC2F5BA673A5}"/>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108586</xdr:rowOff>
    </xdr:from>
    <xdr:to>
      <xdr:col>116</xdr:col>
      <xdr:colOff>63500</xdr:colOff>
      <xdr:row>85</xdr:row>
      <xdr:rowOff>110489</xdr:rowOff>
    </xdr:to>
    <xdr:cxnSp macro="">
      <xdr:nvCxnSpPr>
        <xdr:cNvPr id="527" name="直線コネクタ 526">
          <a:extLst>
            <a:ext uri="{FF2B5EF4-FFF2-40B4-BE49-F238E27FC236}">
              <a16:creationId xmlns:a16="http://schemas.microsoft.com/office/drawing/2014/main" xmlns="" id="{0F848D26-F9B0-43CE-BC57-81AE6C8B12D2}"/>
            </a:ext>
          </a:extLst>
        </xdr:cNvPr>
        <xdr:cNvCxnSpPr/>
      </xdr:nvCxnSpPr>
      <xdr:spPr>
        <a:xfrm flipV="1">
          <a:off x="21323300" y="146818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528" name="楕円 527">
          <a:extLst>
            <a:ext uri="{FF2B5EF4-FFF2-40B4-BE49-F238E27FC236}">
              <a16:creationId xmlns:a16="http://schemas.microsoft.com/office/drawing/2014/main" xmlns="" id="{C31098E6-4D40-48B0-824C-51AB7B520BEC}"/>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110489</xdr:rowOff>
    </xdr:to>
    <xdr:cxnSp macro="">
      <xdr:nvCxnSpPr>
        <xdr:cNvPr id="529" name="直線コネクタ 528">
          <a:extLst>
            <a:ext uri="{FF2B5EF4-FFF2-40B4-BE49-F238E27FC236}">
              <a16:creationId xmlns:a16="http://schemas.microsoft.com/office/drawing/2014/main" xmlns="" id="{839AD61E-3EE5-4A5B-ADC2-DD8FE01143D0}"/>
            </a:ext>
          </a:extLst>
        </xdr:cNvPr>
        <xdr:cNvCxnSpPr/>
      </xdr:nvCxnSpPr>
      <xdr:spPr>
        <a:xfrm>
          <a:off x="20434300" y="14676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53975</xdr:rowOff>
    </xdr:from>
    <xdr:to>
      <xdr:col>102</xdr:col>
      <xdr:colOff>165100</xdr:colOff>
      <xdr:row>85</xdr:row>
      <xdr:rowOff>155575</xdr:rowOff>
    </xdr:to>
    <xdr:sp macro="" textlink="">
      <xdr:nvSpPr>
        <xdr:cNvPr id="530" name="楕円 529">
          <a:extLst>
            <a:ext uri="{FF2B5EF4-FFF2-40B4-BE49-F238E27FC236}">
              <a16:creationId xmlns:a16="http://schemas.microsoft.com/office/drawing/2014/main" xmlns="" id="{52FC571F-5FDD-44D7-A8EE-C5CD8F33362B}"/>
            </a:ext>
          </a:extLst>
        </xdr:cNvPr>
        <xdr:cNvSpPr/>
      </xdr:nvSpPr>
      <xdr:spPr>
        <a:xfrm>
          <a:off x="19494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104775</xdr:rowOff>
    </xdr:to>
    <xdr:cxnSp macro="">
      <xdr:nvCxnSpPr>
        <xdr:cNvPr id="531" name="直線コネクタ 530">
          <a:extLst>
            <a:ext uri="{FF2B5EF4-FFF2-40B4-BE49-F238E27FC236}">
              <a16:creationId xmlns:a16="http://schemas.microsoft.com/office/drawing/2014/main" xmlns="" id="{8F9D2D57-97EB-43D4-8815-A281EE0302B0}"/>
            </a:ext>
          </a:extLst>
        </xdr:cNvPr>
        <xdr:cNvCxnSpPr/>
      </xdr:nvCxnSpPr>
      <xdr:spPr>
        <a:xfrm flipV="1">
          <a:off x="19545300" y="1467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532" name="楕円 531">
          <a:extLst>
            <a:ext uri="{FF2B5EF4-FFF2-40B4-BE49-F238E27FC236}">
              <a16:creationId xmlns:a16="http://schemas.microsoft.com/office/drawing/2014/main" xmlns="" id="{B62D1ABB-DF32-4DE1-8A85-43772EDE7FBE}"/>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99061</xdr:rowOff>
    </xdr:from>
    <xdr:to>
      <xdr:col>102</xdr:col>
      <xdr:colOff>114300</xdr:colOff>
      <xdr:row>85</xdr:row>
      <xdr:rowOff>104775</xdr:rowOff>
    </xdr:to>
    <xdr:cxnSp macro="">
      <xdr:nvCxnSpPr>
        <xdr:cNvPr id="533" name="直線コネクタ 532">
          <a:extLst>
            <a:ext uri="{FF2B5EF4-FFF2-40B4-BE49-F238E27FC236}">
              <a16:creationId xmlns:a16="http://schemas.microsoft.com/office/drawing/2014/main" xmlns="" id="{4D8909D9-599A-4E53-B2F5-A8533B8B3CFB}"/>
            </a:ext>
          </a:extLst>
        </xdr:cNvPr>
        <xdr:cNvCxnSpPr/>
      </xdr:nvCxnSpPr>
      <xdr:spPr>
        <a:xfrm>
          <a:off x="18656300" y="14672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34" name="n_1aveValue【消防施設】&#10;一人当たり面積">
          <a:extLst>
            <a:ext uri="{FF2B5EF4-FFF2-40B4-BE49-F238E27FC236}">
              <a16:creationId xmlns:a16="http://schemas.microsoft.com/office/drawing/2014/main" xmlns="" id="{2367135A-19F2-49DB-83B5-35E63DBEA42B}"/>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35" name="n_2aveValue【消防施設】&#10;一人当たり面積">
          <a:extLst>
            <a:ext uri="{FF2B5EF4-FFF2-40B4-BE49-F238E27FC236}">
              <a16:creationId xmlns:a16="http://schemas.microsoft.com/office/drawing/2014/main" xmlns="" id="{9116E469-C0E7-4C7D-932C-6D34078EB407}"/>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36" name="n_3aveValue【消防施設】&#10;一人当たり面積">
          <a:extLst>
            <a:ext uri="{FF2B5EF4-FFF2-40B4-BE49-F238E27FC236}">
              <a16:creationId xmlns:a16="http://schemas.microsoft.com/office/drawing/2014/main" xmlns="" id="{F36BE337-FBF9-4115-ACBC-7829088C7B44}"/>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37" name="n_4aveValue【消防施設】&#10;一人当たり面積">
          <a:extLst>
            <a:ext uri="{FF2B5EF4-FFF2-40B4-BE49-F238E27FC236}">
              <a16:creationId xmlns:a16="http://schemas.microsoft.com/office/drawing/2014/main" xmlns="" id="{C30B8C8D-19B1-44A4-919E-242B5F7F9BAE}"/>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538" name="n_1mainValue【消防施設】&#10;一人当たり面積">
          <a:extLst>
            <a:ext uri="{FF2B5EF4-FFF2-40B4-BE49-F238E27FC236}">
              <a16:creationId xmlns:a16="http://schemas.microsoft.com/office/drawing/2014/main" xmlns="" id="{806DFBAD-5F95-4E6F-B7BE-36C71D4AA110}"/>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539" name="n_2mainValue【消防施設】&#10;一人当たり面積">
          <a:extLst>
            <a:ext uri="{FF2B5EF4-FFF2-40B4-BE49-F238E27FC236}">
              <a16:creationId xmlns:a16="http://schemas.microsoft.com/office/drawing/2014/main" xmlns="" id="{A3EDC334-A6C0-405F-BFC6-79293CA76868}"/>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146702</xdr:rowOff>
    </xdr:from>
    <xdr:ext cx="469744" cy="259045"/>
    <xdr:sp macro="" textlink="">
      <xdr:nvSpPr>
        <xdr:cNvPr id="540" name="n_3mainValue【消防施設】&#10;一人当たり面積">
          <a:extLst>
            <a:ext uri="{FF2B5EF4-FFF2-40B4-BE49-F238E27FC236}">
              <a16:creationId xmlns:a16="http://schemas.microsoft.com/office/drawing/2014/main" xmlns="" id="{28F04FE9-8FEE-4A33-B842-1FEF519BF906}"/>
            </a:ext>
          </a:extLst>
        </xdr:cNvPr>
        <xdr:cNvSpPr txBox="1"/>
      </xdr:nvSpPr>
      <xdr:spPr>
        <a:xfrm>
          <a:off x="19310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140988</xdr:rowOff>
    </xdr:from>
    <xdr:ext cx="469744" cy="259045"/>
    <xdr:sp macro="" textlink="">
      <xdr:nvSpPr>
        <xdr:cNvPr id="541" name="n_4mainValue【消防施設】&#10;一人当たり面積">
          <a:extLst>
            <a:ext uri="{FF2B5EF4-FFF2-40B4-BE49-F238E27FC236}">
              <a16:creationId xmlns:a16="http://schemas.microsoft.com/office/drawing/2014/main" xmlns="" id="{3A5065A7-A706-4ED2-8DDE-5BEF722CEF90}"/>
            </a:ext>
          </a:extLst>
        </xdr:cNvPr>
        <xdr:cNvSpPr txBox="1"/>
      </xdr:nvSpPr>
      <xdr:spPr>
        <a:xfrm>
          <a:off x="18421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xmlns="" id="{D81AFB0B-EE7A-489E-AB53-3129F74FC8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xmlns="" id="{BC16CDED-C4EA-4829-AEFA-2A4AA27684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xmlns="" id="{D7AA52B6-8D73-4CC5-B67C-9741CEF10E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xmlns="" id="{BE67295C-EB41-44A7-AA1F-D8033BBE11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xmlns="" id="{B52490EF-92C8-4010-9357-C9B2747AEA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xmlns="" id="{C26B1F21-C4C1-435A-A32A-8AFDA6EF67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xmlns="" id="{A8F711C7-BF88-4253-8507-A3AB2DEE86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xmlns="" id="{2AF969E3-2F74-479D-82AF-887BF1C82B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xmlns="" id="{F65C331E-7694-4001-8F59-8654C36A22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xmlns="" id="{AAB5ECDB-6D4E-4581-9190-AFC70301D2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xmlns="" id="{EF8FFDC8-0624-45E3-9E01-9D714742C7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xmlns="" id="{6B3E10A8-471B-4E4B-BB36-B46E3F5814C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xmlns="" id="{B067DB33-ACB5-48A1-B75F-F5750945C8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xmlns="" id="{084357F6-7C5C-4A4C-AC86-0103A1354AC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xmlns="" id="{B16A7C24-A331-45BD-BD5D-924CEAC48B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xmlns="" id="{7E83C4D4-AEDA-447E-92A7-77DD73C07A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xmlns="" id="{82B3E451-A957-450F-9C6D-FF6F5F95E06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xmlns="" id="{C4EF0C92-C1E7-47F4-BC27-4BED13883A5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xmlns="" id="{BCC94C31-719E-4976-A81C-4EC88330F7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xmlns="" id="{05EB4FB0-D055-4BF3-9266-8ECBB1A5D4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xmlns="" id="{BB4717B6-BC7E-4F64-8604-851576D98E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xmlns="" id="{0CCC6B6D-2F42-441C-A61B-6762A8C0AFA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xmlns="" id="{999154FC-0B08-4705-9473-5A17318A2A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xmlns="" id="{106CE81F-9732-4CA8-8D85-1D000060E2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xmlns="" id="{4E0BD992-94E6-403B-AA17-B9AD9B66CA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67" name="直線コネクタ 566">
          <a:extLst>
            <a:ext uri="{FF2B5EF4-FFF2-40B4-BE49-F238E27FC236}">
              <a16:creationId xmlns:a16="http://schemas.microsoft.com/office/drawing/2014/main" xmlns="" id="{294DD2AB-36DA-4696-89CB-0C970C862DCF}"/>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8" name="【庁舎】&#10;有形固定資産減価償却率最小値テキスト">
          <a:extLst>
            <a:ext uri="{FF2B5EF4-FFF2-40B4-BE49-F238E27FC236}">
              <a16:creationId xmlns:a16="http://schemas.microsoft.com/office/drawing/2014/main" xmlns="" id="{5F0A22D2-E947-47CE-92BB-31335AB45FA7}"/>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9" name="直線コネクタ 568">
          <a:extLst>
            <a:ext uri="{FF2B5EF4-FFF2-40B4-BE49-F238E27FC236}">
              <a16:creationId xmlns:a16="http://schemas.microsoft.com/office/drawing/2014/main" xmlns="" id="{DBDA47F7-EEEF-4524-A2C7-6845AB94AB0B}"/>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70" name="【庁舎】&#10;有形固定資産減価償却率最大値テキスト">
          <a:extLst>
            <a:ext uri="{FF2B5EF4-FFF2-40B4-BE49-F238E27FC236}">
              <a16:creationId xmlns:a16="http://schemas.microsoft.com/office/drawing/2014/main" xmlns="" id="{CC32DAB4-07A7-4D97-B046-6C5D944046E1}"/>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71" name="直線コネクタ 570">
          <a:extLst>
            <a:ext uri="{FF2B5EF4-FFF2-40B4-BE49-F238E27FC236}">
              <a16:creationId xmlns:a16="http://schemas.microsoft.com/office/drawing/2014/main" xmlns="" id="{B6F554E5-482B-455F-8063-8EEBCF1F348F}"/>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572" name="【庁舎】&#10;有形固定資産減価償却率平均値テキスト">
          <a:extLst>
            <a:ext uri="{FF2B5EF4-FFF2-40B4-BE49-F238E27FC236}">
              <a16:creationId xmlns:a16="http://schemas.microsoft.com/office/drawing/2014/main" xmlns="" id="{D45517B3-8C8A-4A37-8C0A-14FB3B204967}"/>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73" name="フローチャート: 判断 572">
          <a:extLst>
            <a:ext uri="{FF2B5EF4-FFF2-40B4-BE49-F238E27FC236}">
              <a16:creationId xmlns:a16="http://schemas.microsoft.com/office/drawing/2014/main" xmlns="" id="{409B5DDB-8A23-416A-8349-7E8FB94F69B1}"/>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74" name="フローチャート: 判断 573">
          <a:extLst>
            <a:ext uri="{FF2B5EF4-FFF2-40B4-BE49-F238E27FC236}">
              <a16:creationId xmlns:a16="http://schemas.microsoft.com/office/drawing/2014/main" xmlns="" id="{D861D16F-A863-4C8C-B239-20383B802E3C}"/>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75" name="フローチャート: 判断 574">
          <a:extLst>
            <a:ext uri="{FF2B5EF4-FFF2-40B4-BE49-F238E27FC236}">
              <a16:creationId xmlns:a16="http://schemas.microsoft.com/office/drawing/2014/main" xmlns="" id="{0EE8AB65-AF2D-4B93-B036-1F403CB0D105}"/>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76" name="フローチャート: 判断 575">
          <a:extLst>
            <a:ext uri="{FF2B5EF4-FFF2-40B4-BE49-F238E27FC236}">
              <a16:creationId xmlns:a16="http://schemas.microsoft.com/office/drawing/2014/main" xmlns="" id="{E1E13FF4-A578-4BFD-96E4-F3FAFD195384}"/>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577" name="フローチャート: 判断 576">
          <a:extLst>
            <a:ext uri="{FF2B5EF4-FFF2-40B4-BE49-F238E27FC236}">
              <a16:creationId xmlns:a16="http://schemas.microsoft.com/office/drawing/2014/main" xmlns="" id="{5CB9BB77-460A-4E7C-8804-3040E706DD73}"/>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F8E5795F-9E25-4239-970A-74770FCB71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2D49EF5F-490C-4ED4-9CE5-C21099E704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8A3D8216-E4CE-4247-8249-C37AC1E1BC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47F35677-854E-4493-99A4-1B1EFC4D97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50EE6C4C-0C94-4BCC-AA4B-0B309060ED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10705</xdr:rowOff>
    </xdr:from>
    <xdr:to>
      <xdr:col>85</xdr:col>
      <xdr:colOff>177800</xdr:colOff>
      <xdr:row>107</xdr:row>
      <xdr:rowOff>112305</xdr:rowOff>
    </xdr:to>
    <xdr:sp macro="" textlink="">
      <xdr:nvSpPr>
        <xdr:cNvPr id="583" name="楕円 582">
          <a:extLst>
            <a:ext uri="{FF2B5EF4-FFF2-40B4-BE49-F238E27FC236}">
              <a16:creationId xmlns:a16="http://schemas.microsoft.com/office/drawing/2014/main" xmlns="" id="{F847A67C-E06D-40F0-AA74-CAC0E163FD3D}"/>
            </a:ext>
          </a:extLst>
        </xdr:cNvPr>
        <xdr:cNvSpPr/>
      </xdr:nvSpPr>
      <xdr:spPr>
        <a:xfrm>
          <a:off x="16268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160582</xdr:rowOff>
    </xdr:from>
    <xdr:ext cx="405111" cy="259045"/>
    <xdr:sp macro="" textlink="">
      <xdr:nvSpPr>
        <xdr:cNvPr id="584" name="【庁舎】&#10;有形固定資産減価償却率該当値テキスト">
          <a:extLst>
            <a:ext uri="{FF2B5EF4-FFF2-40B4-BE49-F238E27FC236}">
              <a16:creationId xmlns:a16="http://schemas.microsoft.com/office/drawing/2014/main" xmlns="" id="{A8DEE55E-A8E0-4826-A4AA-AD10DF411D16}"/>
            </a:ext>
          </a:extLst>
        </xdr:cNvPr>
        <xdr:cNvSpPr txBox="1"/>
      </xdr:nvSpPr>
      <xdr:spPr>
        <a:xfrm>
          <a:off x="16357600"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585" name="楕円 584">
          <a:extLst>
            <a:ext uri="{FF2B5EF4-FFF2-40B4-BE49-F238E27FC236}">
              <a16:creationId xmlns:a16="http://schemas.microsoft.com/office/drawing/2014/main" xmlns="" id="{C6A2D739-8940-4272-B5D2-54DD57E98AA5}"/>
            </a:ext>
          </a:extLst>
        </xdr:cNvPr>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61505</xdr:rowOff>
    </xdr:to>
    <xdr:cxnSp macro="">
      <xdr:nvCxnSpPr>
        <xdr:cNvPr id="586" name="直線コネクタ 585">
          <a:extLst>
            <a:ext uri="{FF2B5EF4-FFF2-40B4-BE49-F238E27FC236}">
              <a16:creationId xmlns:a16="http://schemas.microsoft.com/office/drawing/2014/main" xmlns="" id="{B717FEDF-8E38-4352-9D31-2A9EFE4EC7EE}"/>
            </a:ext>
          </a:extLst>
        </xdr:cNvPr>
        <xdr:cNvCxnSpPr/>
      </xdr:nvCxnSpPr>
      <xdr:spPr>
        <a:xfrm>
          <a:off x="15481300" y="1838216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587" name="楕円 586">
          <a:extLst>
            <a:ext uri="{FF2B5EF4-FFF2-40B4-BE49-F238E27FC236}">
              <a16:creationId xmlns:a16="http://schemas.microsoft.com/office/drawing/2014/main" xmlns="" id="{EB59CE90-124A-4A8B-AEF4-8201E0B56F38}"/>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37012</xdr:rowOff>
    </xdr:to>
    <xdr:cxnSp macro="">
      <xdr:nvCxnSpPr>
        <xdr:cNvPr id="588" name="直線コネクタ 587">
          <a:extLst>
            <a:ext uri="{FF2B5EF4-FFF2-40B4-BE49-F238E27FC236}">
              <a16:creationId xmlns:a16="http://schemas.microsoft.com/office/drawing/2014/main" xmlns="" id="{2BA5A33B-B01A-454C-9A95-5B3CDEE1F26E}"/>
            </a:ext>
          </a:extLst>
        </xdr:cNvPr>
        <xdr:cNvCxnSpPr/>
      </xdr:nvCxnSpPr>
      <xdr:spPr>
        <a:xfrm>
          <a:off x="14592300" y="183511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79284</xdr:rowOff>
    </xdr:from>
    <xdr:to>
      <xdr:col>72</xdr:col>
      <xdr:colOff>38100</xdr:colOff>
      <xdr:row>107</xdr:row>
      <xdr:rowOff>9434</xdr:rowOff>
    </xdr:to>
    <xdr:sp macro="" textlink="">
      <xdr:nvSpPr>
        <xdr:cNvPr id="589" name="楕円 588">
          <a:extLst>
            <a:ext uri="{FF2B5EF4-FFF2-40B4-BE49-F238E27FC236}">
              <a16:creationId xmlns:a16="http://schemas.microsoft.com/office/drawing/2014/main" xmlns="" id="{B300EB7F-ABB0-498A-BDFE-5683D1BCEEE2}"/>
            </a:ext>
          </a:extLst>
        </xdr:cNvPr>
        <xdr:cNvSpPr/>
      </xdr:nvSpPr>
      <xdr:spPr>
        <a:xfrm>
          <a:off x="13652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130084</xdr:rowOff>
    </xdr:from>
    <xdr:to>
      <xdr:col>76</xdr:col>
      <xdr:colOff>114300</xdr:colOff>
      <xdr:row>107</xdr:row>
      <xdr:rowOff>5987</xdr:rowOff>
    </xdr:to>
    <xdr:cxnSp macro="">
      <xdr:nvCxnSpPr>
        <xdr:cNvPr id="590" name="直線コネクタ 589">
          <a:extLst>
            <a:ext uri="{FF2B5EF4-FFF2-40B4-BE49-F238E27FC236}">
              <a16:creationId xmlns:a16="http://schemas.microsoft.com/office/drawing/2014/main" xmlns="" id="{67AA5152-C941-4F1D-952E-5DBEEEC4EE76}"/>
            </a:ext>
          </a:extLst>
        </xdr:cNvPr>
        <xdr:cNvCxnSpPr/>
      </xdr:nvCxnSpPr>
      <xdr:spPr>
        <a:xfrm>
          <a:off x="13703300" y="183037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591" name="楕円 590">
          <a:extLst>
            <a:ext uri="{FF2B5EF4-FFF2-40B4-BE49-F238E27FC236}">
              <a16:creationId xmlns:a16="http://schemas.microsoft.com/office/drawing/2014/main" xmlns="" id="{7C63E619-F43F-4B9E-8B77-50D1F2858B8A}"/>
            </a:ext>
          </a:extLst>
        </xdr:cNvPr>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130084</xdr:rowOff>
    </xdr:to>
    <xdr:cxnSp macro="">
      <xdr:nvCxnSpPr>
        <xdr:cNvPr id="592" name="直線コネクタ 591">
          <a:extLst>
            <a:ext uri="{FF2B5EF4-FFF2-40B4-BE49-F238E27FC236}">
              <a16:creationId xmlns:a16="http://schemas.microsoft.com/office/drawing/2014/main" xmlns="" id="{8A292CA7-3097-489D-89D5-BDA86BE2517A}"/>
            </a:ext>
          </a:extLst>
        </xdr:cNvPr>
        <xdr:cNvCxnSpPr/>
      </xdr:nvCxnSpPr>
      <xdr:spPr>
        <a:xfrm>
          <a:off x="12814300" y="1827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593" name="n_1aveValue【庁舎】&#10;有形固定資産減価償却率">
          <a:extLst>
            <a:ext uri="{FF2B5EF4-FFF2-40B4-BE49-F238E27FC236}">
              <a16:creationId xmlns:a16="http://schemas.microsoft.com/office/drawing/2014/main" xmlns="" id="{A15B49A8-C38E-4ACE-BCD8-17C0761D787A}"/>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594" name="n_2aveValue【庁舎】&#10;有形固定資産減価償却率">
          <a:extLst>
            <a:ext uri="{FF2B5EF4-FFF2-40B4-BE49-F238E27FC236}">
              <a16:creationId xmlns:a16="http://schemas.microsoft.com/office/drawing/2014/main" xmlns="" id="{BF8CD224-5673-4845-8FF9-6CD51658228C}"/>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595" name="n_3aveValue【庁舎】&#10;有形固定資産減価償却率">
          <a:extLst>
            <a:ext uri="{FF2B5EF4-FFF2-40B4-BE49-F238E27FC236}">
              <a16:creationId xmlns:a16="http://schemas.microsoft.com/office/drawing/2014/main" xmlns="" id="{FFD150F9-3460-4B7B-9867-FE87EE9C6A11}"/>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596" name="n_4aveValue【庁舎】&#10;有形固定資産減価償却率">
          <a:extLst>
            <a:ext uri="{FF2B5EF4-FFF2-40B4-BE49-F238E27FC236}">
              <a16:creationId xmlns:a16="http://schemas.microsoft.com/office/drawing/2014/main" xmlns="" id="{86D3E4AF-619C-42C7-BA2A-8D6DA9BC2327}"/>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597" name="n_1mainValue【庁舎】&#10;有形固定資産減価償却率">
          <a:extLst>
            <a:ext uri="{FF2B5EF4-FFF2-40B4-BE49-F238E27FC236}">
              <a16:creationId xmlns:a16="http://schemas.microsoft.com/office/drawing/2014/main" xmlns="" id="{7BB9BA09-49CE-4B96-A143-2934DA1C2B4E}"/>
            </a:ext>
          </a:extLst>
        </xdr:cNvPr>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598" name="n_2mainValue【庁舎】&#10;有形固定資産減価償却率">
          <a:extLst>
            <a:ext uri="{FF2B5EF4-FFF2-40B4-BE49-F238E27FC236}">
              <a16:creationId xmlns:a16="http://schemas.microsoft.com/office/drawing/2014/main" xmlns="" id="{A9A8968F-D64C-4A75-8A84-0A6D381FD4E3}"/>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561</xdr:rowOff>
    </xdr:from>
    <xdr:ext cx="405111" cy="259045"/>
    <xdr:sp macro="" textlink="">
      <xdr:nvSpPr>
        <xdr:cNvPr id="599" name="n_3mainValue【庁舎】&#10;有形固定資産減価償却率">
          <a:extLst>
            <a:ext uri="{FF2B5EF4-FFF2-40B4-BE49-F238E27FC236}">
              <a16:creationId xmlns:a16="http://schemas.microsoft.com/office/drawing/2014/main" xmlns="" id="{1F0496DA-6DCB-4D81-9C34-B50A1D8AB524}"/>
            </a:ext>
          </a:extLst>
        </xdr:cNvPr>
        <xdr:cNvSpPr txBox="1"/>
      </xdr:nvSpPr>
      <xdr:spPr>
        <a:xfrm>
          <a:off x="13500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600" name="n_4mainValue【庁舎】&#10;有形固定資産減価償却率">
          <a:extLst>
            <a:ext uri="{FF2B5EF4-FFF2-40B4-BE49-F238E27FC236}">
              <a16:creationId xmlns:a16="http://schemas.microsoft.com/office/drawing/2014/main" xmlns="" id="{2C5435D7-C7FB-422E-BC8E-B178D7BEEF23}"/>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xmlns="" id="{614B9F15-1A70-4741-A98D-77FE51F847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xmlns="" id="{BEE594CC-3365-4455-A2D6-8C06C8E87C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xmlns="" id="{EC9D47C5-EE38-42E4-987E-A24EA72578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xmlns="" id="{CFA14932-44DB-45FB-B9B2-E348D12A94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xmlns="" id="{0815B726-4BD4-4AFA-BF91-BE9A010B03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xmlns="" id="{DACCF8CE-B483-434A-A0D2-375A569317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xmlns="" id="{941A06F0-7712-4764-8FE8-9D482B0296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xmlns="" id="{D5F9BE8D-B4F0-4B8E-AD3D-9092023EF1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xmlns="" id="{1987F57E-1A79-4454-AFFB-8E4831677D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xmlns="" id="{B0EDF0B4-C599-4B93-ADDC-7D4FD331E7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xmlns="" id="{3958AD48-3726-43B3-9257-801E1EF067A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xmlns="" id="{7CB5E8B9-217C-4830-B6D7-D83C54530C0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xmlns="" id="{C7945CA5-90D3-4C93-B1FC-49B06008E62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xmlns="" id="{67BEB140-B538-420F-870D-1BF0C4B54B2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xmlns="" id="{6A96E23F-2C0B-4F6B-BF0F-66556D4FE11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xmlns="" id="{1332E011-3336-4EF5-86C9-A0C8E4D54E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xmlns="" id="{19110565-3A51-4136-B585-696A77317A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xmlns="" id="{7D73673F-A38A-4B88-BE98-C85BB74DD3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xmlns="" id="{28DEB408-3D67-4BFE-9E26-A85E1AC7B82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xmlns="" id="{E6431A4C-599E-4721-B938-86E472722C9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xmlns="" id="{6F1D736D-B842-4298-A009-8913E0E397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xmlns="" id="{8328AE63-21D3-47DC-96DA-5FF9B45E981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xmlns="" id="{BEDAE256-E70E-4D95-AB04-C2A064023C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xmlns="" id="{DC6F3483-F6B4-4BF7-B2C6-7C0A1D4886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xmlns="" id="{730C70BF-8C1B-47F7-BE24-EB97024DC9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26" name="直線コネクタ 625">
          <a:extLst>
            <a:ext uri="{FF2B5EF4-FFF2-40B4-BE49-F238E27FC236}">
              <a16:creationId xmlns:a16="http://schemas.microsoft.com/office/drawing/2014/main" xmlns="" id="{8EB968AC-BBF2-4A26-8DD8-C42B106CC72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27" name="【庁舎】&#10;一人当たり面積最小値テキスト">
          <a:extLst>
            <a:ext uri="{FF2B5EF4-FFF2-40B4-BE49-F238E27FC236}">
              <a16:creationId xmlns:a16="http://schemas.microsoft.com/office/drawing/2014/main" xmlns="" id="{50E23E80-3EA9-4941-9C6C-69EC18EAB591}"/>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28" name="直線コネクタ 627">
          <a:extLst>
            <a:ext uri="{FF2B5EF4-FFF2-40B4-BE49-F238E27FC236}">
              <a16:creationId xmlns:a16="http://schemas.microsoft.com/office/drawing/2014/main" xmlns="" id="{F1361647-1D38-494E-A67E-E3BADA983AEC}"/>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29" name="【庁舎】&#10;一人当たり面積最大値テキスト">
          <a:extLst>
            <a:ext uri="{FF2B5EF4-FFF2-40B4-BE49-F238E27FC236}">
              <a16:creationId xmlns:a16="http://schemas.microsoft.com/office/drawing/2014/main" xmlns="" id="{923E0460-8C71-4A0A-AE35-17C32654D3BF}"/>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30" name="直線コネクタ 629">
          <a:extLst>
            <a:ext uri="{FF2B5EF4-FFF2-40B4-BE49-F238E27FC236}">
              <a16:creationId xmlns:a16="http://schemas.microsoft.com/office/drawing/2014/main" xmlns="" id="{1BD3E195-D0D5-4F98-BB9C-DFED0C1438BF}"/>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31" name="【庁舎】&#10;一人当たり面積平均値テキスト">
          <a:extLst>
            <a:ext uri="{FF2B5EF4-FFF2-40B4-BE49-F238E27FC236}">
              <a16:creationId xmlns:a16="http://schemas.microsoft.com/office/drawing/2014/main" xmlns="" id="{415143C4-93B0-424B-8D27-78C1DE0EDCBC}"/>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2" name="フローチャート: 判断 631">
          <a:extLst>
            <a:ext uri="{FF2B5EF4-FFF2-40B4-BE49-F238E27FC236}">
              <a16:creationId xmlns:a16="http://schemas.microsoft.com/office/drawing/2014/main" xmlns="" id="{C198C74F-18CE-4448-A349-09F98064D6E8}"/>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33" name="フローチャート: 判断 632">
          <a:extLst>
            <a:ext uri="{FF2B5EF4-FFF2-40B4-BE49-F238E27FC236}">
              <a16:creationId xmlns:a16="http://schemas.microsoft.com/office/drawing/2014/main" xmlns="" id="{BBD3F2B8-D6BD-4499-AD7B-313B28F52DF4}"/>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34" name="フローチャート: 判断 633">
          <a:extLst>
            <a:ext uri="{FF2B5EF4-FFF2-40B4-BE49-F238E27FC236}">
              <a16:creationId xmlns:a16="http://schemas.microsoft.com/office/drawing/2014/main" xmlns="" id="{E7BCD09F-6813-4BDE-BBCA-BD04E889481B}"/>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35" name="フローチャート: 判断 634">
          <a:extLst>
            <a:ext uri="{FF2B5EF4-FFF2-40B4-BE49-F238E27FC236}">
              <a16:creationId xmlns:a16="http://schemas.microsoft.com/office/drawing/2014/main" xmlns="" id="{3C01AB04-AB15-44FF-A042-FE445B7E2CF4}"/>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36" name="フローチャート: 判断 635">
          <a:extLst>
            <a:ext uri="{FF2B5EF4-FFF2-40B4-BE49-F238E27FC236}">
              <a16:creationId xmlns:a16="http://schemas.microsoft.com/office/drawing/2014/main" xmlns="" id="{F970CE91-61F7-43DE-9F17-D9E863A69B88}"/>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EBE9C4FE-406A-4451-92B1-7D513A8C49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C2F93A0A-5302-46DC-B2F1-0B99E7ED48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407ADC66-1FB3-48A2-AF50-19472C0DC8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B98ADC53-FC28-4B5D-A41F-BB9CB1316FE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140737A8-8322-42BF-B315-165097E302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xdr:rowOff>
    </xdr:from>
    <xdr:to>
      <xdr:col>116</xdr:col>
      <xdr:colOff>114300</xdr:colOff>
      <xdr:row>107</xdr:row>
      <xdr:rowOff>107950</xdr:rowOff>
    </xdr:to>
    <xdr:sp macro="" textlink="">
      <xdr:nvSpPr>
        <xdr:cNvPr id="642" name="楕円 641">
          <a:extLst>
            <a:ext uri="{FF2B5EF4-FFF2-40B4-BE49-F238E27FC236}">
              <a16:creationId xmlns:a16="http://schemas.microsoft.com/office/drawing/2014/main" xmlns="" id="{C42D9F78-207B-4512-B6C9-272D4E880DD2}"/>
            </a:ext>
          </a:extLst>
        </xdr:cNvPr>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156227</xdr:rowOff>
    </xdr:from>
    <xdr:ext cx="469744" cy="259045"/>
    <xdr:sp macro="" textlink="">
      <xdr:nvSpPr>
        <xdr:cNvPr id="643" name="【庁舎】&#10;一人当たり面積該当値テキスト">
          <a:extLst>
            <a:ext uri="{FF2B5EF4-FFF2-40B4-BE49-F238E27FC236}">
              <a16:creationId xmlns:a16="http://schemas.microsoft.com/office/drawing/2014/main" xmlns="" id="{0E01B144-655D-480F-AA7E-E0DAF942B463}"/>
            </a:ext>
          </a:extLst>
        </xdr:cNvPr>
        <xdr:cNvSpPr txBox="1"/>
      </xdr:nvSpPr>
      <xdr:spPr>
        <a:xfrm>
          <a:off x="22199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644" name="楕円 643">
          <a:extLst>
            <a:ext uri="{FF2B5EF4-FFF2-40B4-BE49-F238E27FC236}">
              <a16:creationId xmlns:a16="http://schemas.microsoft.com/office/drawing/2014/main" xmlns="" id="{58053793-91FE-4682-BA80-4D1D1AF61617}"/>
            </a:ext>
          </a:extLst>
        </xdr:cNvPr>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57150</xdr:rowOff>
    </xdr:from>
    <xdr:to>
      <xdr:col>116</xdr:col>
      <xdr:colOff>63500</xdr:colOff>
      <xdr:row>107</xdr:row>
      <xdr:rowOff>58238</xdr:rowOff>
    </xdr:to>
    <xdr:cxnSp macro="">
      <xdr:nvCxnSpPr>
        <xdr:cNvPr id="645" name="直線コネクタ 644">
          <a:extLst>
            <a:ext uri="{FF2B5EF4-FFF2-40B4-BE49-F238E27FC236}">
              <a16:creationId xmlns:a16="http://schemas.microsoft.com/office/drawing/2014/main" xmlns="" id="{97DE187C-6E0C-4E22-874F-7F69011C8933}"/>
            </a:ext>
          </a:extLst>
        </xdr:cNvPr>
        <xdr:cNvCxnSpPr/>
      </xdr:nvCxnSpPr>
      <xdr:spPr>
        <a:xfrm flipV="1">
          <a:off x="21323300" y="1840230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32476</xdr:rowOff>
    </xdr:from>
    <xdr:to>
      <xdr:col>107</xdr:col>
      <xdr:colOff>101600</xdr:colOff>
      <xdr:row>107</xdr:row>
      <xdr:rowOff>134076</xdr:rowOff>
    </xdr:to>
    <xdr:sp macro="" textlink="">
      <xdr:nvSpPr>
        <xdr:cNvPr id="646" name="楕円 645">
          <a:extLst>
            <a:ext uri="{FF2B5EF4-FFF2-40B4-BE49-F238E27FC236}">
              <a16:creationId xmlns:a16="http://schemas.microsoft.com/office/drawing/2014/main" xmlns="" id="{88E7BCE6-DF44-42CA-9523-152EE085F423}"/>
            </a:ext>
          </a:extLst>
        </xdr:cNvPr>
        <xdr:cNvSpPr/>
      </xdr:nvSpPr>
      <xdr:spPr>
        <a:xfrm>
          <a:off x="20383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58238</xdr:rowOff>
    </xdr:from>
    <xdr:to>
      <xdr:col>111</xdr:col>
      <xdr:colOff>177800</xdr:colOff>
      <xdr:row>107</xdr:row>
      <xdr:rowOff>83276</xdr:rowOff>
    </xdr:to>
    <xdr:cxnSp macro="">
      <xdr:nvCxnSpPr>
        <xdr:cNvPr id="647" name="直線コネクタ 646">
          <a:extLst>
            <a:ext uri="{FF2B5EF4-FFF2-40B4-BE49-F238E27FC236}">
              <a16:creationId xmlns:a16="http://schemas.microsoft.com/office/drawing/2014/main" xmlns="" id="{399F3B5E-9DC0-4239-A5E2-956038B7EAB1}"/>
            </a:ext>
          </a:extLst>
        </xdr:cNvPr>
        <xdr:cNvCxnSpPr/>
      </xdr:nvCxnSpPr>
      <xdr:spPr>
        <a:xfrm flipV="1">
          <a:off x="20434300" y="18403388"/>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34652</xdr:rowOff>
    </xdr:from>
    <xdr:to>
      <xdr:col>102</xdr:col>
      <xdr:colOff>165100</xdr:colOff>
      <xdr:row>107</xdr:row>
      <xdr:rowOff>136252</xdr:rowOff>
    </xdr:to>
    <xdr:sp macro="" textlink="">
      <xdr:nvSpPr>
        <xdr:cNvPr id="648" name="楕円 647">
          <a:extLst>
            <a:ext uri="{FF2B5EF4-FFF2-40B4-BE49-F238E27FC236}">
              <a16:creationId xmlns:a16="http://schemas.microsoft.com/office/drawing/2014/main" xmlns="" id="{E9B9FB71-9AD6-44A0-8585-64FA8B96AAF6}"/>
            </a:ext>
          </a:extLst>
        </xdr:cNvPr>
        <xdr:cNvSpPr/>
      </xdr:nvSpPr>
      <xdr:spPr>
        <a:xfrm>
          <a:off x="19494500" y="183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83276</xdr:rowOff>
    </xdr:from>
    <xdr:to>
      <xdr:col>107</xdr:col>
      <xdr:colOff>50800</xdr:colOff>
      <xdr:row>107</xdr:row>
      <xdr:rowOff>85452</xdr:rowOff>
    </xdr:to>
    <xdr:cxnSp macro="">
      <xdr:nvCxnSpPr>
        <xdr:cNvPr id="649" name="直線コネクタ 648">
          <a:extLst>
            <a:ext uri="{FF2B5EF4-FFF2-40B4-BE49-F238E27FC236}">
              <a16:creationId xmlns:a16="http://schemas.microsoft.com/office/drawing/2014/main" xmlns="" id="{1020780D-A959-40BB-8534-8A6F408D7232}"/>
            </a:ext>
          </a:extLst>
        </xdr:cNvPr>
        <xdr:cNvCxnSpPr/>
      </xdr:nvCxnSpPr>
      <xdr:spPr>
        <a:xfrm flipV="1">
          <a:off x="19545300" y="1842842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35742</xdr:rowOff>
    </xdr:from>
    <xdr:to>
      <xdr:col>98</xdr:col>
      <xdr:colOff>38100</xdr:colOff>
      <xdr:row>107</xdr:row>
      <xdr:rowOff>137342</xdr:rowOff>
    </xdr:to>
    <xdr:sp macro="" textlink="">
      <xdr:nvSpPr>
        <xdr:cNvPr id="650" name="楕円 649">
          <a:extLst>
            <a:ext uri="{FF2B5EF4-FFF2-40B4-BE49-F238E27FC236}">
              <a16:creationId xmlns:a16="http://schemas.microsoft.com/office/drawing/2014/main" xmlns="" id="{40986606-9FBB-4FC9-BC3F-438062AF53AD}"/>
            </a:ext>
          </a:extLst>
        </xdr:cNvPr>
        <xdr:cNvSpPr/>
      </xdr:nvSpPr>
      <xdr:spPr>
        <a:xfrm>
          <a:off x="186055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85452</xdr:rowOff>
    </xdr:from>
    <xdr:to>
      <xdr:col>102</xdr:col>
      <xdr:colOff>114300</xdr:colOff>
      <xdr:row>107</xdr:row>
      <xdr:rowOff>86542</xdr:rowOff>
    </xdr:to>
    <xdr:cxnSp macro="">
      <xdr:nvCxnSpPr>
        <xdr:cNvPr id="651" name="直線コネクタ 650">
          <a:extLst>
            <a:ext uri="{FF2B5EF4-FFF2-40B4-BE49-F238E27FC236}">
              <a16:creationId xmlns:a16="http://schemas.microsoft.com/office/drawing/2014/main" xmlns="" id="{2A76CDC0-677E-40FB-A36F-45E28270EC62}"/>
            </a:ext>
          </a:extLst>
        </xdr:cNvPr>
        <xdr:cNvCxnSpPr/>
      </xdr:nvCxnSpPr>
      <xdr:spPr>
        <a:xfrm flipV="1">
          <a:off x="18656300" y="184306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52" name="n_1aveValue【庁舎】&#10;一人当たり面積">
          <a:extLst>
            <a:ext uri="{FF2B5EF4-FFF2-40B4-BE49-F238E27FC236}">
              <a16:creationId xmlns:a16="http://schemas.microsoft.com/office/drawing/2014/main" xmlns="" id="{A04C567D-0150-42E2-AD01-EA3633C00D82}"/>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653" name="n_2aveValue【庁舎】&#10;一人当たり面積">
          <a:extLst>
            <a:ext uri="{FF2B5EF4-FFF2-40B4-BE49-F238E27FC236}">
              <a16:creationId xmlns:a16="http://schemas.microsoft.com/office/drawing/2014/main" xmlns="" id="{8A905568-CD42-4F47-8829-6A1D656F0F1B}"/>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654" name="n_3aveValue【庁舎】&#10;一人当たり面積">
          <a:extLst>
            <a:ext uri="{FF2B5EF4-FFF2-40B4-BE49-F238E27FC236}">
              <a16:creationId xmlns:a16="http://schemas.microsoft.com/office/drawing/2014/main" xmlns="" id="{D0F9127B-C8F5-4FB4-AAB9-A3041E74E9C3}"/>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655" name="n_4aveValue【庁舎】&#10;一人当たり面積">
          <a:extLst>
            <a:ext uri="{FF2B5EF4-FFF2-40B4-BE49-F238E27FC236}">
              <a16:creationId xmlns:a16="http://schemas.microsoft.com/office/drawing/2014/main" xmlns="" id="{407FEC45-F898-48ED-8E88-A77208149E6E}"/>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656" name="n_1mainValue【庁舎】&#10;一人当たり面積">
          <a:extLst>
            <a:ext uri="{FF2B5EF4-FFF2-40B4-BE49-F238E27FC236}">
              <a16:creationId xmlns:a16="http://schemas.microsoft.com/office/drawing/2014/main" xmlns="" id="{957F2322-975C-4FA3-802E-A19AEFD6B7A1}"/>
            </a:ext>
          </a:extLst>
        </xdr:cNvPr>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125203</xdr:rowOff>
    </xdr:from>
    <xdr:ext cx="469744" cy="259045"/>
    <xdr:sp macro="" textlink="">
      <xdr:nvSpPr>
        <xdr:cNvPr id="657" name="n_2mainValue【庁舎】&#10;一人当たり面積">
          <a:extLst>
            <a:ext uri="{FF2B5EF4-FFF2-40B4-BE49-F238E27FC236}">
              <a16:creationId xmlns:a16="http://schemas.microsoft.com/office/drawing/2014/main" xmlns="" id="{D68AA36E-B4B5-417D-8039-FBA3C2EE446E}"/>
            </a:ext>
          </a:extLst>
        </xdr:cNvPr>
        <xdr:cNvSpPr txBox="1"/>
      </xdr:nvSpPr>
      <xdr:spPr>
        <a:xfrm>
          <a:off x="20199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127379</xdr:rowOff>
    </xdr:from>
    <xdr:ext cx="469744" cy="259045"/>
    <xdr:sp macro="" textlink="">
      <xdr:nvSpPr>
        <xdr:cNvPr id="658" name="n_3mainValue【庁舎】&#10;一人当たり面積">
          <a:extLst>
            <a:ext uri="{FF2B5EF4-FFF2-40B4-BE49-F238E27FC236}">
              <a16:creationId xmlns:a16="http://schemas.microsoft.com/office/drawing/2014/main" xmlns="" id="{B1F1C391-08B1-4B0F-8334-D51467DD8669}"/>
            </a:ext>
          </a:extLst>
        </xdr:cNvPr>
        <xdr:cNvSpPr txBox="1"/>
      </xdr:nvSpPr>
      <xdr:spPr>
        <a:xfrm>
          <a:off x="19310427" y="184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128469</xdr:rowOff>
    </xdr:from>
    <xdr:ext cx="469744" cy="259045"/>
    <xdr:sp macro="" textlink="">
      <xdr:nvSpPr>
        <xdr:cNvPr id="659" name="n_4mainValue【庁舎】&#10;一人当たり面積">
          <a:extLst>
            <a:ext uri="{FF2B5EF4-FFF2-40B4-BE49-F238E27FC236}">
              <a16:creationId xmlns:a16="http://schemas.microsoft.com/office/drawing/2014/main" xmlns="" id="{0D823428-F537-4F99-AD63-FE1944375F8F}"/>
            </a:ext>
          </a:extLst>
        </xdr:cNvPr>
        <xdr:cNvSpPr txBox="1"/>
      </xdr:nvSpPr>
      <xdr:spPr>
        <a:xfrm>
          <a:off x="18421427"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xmlns="" id="{95B3DBE8-FFA4-45A3-A52F-E174118A22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xmlns="" id="{C632AA8A-E588-4FA2-A4E2-432C59CD64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xmlns="" id="{4800BD59-A54A-48DD-9D32-6A960131DB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であり、特に低くなっている施設は、図書館、消防施設である。庁舎については、公共施設等総合管理計画及び個別施設に基づき、引き続き計画的に老朽化対策に取り組んでいく。一般廃棄物処理施設については、固定資産台帳の修正に伴い一部資産の除却を行ったため、減価償却率が改善したが、今後も建物だけでなく機械設備の更新も含めて計画的な改修整備に取り組んでいく。また、体育館については、令和２年度の大規模改修工事により減価償却率が類似団体内平均値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ヵ年は、類似団体内平均をやや上回る値で推移している。歳入水準の維持に欠かせない町税だが、大幅な税収アップは望めない。また、今後は生産年齢人口の減少等による税収減少が予測される。徴収率（</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％）は高水準を維持しており、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うっかり（納め忘れ）を防ぐ、現年分の未納を確実に減らす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を基本方針に、税収レベルの維持に努める。</a:t>
          </a:r>
        </a:p>
        <a:p>
          <a:r>
            <a:rPr kumimoji="1" lang="ja-JP" altLang="en-US" sz="1300">
              <a:latin typeface="ＭＳ Ｐゴシック" panose="020B0600070205080204" pitchFamily="50" charset="-128"/>
              <a:ea typeface="ＭＳ Ｐゴシック" panose="020B0600070205080204" pitchFamily="50" charset="-128"/>
            </a:rPr>
            <a:t>また、中期財政計画に基づき、財源確保と経費削減の両面から財政構造の改善と健全化を図る。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82852</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2607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48579</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近年は類似団体内平均を下回る値で推移している。令和４年度は、普通地方交付税・地方消費税交付金の増により、前年比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るが、自立支援給付費等の社会保障関係経費は増加傾向にある。高齢者の増加を見据えつつ、健康寿命を延伸するための施策や事業を効果的に実施することで、社会保障費の適正化を図る。また、自治総合計画・中期財政計画に基づいた事業の見直しを更に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94192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08714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27305</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89554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64</xdr:row>
      <xdr:rowOff>115781</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100010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64</xdr:row>
      <xdr:rowOff>151977</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108858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35789</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88282</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5308</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近年は類似団体内平均を下回る値で推移している。</a:t>
          </a:r>
        </a:p>
        <a:p>
          <a:r>
            <a:rPr kumimoji="1" lang="ja-JP" altLang="en-US" sz="1300">
              <a:latin typeface="ＭＳ Ｐゴシック" panose="020B0600070205080204" pitchFamily="50" charset="-128"/>
              <a:ea typeface="ＭＳ Ｐゴシック" panose="020B0600070205080204" pitchFamily="50" charset="-128"/>
            </a:rPr>
            <a:t>指定管理者制度の在り方やアウトソーシング等を検討し、今後も人件費の適正化を推進していく。また、自治総合計画に基づき、事業の取捨選択や実施事業の優先順位の明確化を進め、物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54998</xdr:rowOff>
    </xdr:from>
    <xdr:to>
      <xdr:col>23</xdr:col>
      <xdr:colOff>133350</xdr:colOff>
      <xdr:row>81</xdr:row>
      <xdr:rowOff>83076</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4114800" y="13942448"/>
          <a:ext cx="838200" cy="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24195</xdr:rowOff>
    </xdr:from>
    <xdr:to>
      <xdr:col>19</xdr:col>
      <xdr:colOff>133350</xdr:colOff>
      <xdr:row>81</xdr:row>
      <xdr:rowOff>83076</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3225800" y="13911645"/>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153059</xdr:rowOff>
    </xdr:from>
    <xdr:to>
      <xdr:col>15</xdr:col>
      <xdr:colOff>82550</xdr:colOff>
      <xdr:row>81</xdr:row>
      <xdr:rowOff>24195</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3869059"/>
          <a:ext cx="8890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153059</xdr:rowOff>
    </xdr:from>
    <xdr:to>
      <xdr:col>11</xdr:col>
      <xdr:colOff>31750</xdr:colOff>
      <xdr:row>80</xdr:row>
      <xdr:rowOff>170301</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flipV="1">
          <a:off x="1447800" y="1386905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4198</xdr:rowOff>
    </xdr:from>
    <xdr:to>
      <xdr:col>23</xdr:col>
      <xdr:colOff>184150</xdr:colOff>
      <xdr:row>81</xdr:row>
      <xdr:rowOff>105798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3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20725</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73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32276</xdr:rowOff>
    </xdr:from>
    <xdr:to>
      <xdr:col>19</xdr:col>
      <xdr:colOff>184150</xdr:colOff>
      <xdr:row>81</xdr:row>
      <xdr:rowOff>133876</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39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144053</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68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144845</xdr:rowOff>
    </xdr:from>
    <xdr:to>
      <xdr:col>15</xdr:col>
      <xdr:colOff>133350</xdr:colOff>
      <xdr:row>81</xdr:row>
      <xdr:rowOff>74995</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8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85172</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62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102259</xdr:rowOff>
    </xdr:from>
    <xdr:to>
      <xdr:col>11</xdr:col>
      <xdr:colOff>82550</xdr:colOff>
      <xdr:row>81</xdr:row>
      <xdr:rowOff>32409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8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42586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58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119501</xdr:rowOff>
    </xdr:from>
    <xdr:to>
      <xdr:col>7</xdr:col>
      <xdr:colOff>31750</xdr:colOff>
      <xdr:row>81</xdr:row>
      <xdr:rowOff>49651</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59828</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6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類似団体平均及び全国町村平均を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ポイント上回っている。今後も給与制度の見直し等による給与適正化の取組を進める。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40216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50607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93839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5060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93839</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51278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40216</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50741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り、概ね適正な職員数といえる。今後も各部門の業務量動向を継続的に把握し、業務量に応じた職員の適正配置、簡素で効率的・効果的な体制を前提とした職員数及び人件費の適正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105029</xdr:rowOff>
    </xdr:from>
    <xdr:to>
      <xdr:col>81</xdr:col>
      <xdr:colOff>44450</xdr:colOff>
      <xdr:row>60</xdr:row>
      <xdr:rowOff>110337</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392029"/>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102616</xdr:rowOff>
    </xdr:from>
    <xdr:to>
      <xdr:col>77</xdr:col>
      <xdr:colOff>44450</xdr:colOff>
      <xdr:row>60</xdr:row>
      <xdr:rowOff>105029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38961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96342</xdr:rowOff>
    </xdr:from>
    <xdr:to>
      <xdr:col>72</xdr:col>
      <xdr:colOff>203200</xdr:colOff>
      <xdr:row>60</xdr:row>
      <xdr:rowOff>102616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383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96342</xdr:rowOff>
    </xdr:from>
    <xdr:to>
      <xdr:col>68</xdr:col>
      <xdr:colOff>152400</xdr:colOff>
      <xdr:row>60</xdr:row>
      <xdr:rowOff>98755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3833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59537</xdr:rowOff>
    </xdr:from>
    <xdr:to>
      <xdr:col>81</xdr:col>
      <xdr:colOff>95250</xdr:colOff>
      <xdr:row>60</xdr:row>
      <xdr:rowOff>161137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152264</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26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54229</xdr:rowOff>
    </xdr:from>
    <xdr:to>
      <xdr:col>77</xdr:col>
      <xdr:colOff>95250</xdr:colOff>
      <xdr:row>60</xdr:row>
      <xdr:rowOff>155829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166006</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11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51816</xdr:rowOff>
    </xdr:from>
    <xdr:to>
      <xdr:col>73</xdr:col>
      <xdr:colOff>44450</xdr:colOff>
      <xdr:row>60</xdr:row>
      <xdr:rowOff>153416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45542</xdr:rowOff>
    </xdr:from>
    <xdr:to>
      <xdr:col>68</xdr:col>
      <xdr:colOff>203200</xdr:colOff>
      <xdr:row>60</xdr:row>
      <xdr:rowOff>147142</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157319</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47955</xdr:rowOff>
    </xdr:from>
    <xdr:to>
      <xdr:col>64</xdr:col>
      <xdr:colOff>152400</xdr:colOff>
      <xdr:row>60</xdr:row>
      <xdr:rowOff>149555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159732</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1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内平均の値を下回った。今後も自治総合計画及び中期財政計画に基づき、起債依存型の財政運営に陥らないよう起債抑制策を講じ、投資事業の厳格な取捨選択と適切な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148590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1217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25400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9313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地方債現在高の減少や、公共施設整備基金やふるさと納税基金等への積立による充当可能基金の増により、将来負担比率は更に改善し、８年連続「なし（マイナス）」となった。</a:t>
          </a:r>
        </a:p>
        <a:p>
          <a:r>
            <a:rPr kumimoji="1" lang="ja-JP" altLang="en-US" sz="1300">
              <a:latin typeface="ＭＳ Ｐゴシック" panose="020B0600070205080204" pitchFamily="50" charset="-128"/>
              <a:ea typeface="ＭＳ Ｐゴシック" panose="020B0600070205080204" pitchFamily="50" charset="-128"/>
            </a:rPr>
            <a:t>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退職手当組合負担金の負担率引き下げや公共工事増に伴う事業費支弁分の人件費の減少等により、前年比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ポイント減となった。アウトソーシング等も視野に入れた定数管理を行い、引き続き職員数の適正化を推進していく。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92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8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8890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77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46990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77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167640</xdr:rowOff>
    </xdr:from>
    <xdr:to>
      <xdr:col>6</xdr:col>
      <xdr:colOff>171450</xdr:colOff>
      <xdr:row>36</xdr:row>
      <xdr:rowOff>97790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82567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物件費に係る経常収支比率は、施設管理運営委託料の減少により、前年比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ポイント改善し、類似団体内平均値を下回った。しかし、今後はＤＸ推進に対応するためのシステム費用や業務委託費の増額など、多額の支出が想定される。</a:t>
          </a:r>
        </a:p>
        <a:p>
          <a:r>
            <a:rPr kumimoji="1" lang="ja-JP" altLang="en-US" sz="1300">
              <a:latin typeface="ＭＳ Ｐゴシック" panose="020B0600070205080204" pitchFamily="50" charset="-128"/>
              <a:ea typeface="ＭＳ Ｐゴシック" panose="020B0600070205080204" pitchFamily="50" charset="-128"/>
            </a:rPr>
            <a:t>自治総合計画に基づき、事業の取捨選択や実施事業の優先順位の明確化、委託費の精査等を進め、費用の適正化に努める。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136525</xdr:rowOff>
    </xdr:from>
    <xdr:to>
      <xdr:col>82</xdr:col>
      <xdr:colOff>107950</xdr:colOff>
      <xdr:row>17</xdr:row>
      <xdr:rowOff>12700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8797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136525</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4782800" y="29273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136525</xdr:rowOff>
    </xdr:from>
    <xdr:to>
      <xdr:col>73</xdr:col>
      <xdr:colOff>180975</xdr:colOff>
      <xdr:row>18</xdr:row>
      <xdr:rowOff>79375</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flipV="1">
          <a:off x="13893800" y="3051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79375</xdr:rowOff>
    </xdr:from>
    <xdr:to>
      <xdr:col>69</xdr:col>
      <xdr:colOff>92075</xdr:colOff>
      <xdr:row>18</xdr:row>
      <xdr:rowOff>155575</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flipV="1">
          <a:off x="13004800" y="31654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85725</xdr:rowOff>
    </xdr:from>
    <xdr:to>
      <xdr:col>82</xdr:col>
      <xdr:colOff>158750</xdr:colOff>
      <xdr:row>17</xdr:row>
      <xdr:rowOff>15875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102252</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85725</xdr:rowOff>
    </xdr:from>
    <xdr:to>
      <xdr:col>74</xdr:col>
      <xdr:colOff>31750</xdr:colOff>
      <xdr:row>18</xdr:row>
      <xdr:rowOff>15875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652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28575</xdr:rowOff>
    </xdr:from>
    <xdr:to>
      <xdr:col>69</xdr:col>
      <xdr:colOff>142875</xdr:colOff>
      <xdr:row>18</xdr:row>
      <xdr:rowOff>130175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114952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104775</xdr:rowOff>
    </xdr:from>
    <xdr:to>
      <xdr:col>65</xdr:col>
      <xdr:colOff>53975</xdr:colOff>
      <xdr:row>19</xdr:row>
      <xdr:rowOff>34925</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19702</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おり、自立支援給付費やひとり親家庭等医療費の助成など、社会保障関係経費は増加傾向にある。自治総合計画に基づいた事業内容の見直しを進め、社会保障関係経費の適正化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xmlns=""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xmlns=""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xmlns=""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9978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987800" y="100819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xmlns=""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9978</xdr:rowOff>
    </xdr:from>
    <xdr:to>
      <xdr:col>19</xdr:col>
      <xdr:colOff>187325</xdr:colOff>
      <xdr:row>59</xdr:row>
      <xdr:rowOff>97065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3098800" y="10125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97065</xdr:rowOff>
    </xdr:from>
    <xdr:to>
      <xdr:col>15</xdr:col>
      <xdr:colOff>98425</xdr:colOff>
      <xdr:row>60</xdr:row>
      <xdr:rowOff>23585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2209800" y="10212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23585</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a:off x="1320800" y="10267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xmlns=""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xmlns=""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3" name="扶助費該当値テキスト">
          <a:extLst>
            <a:ext uri="{FF2B5EF4-FFF2-40B4-BE49-F238E27FC236}">
              <a16:creationId xmlns:a16="http://schemas.microsoft.com/office/drawing/2014/main" xmlns="" id="{00000000-0008-0000-0400-0000D5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46265</xdr:rowOff>
    </xdr:from>
    <xdr:to>
      <xdr:col>15</xdr:col>
      <xdr:colOff>149225</xdr:colOff>
      <xdr:row>59</xdr:row>
      <xdr:rowOff>147865</xdr:rowOff>
    </xdr:to>
    <xdr:sp macro="" textlink="">
      <xdr:nvSpPr>
        <xdr:cNvPr id="216" name="楕円 215">
          <a:extLst>
            <a:ext uri="{FF2B5EF4-FFF2-40B4-BE49-F238E27FC236}">
              <a16:creationId xmlns:a16="http://schemas.microsoft.com/office/drawing/2014/main" xmlns="" id="{00000000-0008-0000-0400-0000D8000000}"/>
            </a:ext>
          </a:extLst>
        </xdr:cNvPr>
        <xdr:cNvSpPr/>
      </xdr:nvSpPr>
      <xdr:spPr>
        <a:xfrm>
          <a:off x="3048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132642</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2717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144235</xdr:rowOff>
    </xdr:from>
    <xdr:to>
      <xdr:col>11</xdr:col>
      <xdr:colOff>60325</xdr:colOff>
      <xdr:row>60</xdr:row>
      <xdr:rowOff>74385</xdr:rowOff>
    </xdr:to>
    <xdr:sp macro="" textlink="">
      <xdr:nvSpPr>
        <xdr:cNvPr id="218" name="楕円 217">
          <a:extLst>
            <a:ext uri="{FF2B5EF4-FFF2-40B4-BE49-F238E27FC236}">
              <a16:creationId xmlns:a16="http://schemas.microsoft.com/office/drawing/2014/main" xmlns="" id="{00000000-0008-0000-0400-0000DA000000}"/>
            </a:ext>
          </a:extLst>
        </xdr:cNvPr>
        <xdr:cNvSpPr/>
      </xdr:nvSpPr>
      <xdr:spPr>
        <a:xfrm>
          <a:off x="2159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59162</xdr:rowOff>
    </xdr:from>
    <xdr:ext cx="762000" cy="259045"/>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828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20" name="楕円 219">
          <a:extLst>
            <a:ext uri="{FF2B5EF4-FFF2-40B4-BE49-F238E27FC236}">
              <a16:creationId xmlns:a16="http://schemas.microsoft.com/office/drawing/2014/main" xmlns="" id="{00000000-0008-0000-0400-0000DC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及び類似団体平均を下回る結果となった。今後は、水道事業の配水管路更新事業への出資など多額の費用がかかることが想定される。経費を節減するとともに、料金の値上げによる健全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24130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24130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162923</xdr:rowOff>
    </xdr:from>
    <xdr:to>
      <xdr:col>73</xdr:col>
      <xdr:colOff>180975</xdr:colOff>
      <xdr:row>57</xdr:row>
      <xdr:rowOff>24130</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7641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56</xdr:row>
      <xdr:rowOff>162923</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7379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52450</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48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26324</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4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自治区の活動を支援する交付金の創設により、前年度比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ポイント上昇したが、全国平均や類似団体内平均を下回る数値であり、比較的堅調に推移しているといえる。</a:t>
          </a:r>
        </a:p>
        <a:p>
          <a:r>
            <a:rPr kumimoji="1" lang="ja-JP" altLang="en-US" sz="1300">
              <a:latin typeface="ＭＳ Ｐゴシック" panose="020B0600070205080204" pitchFamily="50" charset="-128"/>
              <a:ea typeface="ＭＳ Ｐゴシック" panose="020B0600070205080204" pitchFamily="50" charset="-128"/>
            </a:rPr>
            <a:t>補助制度については、財政状況、公益性や公平性の確保、活動成果を踏まえ、より効果的に施策・事業の実現を図るために継続的に検証し、引き続き整理・合理化を進める。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35</xdr:row>
      <xdr:rowOff>16510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59029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111760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590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111760</xdr:rowOff>
    </xdr:from>
    <xdr:to>
      <xdr:col>73</xdr:col>
      <xdr:colOff>180975</xdr:colOff>
      <xdr:row>34</xdr:row>
      <xdr:rowOff>149860</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149860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137160</xdr:rowOff>
    </xdr:from>
    <xdr:to>
      <xdr:col>82</xdr:col>
      <xdr:colOff>158750</xdr:colOff>
      <xdr:row>35</xdr:row>
      <xdr:rowOff>67310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153687</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60960</xdr:rowOff>
    </xdr:from>
    <xdr:to>
      <xdr:col>74</xdr:col>
      <xdr:colOff>31750</xdr:colOff>
      <xdr:row>34</xdr:row>
      <xdr:rowOff>162560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1287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これまで起債抑制のための独自ルールを運用し、政策・施策の優先度に基づいた大型投資事業の取捨選択に努めてきており、全国平均、県平均及び類似団体内平均を下回っている。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今後、公共施設の大規模改修・更新費用の増加が想定されるため、公共施設等総合管理計画等に基づいた計画的な改修工事を実施し、公債費負担の健全性維持を念頭に、適切な範囲内での起債活用を行うこととす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131572</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987800" y="13157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24130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098800" y="13161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33274</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37846</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flipV="1">
          <a:off x="1320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人件費や物件費の減少に伴い前年比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全国平均、県平均及び類似団体内平均値を下回る結果となった。増加することが避けられない扶助費（少子高齢化に伴う老人福祉関連費や障害者自立支援給付費等）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xmlns=""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xmlns=""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66039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5671800" y="132486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xmlns=""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111761</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4782800" y="13267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111761</xdr:rowOff>
    </xdr:from>
    <xdr:to>
      <xdr:col>73</xdr:col>
      <xdr:colOff>180975</xdr:colOff>
      <xdr:row>78</xdr:row>
      <xdr:rowOff>16511</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893800" y="13313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78</xdr:row>
      <xdr:rowOff>46989</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flipV="1">
          <a:off x="13004800" y="13389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xmlns=""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5" name="公債費以外該当値テキスト">
          <a:extLst>
            <a:ext uri="{FF2B5EF4-FFF2-40B4-BE49-F238E27FC236}">
              <a16:creationId xmlns:a16="http://schemas.microsoft.com/office/drawing/2014/main" xmlns="" id="{00000000-0008-0000-0400-0000C7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1288</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4401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137161</xdr:rowOff>
    </xdr:from>
    <xdr:to>
      <xdr:col>69</xdr:col>
      <xdr:colOff>142875</xdr:colOff>
      <xdr:row>78</xdr:row>
      <xdr:rowOff>67311</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3843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77488</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3512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62" name="楕円 461">
          <a:extLst>
            <a:ext uri="{FF2B5EF4-FFF2-40B4-BE49-F238E27FC236}">
              <a16:creationId xmlns:a16="http://schemas.microsoft.com/office/drawing/2014/main" xmlns="" id="{00000000-0008-0000-0400-0000CE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107966</xdr:rowOff>
    </xdr:from>
    <xdr:ext cx="762000" cy="259045"/>
    <xdr:sp macro="" textlink="">
      <xdr:nvSpPr>
        <xdr:cNvPr id="463" name="テキスト ボックス 462">
          <a:extLst>
            <a:ext uri="{FF2B5EF4-FFF2-40B4-BE49-F238E27FC236}">
              <a16:creationId xmlns:a16="http://schemas.microsoft.com/office/drawing/2014/main" xmlns="" id="{00000000-0008-0000-0400-0000CF010000}"/>
            </a:ext>
          </a:extLst>
        </xdr:cNvPr>
        <xdr:cNvSpPr txBox="1"/>
      </xdr:nvSpPr>
      <xdr:spPr>
        <a:xfrm>
          <a:off x="12623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131154</xdr:rowOff>
    </xdr:from>
    <xdr:to>
      <xdr:col>29</xdr:col>
      <xdr:colOff>127000</xdr:colOff>
      <xdr:row>17</xdr:row>
      <xdr:rowOff>144834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003800" y="3093429"/>
          <a:ext cx="647700" cy="1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131154</xdr:rowOff>
    </xdr:from>
    <xdr:to>
      <xdr:col>26</xdr:col>
      <xdr:colOff>50800</xdr:colOff>
      <xdr:row>17</xdr:row>
      <xdr:rowOff>143901</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3093429"/>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143901</xdr:rowOff>
    </xdr:from>
    <xdr:to>
      <xdr:col>22</xdr:col>
      <xdr:colOff>114300</xdr:colOff>
      <xdr:row>17</xdr:row>
      <xdr:rowOff>154956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3106176"/>
          <a:ext cx="698500" cy="1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154956</xdr:rowOff>
    </xdr:from>
    <xdr:to>
      <xdr:col>18</xdr:col>
      <xdr:colOff>177800</xdr:colOff>
      <xdr:row>17</xdr:row>
      <xdr:rowOff>159030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3117231"/>
          <a:ext cx="698500" cy="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94034</xdr:rowOff>
    </xdr:from>
    <xdr:to>
      <xdr:col>29</xdr:col>
      <xdr:colOff>177800</xdr:colOff>
      <xdr:row>18</xdr:row>
      <xdr:rowOff>24184</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305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2611</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96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80354</xdr:rowOff>
    </xdr:from>
    <xdr:to>
      <xdr:col>26</xdr:col>
      <xdr:colOff>101600</xdr:colOff>
      <xdr:row>18</xdr:row>
      <xdr:rowOff>10504</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3042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166731</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312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93101</xdr:rowOff>
    </xdr:from>
    <xdr:to>
      <xdr:col>22</xdr:col>
      <xdr:colOff>165100</xdr:colOff>
      <xdr:row>18</xdr:row>
      <xdr:rowOff>23251</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305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8028</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31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104156</xdr:rowOff>
    </xdr:from>
    <xdr:to>
      <xdr:col>19</xdr:col>
      <xdr:colOff>38100</xdr:colOff>
      <xdr:row>18</xdr:row>
      <xdr:rowOff>34306</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3066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19083</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315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108230</xdr:rowOff>
    </xdr:from>
    <xdr:to>
      <xdr:col>15</xdr:col>
      <xdr:colOff>101600</xdr:colOff>
      <xdr:row>18</xdr:row>
      <xdr:rowOff>38380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307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23157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315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282410</xdr:rowOff>
    </xdr:from>
    <xdr:to>
      <xdr:col>29</xdr:col>
      <xdr:colOff>127000</xdr:colOff>
      <xdr:row>35</xdr:row>
      <xdr:rowOff>300089</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003800" y="6892760"/>
          <a:ext cx="6477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228498</xdr:rowOff>
    </xdr:from>
    <xdr:to>
      <xdr:col>26</xdr:col>
      <xdr:colOff>50800</xdr:colOff>
      <xdr:row>35</xdr:row>
      <xdr:rowOff>282410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838848"/>
          <a:ext cx="698500" cy="5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228498</xdr:rowOff>
    </xdr:from>
    <xdr:to>
      <xdr:col>22</xdr:col>
      <xdr:colOff>114300</xdr:colOff>
      <xdr:row>35</xdr:row>
      <xdr:rowOff>244843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6838848"/>
          <a:ext cx="6985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244843</xdr:rowOff>
    </xdr:from>
    <xdr:to>
      <xdr:col>18</xdr:col>
      <xdr:colOff>177800</xdr:colOff>
      <xdr:row>35</xdr:row>
      <xdr:rowOff>253092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2908300" y="6855193"/>
          <a:ext cx="6985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249289</xdr:rowOff>
    </xdr:from>
    <xdr:to>
      <xdr:col>29</xdr:col>
      <xdr:colOff>177800</xdr:colOff>
      <xdr:row>36</xdr:row>
      <xdr:rowOff>7989</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5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221366</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231610</xdr:rowOff>
    </xdr:from>
    <xdr:to>
      <xdr:col>26</xdr:col>
      <xdr:colOff>101600</xdr:colOff>
      <xdr:row>35</xdr:row>
      <xdr:rowOff>333210</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84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317987</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92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177698</xdr:rowOff>
    </xdr:from>
    <xdr:to>
      <xdr:col>22</xdr:col>
      <xdr:colOff>165100</xdr:colOff>
      <xdr:row>35</xdr:row>
      <xdr:rowOff>279298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78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264075</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87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194043</xdr:rowOff>
    </xdr:from>
    <xdr:to>
      <xdr:col>19</xdr:col>
      <xdr:colOff>38100</xdr:colOff>
      <xdr:row>35</xdr:row>
      <xdr:rowOff>295643</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280420</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89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202292</xdr:rowOff>
    </xdr:from>
    <xdr:to>
      <xdr:col>15</xdr:col>
      <xdr:colOff>101600</xdr:colOff>
      <xdr:row>35</xdr:row>
      <xdr:rowOff>303892</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1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288669</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89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120854</xdr:rowOff>
    </xdr:from>
    <xdr:to>
      <xdr:col>24</xdr:col>
      <xdr:colOff>63500</xdr:colOff>
      <xdr:row>36</xdr:row>
      <xdr:rowOff>147299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3797300" y="6293054"/>
          <a:ext cx="8382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120854</xdr:rowOff>
    </xdr:from>
    <xdr:to>
      <xdr:col>19</xdr:col>
      <xdr:colOff>177800</xdr:colOff>
      <xdr:row>36</xdr:row>
      <xdr:rowOff>138200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293054"/>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138200</xdr:rowOff>
    </xdr:from>
    <xdr:to>
      <xdr:col>15</xdr:col>
      <xdr:colOff>50800</xdr:colOff>
      <xdr:row>37</xdr:row>
      <xdr:rowOff>24266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10400"/>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17449</xdr:rowOff>
    </xdr:from>
    <xdr:to>
      <xdr:col>10</xdr:col>
      <xdr:colOff>114300</xdr:colOff>
      <xdr:row>37</xdr:row>
      <xdr:rowOff>24266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1130300" y="6361099"/>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96499</xdr:rowOff>
    </xdr:from>
    <xdr:to>
      <xdr:col>24</xdr:col>
      <xdr:colOff>114300</xdr:colOff>
      <xdr:row>37</xdr:row>
      <xdr:rowOff>26649</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11426</xdr:rowOff>
    </xdr:from>
    <xdr:ext cx="534377"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70054</xdr:rowOff>
    </xdr:from>
    <xdr:to>
      <xdr:col>20</xdr:col>
      <xdr:colOff>38100</xdr:colOff>
      <xdr:row>37</xdr:row>
      <xdr:rowOff>204</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2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162781</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3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87400</xdr:rowOff>
    </xdr:from>
    <xdr:to>
      <xdr:col>15</xdr:col>
      <xdr:colOff>101600</xdr:colOff>
      <xdr:row>37</xdr:row>
      <xdr:rowOff>17550</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8677</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3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144916</xdr:rowOff>
    </xdr:from>
    <xdr:to>
      <xdr:col>10</xdr:col>
      <xdr:colOff>165100</xdr:colOff>
      <xdr:row>37</xdr:row>
      <xdr:rowOff>75066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3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66193</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4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138099</xdr:rowOff>
    </xdr:from>
    <xdr:to>
      <xdr:col>6</xdr:col>
      <xdr:colOff>38100</xdr:colOff>
      <xdr:row>37</xdr:row>
      <xdr:rowOff>68249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3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59376</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4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67828</xdr:rowOff>
    </xdr:from>
    <xdr:to>
      <xdr:col>24</xdr:col>
      <xdr:colOff>63500</xdr:colOff>
      <xdr:row>56</xdr:row>
      <xdr:rowOff>87021</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3797300" y="9669028"/>
          <a:ext cx="83820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67828</xdr:rowOff>
    </xdr:from>
    <xdr:to>
      <xdr:col>19</xdr:col>
      <xdr:colOff>177800</xdr:colOff>
      <xdr:row>56</xdr:row>
      <xdr:rowOff>137455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2908300" y="9669028"/>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130959</xdr:rowOff>
    </xdr:from>
    <xdr:to>
      <xdr:col>15</xdr:col>
      <xdr:colOff>50800</xdr:colOff>
      <xdr:row>56</xdr:row>
      <xdr:rowOff>137455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019300" y="9732159"/>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111125</xdr:rowOff>
    </xdr:from>
    <xdr:to>
      <xdr:col>10</xdr:col>
      <xdr:colOff>114300</xdr:colOff>
      <xdr:row>56</xdr:row>
      <xdr:rowOff>130959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1130300" y="971232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36221</xdr:rowOff>
    </xdr:from>
    <xdr:to>
      <xdr:col>24</xdr:col>
      <xdr:colOff>114300</xdr:colOff>
      <xdr:row>56</xdr:row>
      <xdr:rowOff>137821</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6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14648</xdr:rowOff>
    </xdr:from>
    <xdr:ext cx="534377"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6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17028</xdr:rowOff>
    </xdr:from>
    <xdr:to>
      <xdr:col>20</xdr:col>
      <xdr:colOff>38100</xdr:colOff>
      <xdr:row>56</xdr:row>
      <xdr:rowOff>118628</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6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109755</xdr:rowOff>
    </xdr:from>
    <xdr:ext cx="534377"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530111" y="97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86655</xdr:rowOff>
    </xdr:from>
    <xdr:to>
      <xdr:col>15</xdr:col>
      <xdr:colOff>101600</xdr:colOff>
      <xdr:row>57</xdr:row>
      <xdr:rowOff>16805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6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7932</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41111" y="97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80159</xdr:rowOff>
    </xdr:from>
    <xdr:to>
      <xdr:col>10</xdr:col>
      <xdr:colOff>165100</xdr:colOff>
      <xdr:row>57</xdr:row>
      <xdr:rowOff>10309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6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1436</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77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60325</xdr:rowOff>
    </xdr:from>
    <xdr:to>
      <xdr:col>6</xdr:col>
      <xdr:colOff>38100</xdr:colOff>
      <xdr:row>56</xdr:row>
      <xdr:rowOff>161925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153052</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7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140309</xdr:rowOff>
    </xdr:from>
    <xdr:to>
      <xdr:col>24</xdr:col>
      <xdr:colOff>63500</xdr:colOff>
      <xdr:row>79</xdr:row>
      <xdr:rowOff>12598</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513409"/>
          <a:ext cx="8382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140309</xdr:rowOff>
    </xdr:from>
    <xdr:to>
      <xdr:col>19</xdr:col>
      <xdr:colOff>177800</xdr:colOff>
      <xdr:row>78</xdr:row>
      <xdr:rowOff>168199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513409"/>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164731</xdr:rowOff>
    </xdr:from>
    <xdr:to>
      <xdr:col>15</xdr:col>
      <xdr:colOff>50800</xdr:colOff>
      <xdr:row>78</xdr:row>
      <xdr:rowOff>168199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537831"/>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164731</xdr:rowOff>
    </xdr:from>
    <xdr:to>
      <xdr:col>10</xdr:col>
      <xdr:colOff>114300</xdr:colOff>
      <xdr:row>78</xdr:row>
      <xdr:rowOff>166712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53783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133248</xdr:rowOff>
    </xdr:from>
    <xdr:to>
      <xdr:col>24</xdr:col>
      <xdr:colOff>114300</xdr:colOff>
      <xdr:row>79</xdr:row>
      <xdr:rowOff>63398</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5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48175</xdr:rowOff>
    </xdr:from>
    <xdr:ext cx="378565"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421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89509</xdr:rowOff>
    </xdr:from>
    <xdr:to>
      <xdr:col>20</xdr:col>
      <xdr:colOff>38100</xdr:colOff>
      <xdr:row>79</xdr:row>
      <xdr:rowOff>19659</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10786</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117399</xdr:rowOff>
    </xdr:from>
    <xdr:to>
      <xdr:col>15</xdr:col>
      <xdr:colOff>101600</xdr:colOff>
      <xdr:row>79</xdr:row>
      <xdr:rowOff>47549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38676</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113931</xdr:rowOff>
    </xdr:from>
    <xdr:to>
      <xdr:col>10</xdr:col>
      <xdr:colOff>165100</xdr:colOff>
      <xdr:row>79</xdr:row>
      <xdr:rowOff>44081</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35208</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115912</xdr:rowOff>
    </xdr:from>
    <xdr:to>
      <xdr:col>6</xdr:col>
      <xdr:colOff>38100</xdr:colOff>
      <xdr:row>79</xdr:row>
      <xdr:rowOff>46062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37189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3749</xdr:rowOff>
    </xdr:from>
    <xdr:to>
      <xdr:col>24</xdr:col>
      <xdr:colOff>63500</xdr:colOff>
      <xdr:row>94</xdr:row>
      <xdr:rowOff>92870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3797300" y="16120049"/>
          <a:ext cx="8382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3749</xdr:rowOff>
    </xdr:from>
    <xdr:to>
      <xdr:col>19</xdr:col>
      <xdr:colOff>177800</xdr:colOff>
      <xdr:row>95</xdr:row>
      <xdr:rowOff>51755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908300" y="1612004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51755</xdr:rowOff>
    </xdr:from>
    <xdr:to>
      <xdr:col>15</xdr:col>
      <xdr:colOff>50800</xdr:colOff>
      <xdr:row>95</xdr:row>
      <xdr:rowOff>83541</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6339505"/>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83541</xdr:rowOff>
    </xdr:from>
    <xdr:to>
      <xdr:col>10</xdr:col>
      <xdr:colOff>114300</xdr:colOff>
      <xdr:row>95</xdr:row>
      <xdr:rowOff>116306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1130300" y="16371291"/>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42070</xdr:rowOff>
    </xdr:from>
    <xdr:to>
      <xdr:col>24</xdr:col>
      <xdr:colOff>114300</xdr:colOff>
      <xdr:row>94</xdr:row>
      <xdr:rowOff>143670</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6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64947</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600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124399</xdr:rowOff>
    </xdr:from>
    <xdr:to>
      <xdr:col>20</xdr:col>
      <xdr:colOff>38100</xdr:colOff>
      <xdr:row>94</xdr:row>
      <xdr:rowOff>54549</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60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71076</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8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955</xdr:rowOff>
    </xdr:from>
    <xdr:to>
      <xdr:col>15</xdr:col>
      <xdr:colOff>101600</xdr:colOff>
      <xdr:row>95</xdr:row>
      <xdr:rowOff>102555</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6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119082</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41111" y="160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32741</xdr:rowOff>
    </xdr:from>
    <xdr:to>
      <xdr:col>10</xdr:col>
      <xdr:colOff>165100</xdr:colOff>
      <xdr:row>95</xdr:row>
      <xdr:rowOff>134341</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150868</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52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65506</xdr:rowOff>
    </xdr:from>
    <xdr:to>
      <xdr:col>6</xdr:col>
      <xdr:colOff>38100</xdr:colOff>
      <xdr:row>95</xdr:row>
      <xdr:rowOff>167106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3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12183</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63111" y="161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155281</xdr:rowOff>
    </xdr:from>
    <xdr:to>
      <xdr:col>55</xdr:col>
      <xdr:colOff>0</xdr:colOff>
      <xdr:row>37</xdr:row>
      <xdr:rowOff>20650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6327481"/>
          <a:ext cx="8382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65030</xdr:rowOff>
    </xdr:from>
    <xdr:to>
      <xdr:col>50</xdr:col>
      <xdr:colOff>114300</xdr:colOff>
      <xdr:row>37</xdr:row>
      <xdr:rowOff>20650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8750300" y="5894330"/>
          <a:ext cx="889000" cy="4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65030</xdr:rowOff>
    </xdr:from>
    <xdr:to>
      <xdr:col>45</xdr:col>
      <xdr:colOff>177800</xdr:colOff>
      <xdr:row>37</xdr:row>
      <xdr:rowOff>57898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5894330"/>
          <a:ext cx="889000" cy="5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80950</xdr:rowOff>
    </xdr:from>
    <xdr:to>
      <xdr:col>41</xdr:col>
      <xdr:colOff>50800</xdr:colOff>
      <xdr:row>37</xdr:row>
      <xdr:rowOff>57898</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6972300" y="6253150"/>
          <a:ext cx="889000" cy="1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104481</xdr:rowOff>
    </xdr:from>
    <xdr:to>
      <xdr:col>55</xdr:col>
      <xdr:colOff>50800</xdr:colOff>
      <xdr:row>37</xdr:row>
      <xdr:rowOff>34631</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6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19408</xdr:rowOff>
    </xdr:from>
    <xdr:ext cx="534377"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61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141300</xdr:rowOff>
    </xdr:from>
    <xdr:to>
      <xdr:col>50</xdr:col>
      <xdr:colOff>165100</xdr:colOff>
      <xdr:row>37</xdr:row>
      <xdr:rowOff>71450</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3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62577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72111" y="64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14230</xdr:rowOff>
    </xdr:from>
    <xdr:to>
      <xdr:col>46</xdr:col>
      <xdr:colOff>38100</xdr:colOff>
      <xdr:row>34</xdr:row>
      <xdr:rowOff>115830</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5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106957</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50795" y="59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7098</xdr:rowOff>
    </xdr:from>
    <xdr:to>
      <xdr:col>41</xdr:col>
      <xdr:colOff>101600</xdr:colOff>
      <xdr:row>37</xdr:row>
      <xdr:rowOff>108698</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99825</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4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30150</xdr:rowOff>
    </xdr:from>
    <xdr:to>
      <xdr:col>36</xdr:col>
      <xdr:colOff>165100</xdr:colOff>
      <xdr:row>36</xdr:row>
      <xdr:rowOff>131750</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148277</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xmlns=""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xmlns=""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98063</xdr:rowOff>
    </xdr:from>
    <xdr:to>
      <xdr:col>55</xdr:col>
      <xdr:colOff>0</xdr:colOff>
      <xdr:row>58</xdr:row>
      <xdr:rowOff>50500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9639300" y="9870713"/>
          <a:ext cx="838200" cy="12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xmlns=""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xmlns=""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30224</xdr:rowOff>
    </xdr:from>
    <xdr:to>
      <xdr:col>50</xdr:col>
      <xdr:colOff>114300</xdr:colOff>
      <xdr:row>58</xdr:row>
      <xdr:rowOff>50500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8750300" y="9802874"/>
          <a:ext cx="889000" cy="1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30224</xdr:rowOff>
    </xdr:from>
    <xdr:to>
      <xdr:col>45</xdr:col>
      <xdr:colOff>177800</xdr:colOff>
      <xdr:row>58</xdr:row>
      <xdr:rowOff>4840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7861300" y="9802874"/>
          <a:ext cx="889000" cy="14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135261</xdr:rowOff>
    </xdr:from>
    <xdr:to>
      <xdr:col>41</xdr:col>
      <xdr:colOff>50800</xdr:colOff>
      <xdr:row>58</xdr:row>
      <xdr:rowOff>4840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6972300" y="9907911"/>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47263</xdr:rowOff>
    </xdr:from>
    <xdr:to>
      <xdr:col>55</xdr:col>
      <xdr:colOff>50800</xdr:colOff>
      <xdr:row>57</xdr:row>
      <xdr:rowOff>148863</xdr:rowOff>
    </xdr:to>
    <xdr:sp macro="" textlink="">
      <xdr:nvSpPr>
        <xdr:cNvPr id="359" name="楕円 358">
          <a:extLst>
            <a:ext uri="{FF2B5EF4-FFF2-40B4-BE49-F238E27FC236}">
              <a16:creationId xmlns:a16="http://schemas.microsoft.com/office/drawing/2014/main" xmlns="" id="{00000000-0008-0000-0600-000067010000}"/>
            </a:ext>
          </a:extLst>
        </xdr:cNvPr>
        <xdr:cNvSpPr/>
      </xdr:nvSpPr>
      <xdr:spPr>
        <a:xfrm>
          <a:off x="10426700" y="98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25690</xdr:rowOff>
    </xdr:from>
    <xdr:ext cx="534377" cy="259045"/>
    <xdr:sp macro="" textlink="">
      <xdr:nvSpPr>
        <xdr:cNvPr id="360" name="普通建設事業費該当値テキスト">
          <a:extLst>
            <a:ext uri="{FF2B5EF4-FFF2-40B4-BE49-F238E27FC236}">
              <a16:creationId xmlns:a16="http://schemas.microsoft.com/office/drawing/2014/main" xmlns="" id="{00000000-0008-0000-0600-000068010000}"/>
            </a:ext>
          </a:extLst>
        </xdr:cNvPr>
        <xdr:cNvSpPr txBox="1"/>
      </xdr:nvSpPr>
      <xdr:spPr>
        <a:xfrm>
          <a:off x="10528300" y="97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171150</xdr:rowOff>
    </xdr:from>
    <xdr:to>
      <xdr:col>50</xdr:col>
      <xdr:colOff>165100</xdr:colOff>
      <xdr:row>58</xdr:row>
      <xdr:rowOff>101300</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9588500" y="9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92427</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372111" y="1003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150874</xdr:rowOff>
    </xdr:from>
    <xdr:to>
      <xdr:col>46</xdr:col>
      <xdr:colOff>38100</xdr:colOff>
      <xdr:row>57</xdr:row>
      <xdr:rowOff>81024</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8699500" y="97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72151</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83111" y="98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125490</xdr:rowOff>
    </xdr:from>
    <xdr:to>
      <xdr:col>41</xdr:col>
      <xdr:colOff>101600</xdr:colOff>
      <xdr:row>58</xdr:row>
      <xdr:rowOff>55640</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7810500" y="9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46767</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9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84461</xdr:rowOff>
    </xdr:from>
    <xdr:to>
      <xdr:col>36</xdr:col>
      <xdr:colOff>165100</xdr:colOff>
      <xdr:row>58</xdr:row>
      <xdr:rowOff>14611</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6921500" y="9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5738</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9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xmlns=""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35824</xdr:rowOff>
    </xdr:from>
    <xdr:to>
      <xdr:col>55</xdr:col>
      <xdr:colOff>0</xdr:colOff>
      <xdr:row>79</xdr:row>
      <xdr:rowOff>43459</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580374"/>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35824</xdr:rowOff>
    </xdr:from>
    <xdr:to>
      <xdr:col>50</xdr:col>
      <xdr:colOff>114300</xdr:colOff>
      <xdr:row>79</xdr:row>
      <xdr:rowOff>43833</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8750300" y="13580374"/>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124490</xdr:rowOff>
    </xdr:from>
    <xdr:to>
      <xdr:col>45</xdr:col>
      <xdr:colOff>177800</xdr:colOff>
      <xdr:row>79</xdr:row>
      <xdr:rowOff>43833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497590"/>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121580</xdr:rowOff>
    </xdr:from>
    <xdr:to>
      <xdr:col>41</xdr:col>
      <xdr:colOff>50800</xdr:colOff>
      <xdr:row>78</xdr:row>
      <xdr:rowOff>124490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494680"/>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164109</xdr:rowOff>
    </xdr:from>
    <xdr:to>
      <xdr:col>55</xdr:col>
      <xdr:colOff>50800</xdr:colOff>
      <xdr:row>79</xdr:row>
      <xdr:rowOff>94259</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79036</xdr:rowOff>
    </xdr:from>
    <xdr:ext cx="378565"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452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156474</xdr:rowOff>
    </xdr:from>
    <xdr:to>
      <xdr:col>50</xdr:col>
      <xdr:colOff>165100</xdr:colOff>
      <xdr:row>79</xdr:row>
      <xdr:rowOff>86624</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5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77751</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8" y="136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164483</xdr:rowOff>
    </xdr:from>
    <xdr:to>
      <xdr:col>46</xdr:col>
      <xdr:colOff>38100</xdr:colOff>
      <xdr:row>79</xdr:row>
      <xdr:rowOff>94633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5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85760</xdr:rowOff>
    </xdr:from>
    <xdr:ext cx="313932"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93333" y="13630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73690</xdr:rowOff>
    </xdr:from>
    <xdr:to>
      <xdr:col>41</xdr:col>
      <xdr:colOff>101600</xdr:colOff>
      <xdr:row>79</xdr:row>
      <xdr:rowOff>3840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166417</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70780</xdr:rowOff>
    </xdr:from>
    <xdr:to>
      <xdr:col>36</xdr:col>
      <xdr:colOff>165100</xdr:colOff>
      <xdr:row>79</xdr:row>
      <xdr:rowOff>930</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4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163507</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5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41196</xdr:rowOff>
    </xdr:from>
    <xdr:to>
      <xdr:col>55</xdr:col>
      <xdr:colOff>0</xdr:colOff>
      <xdr:row>98</xdr:row>
      <xdr:rowOff>93821</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6843296"/>
          <a:ext cx="838200" cy="5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68143</xdr:rowOff>
    </xdr:from>
    <xdr:to>
      <xdr:col>50</xdr:col>
      <xdr:colOff>114300</xdr:colOff>
      <xdr:row>98</xdr:row>
      <xdr:rowOff>93821</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8750300" y="16698793"/>
          <a:ext cx="889000" cy="19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68143</xdr:rowOff>
    </xdr:from>
    <xdr:to>
      <xdr:col>45</xdr:col>
      <xdr:colOff>177800</xdr:colOff>
      <xdr:row>98</xdr:row>
      <xdr:rowOff>96380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6698793"/>
          <a:ext cx="889000" cy="1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75126</xdr:rowOff>
    </xdr:from>
    <xdr:to>
      <xdr:col>41</xdr:col>
      <xdr:colOff>50800</xdr:colOff>
      <xdr:row>98</xdr:row>
      <xdr:rowOff>96380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972300" y="16877226"/>
          <a:ext cx="889000" cy="2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161846</xdr:rowOff>
    </xdr:from>
    <xdr:to>
      <xdr:col>55</xdr:col>
      <xdr:colOff>50800</xdr:colOff>
      <xdr:row>98</xdr:row>
      <xdr:rowOff>91996</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7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76773</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7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43021</xdr:rowOff>
    </xdr:from>
    <xdr:to>
      <xdr:col>50</xdr:col>
      <xdr:colOff>165100</xdr:colOff>
      <xdr:row>98</xdr:row>
      <xdr:rowOff>144621</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68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135748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72111" y="169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17343</xdr:rowOff>
    </xdr:from>
    <xdr:to>
      <xdr:col>46</xdr:col>
      <xdr:colOff>38100</xdr:colOff>
      <xdr:row>97</xdr:row>
      <xdr:rowOff>118943</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66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110070</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7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45580</xdr:rowOff>
    </xdr:from>
    <xdr:to>
      <xdr:col>41</xdr:col>
      <xdr:colOff>101600</xdr:colOff>
      <xdr:row>98</xdr:row>
      <xdr:rowOff>147180</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138307</xdr:rowOff>
    </xdr:from>
    <xdr:ext cx="469744"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26428" y="169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24326</xdr:rowOff>
    </xdr:from>
    <xdr:to>
      <xdr:col>36</xdr:col>
      <xdr:colOff>165100</xdr:colOff>
      <xdr:row>98</xdr:row>
      <xdr:rowOff>125926</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8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117053</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91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xmlns=""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xmlns=""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xmlns=""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xmlns=""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7607</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4592300" y="6694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7607</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3703300" y="6694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44297</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814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xmlns=""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128257</xdr:rowOff>
    </xdr:from>
    <xdr:to>
      <xdr:col>76</xdr:col>
      <xdr:colOff>165100</xdr:colOff>
      <xdr:row>39</xdr:row>
      <xdr:rowOff>58407</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4541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49534</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57428" y="67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164947</xdr:rowOff>
    </xdr:from>
    <xdr:to>
      <xdr:col>67</xdr:col>
      <xdr:colOff>101600</xdr:colOff>
      <xdr:row>39</xdr:row>
      <xdr:rowOff>95097</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276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86224</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8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xmlns=""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xmlns=""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xmlns=""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xmlns=""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xmlns=""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xmlns=""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xmlns=""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134183</xdr:rowOff>
    </xdr:from>
    <xdr:to>
      <xdr:col>85</xdr:col>
      <xdr:colOff>127000</xdr:colOff>
      <xdr:row>77</xdr:row>
      <xdr:rowOff>138283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5481300" y="13335833"/>
          <a:ext cx="8382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xmlns=""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125428</xdr:rowOff>
    </xdr:from>
    <xdr:to>
      <xdr:col>81</xdr:col>
      <xdr:colOff>50800</xdr:colOff>
      <xdr:row>77</xdr:row>
      <xdr:rowOff>134183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4592300" y="13327078"/>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125428</xdr:rowOff>
    </xdr:from>
    <xdr:to>
      <xdr:col>76</xdr:col>
      <xdr:colOff>114300</xdr:colOff>
      <xdr:row>77</xdr:row>
      <xdr:rowOff>134906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3703300" y="13327078"/>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134906</xdr:rowOff>
    </xdr:from>
    <xdr:to>
      <xdr:col>71</xdr:col>
      <xdr:colOff>177800</xdr:colOff>
      <xdr:row>77</xdr:row>
      <xdr:rowOff>136613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2814300" y="133365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87483</xdr:rowOff>
    </xdr:from>
    <xdr:to>
      <xdr:col>85</xdr:col>
      <xdr:colOff>177800</xdr:colOff>
      <xdr:row>78</xdr:row>
      <xdr:rowOff>17633</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6268700" y="132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65910</xdr:rowOff>
    </xdr:from>
    <xdr:ext cx="534377" cy="259045"/>
    <xdr:sp macro="" textlink="">
      <xdr:nvSpPr>
        <xdr:cNvPr id="635" name="公債費該当値テキスト">
          <a:extLst>
            <a:ext uri="{FF2B5EF4-FFF2-40B4-BE49-F238E27FC236}">
              <a16:creationId xmlns:a16="http://schemas.microsoft.com/office/drawing/2014/main" xmlns="" id="{00000000-0008-0000-0600-00007B020000}"/>
            </a:ext>
          </a:extLst>
        </xdr:cNvPr>
        <xdr:cNvSpPr txBox="1"/>
      </xdr:nvSpPr>
      <xdr:spPr>
        <a:xfrm>
          <a:off x="16370300" y="132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83383</xdr:rowOff>
    </xdr:from>
    <xdr:to>
      <xdr:col>81</xdr:col>
      <xdr:colOff>101600</xdr:colOff>
      <xdr:row>78</xdr:row>
      <xdr:rowOff>13533</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5430500" y="132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4660</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33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74628</xdr:rowOff>
    </xdr:from>
    <xdr:to>
      <xdr:col>76</xdr:col>
      <xdr:colOff>165100</xdr:colOff>
      <xdr:row>78</xdr:row>
      <xdr:rowOff>4778</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4541500" y="132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167355</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336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84106</xdr:rowOff>
    </xdr:from>
    <xdr:to>
      <xdr:col>72</xdr:col>
      <xdr:colOff>38100</xdr:colOff>
      <xdr:row>78</xdr:row>
      <xdr:rowOff>14256</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3652500" y="13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5383</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436111" y="133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85813</xdr:rowOff>
    </xdr:from>
    <xdr:to>
      <xdr:col>67</xdr:col>
      <xdr:colOff>101600</xdr:colOff>
      <xdr:row>78</xdr:row>
      <xdr:rowOff>15963</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2763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7090</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547111" y="133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112771</xdr:rowOff>
    </xdr:from>
    <xdr:to>
      <xdr:col>85</xdr:col>
      <xdr:colOff>127000</xdr:colOff>
      <xdr:row>97</xdr:row>
      <xdr:rowOff>129184</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5481300" y="16743421"/>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112771</xdr:rowOff>
    </xdr:from>
    <xdr:to>
      <xdr:col>81</xdr:col>
      <xdr:colOff>50800</xdr:colOff>
      <xdr:row>98</xdr:row>
      <xdr:rowOff>63557</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4592300" y="16743421"/>
          <a:ext cx="889000" cy="1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63557</xdr:rowOff>
    </xdr:from>
    <xdr:to>
      <xdr:col>76</xdr:col>
      <xdr:colOff>114300</xdr:colOff>
      <xdr:row>98</xdr:row>
      <xdr:rowOff>75989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3703300" y="16865657"/>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54711</xdr:rowOff>
    </xdr:from>
    <xdr:to>
      <xdr:col>71</xdr:col>
      <xdr:colOff>177800</xdr:colOff>
      <xdr:row>98</xdr:row>
      <xdr:rowOff>75989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814300" y="16856811"/>
          <a:ext cx="889000" cy="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78384</xdr:rowOff>
    </xdr:from>
    <xdr:to>
      <xdr:col>85</xdr:col>
      <xdr:colOff>177800</xdr:colOff>
      <xdr:row>98</xdr:row>
      <xdr:rowOff>8534</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7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56811</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68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61971</xdr:rowOff>
    </xdr:from>
    <xdr:to>
      <xdr:col>81</xdr:col>
      <xdr:colOff>101600</xdr:colOff>
      <xdr:row>97</xdr:row>
      <xdr:rowOff>163571</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154698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7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12757</xdr:rowOff>
    </xdr:from>
    <xdr:to>
      <xdr:col>76</xdr:col>
      <xdr:colOff>165100</xdr:colOff>
      <xdr:row>98</xdr:row>
      <xdr:rowOff>114357</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8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105484</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9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25189</xdr:rowOff>
    </xdr:from>
    <xdr:to>
      <xdr:col>72</xdr:col>
      <xdr:colOff>38100</xdr:colOff>
      <xdr:row>98</xdr:row>
      <xdr:rowOff>126789</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8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117916</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9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3911</xdr:rowOff>
    </xdr:from>
    <xdr:to>
      <xdr:col>67</xdr:col>
      <xdr:colOff>101600</xdr:colOff>
      <xdr:row>98</xdr:row>
      <xdr:rowOff>105511</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8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96638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8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xmlns=""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xmlns=""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149606</xdr:rowOff>
    </xdr:from>
    <xdr:to>
      <xdr:col>116</xdr:col>
      <xdr:colOff>63500</xdr:colOff>
      <xdr:row>38</xdr:row>
      <xdr:rowOff>88265</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1323300" y="6493256"/>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xmlns=""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115469</xdr:rowOff>
    </xdr:from>
    <xdr:to>
      <xdr:col>111</xdr:col>
      <xdr:colOff>177800</xdr:colOff>
      <xdr:row>37</xdr:row>
      <xdr:rowOff>149606</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0434300" y="6459119"/>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109541</xdr:rowOff>
    </xdr:from>
    <xdr:ext cx="469744"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1088428" y="6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100914</xdr:rowOff>
    </xdr:from>
    <xdr:to>
      <xdr:col>107</xdr:col>
      <xdr:colOff>50800</xdr:colOff>
      <xdr:row>37</xdr:row>
      <xdr:rowOff>115469</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9545300" y="6444564"/>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93997</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0199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51460</xdr:rowOff>
    </xdr:from>
    <xdr:to>
      <xdr:col>102</xdr:col>
      <xdr:colOff>114300</xdr:colOff>
      <xdr:row>37</xdr:row>
      <xdr:rowOff>100914</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656300" y="6223660"/>
          <a:ext cx="889000" cy="2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83481</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9310428"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45000</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8421428" y="65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37465</xdr:rowOff>
    </xdr:from>
    <xdr:to>
      <xdr:col>116</xdr:col>
      <xdr:colOff>114300</xdr:colOff>
      <xdr:row>38</xdr:row>
      <xdr:rowOff>139065</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21107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15892</xdr:rowOff>
    </xdr:from>
    <xdr:ext cx="469744" cy="259045"/>
    <xdr:sp macro="" textlink="">
      <xdr:nvSpPr>
        <xdr:cNvPr id="747" name="投資及び出資金該当値テキスト">
          <a:extLst>
            <a:ext uri="{FF2B5EF4-FFF2-40B4-BE49-F238E27FC236}">
              <a16:creationId xmlns:a16="http://schemas.microsoft.com/office/drawing/2014/main" xmlns="" id="{00000000-0008-0000-0600-0000EB020000}"/>
            </a:ext>
          </a:extLst>
        </xdr:cNvPr>
        <xdr:cNvSpPr txBox="1"/>
      </xdr:nvSpPr>
      <xdr:spPr>
        <a:xfrm>
          <a:off x="22212300"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98806</xdr:rowOff>
    </xdr:from>
    <xdr:to>
      <xdr:col>112</xdr:col>
      <xdr:colOff>38100</xdr:colOff>
      <xdr:row>38</xdr:row>
      <xdr:rowOff>28956</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1272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45483</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088428" y="62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64669</xdr:rowOff>
    </xdr:from>
    <xdr:to>
      <xdr:col>107</xdr:col>
      <xdr:colOff>101600</xdr:colOff>
      <xdr:row>37</xdr:row>
      <xdr:rowOff>166269</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0383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199428" y="61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50114</xdr:rowOff>
    </xdr:from>
    <xdr:to>
      <xdr:col>102</xdr:col>
      <xdr:colOff>165100</xdr:colOff>
      <xdr:row>37</xdr:row>
      <xdr:rowOff>151714</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9494500" y="63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168241</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10428" y="61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660</xdr:rowOff>
    </xdr:from>
    <xdr:to>
      <xdr:col>98</xdr:col>
      <xdr:colOff>38100</xdr:colOff>
      <xdr:row>36</xdr:row>
      <xdr:rowOff>102260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18605500" y="61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118787</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21428" y="59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147815</xdr:rowOff>
    </xdr:from>
    <xdr:to>
      <xdr:col>116</xdr:col>
      <xdr:colOff>63500</xdr:colOff>
      <xdr:row>58</xdr:row>
      <xdr:rowOff>8095</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1323300" y="9920465"/>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147815</xdr:rowOff>
    </xdr:from>
    <xdr:to>
      <xdr:col>111</xdr:col>
      <xdr:colOff>177800</xdr:colOff>
      <xdr:row>57</xdr:row>
      <xdr:rowOff>148844</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0434300" y="992046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148844</xdr:rowOff>
    </xdr:from>
    <xdr:to>
      <xdr:col>107</xdr:col>
      <xdr:colOff>50800</xdr:colOff>
      <xdr:row>58</xdr:row>
      <xdr:rowOff>19045</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19545300" y="9921494"/>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19045</xdr:rowOff>
    </xdr:from>
    <xdr:to>
      <xdr:col>102</xdr:col>
      <xdr:colOff>114300</xdr:colOff>
      <xdr:row>58</xdr:row>
      <xdr:rowOff>19434</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8656300" y="9963145"/>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132432</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1007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128745</xdr:rowOff>
    </xdr:from>
    <xdr:to>
      <xdr:col>116</xdr:col>
      <xdr:colOff>114300</xdr:colOff>
      <xdr:row>58</xdr:row>
      <xdr:rowOff>58895</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99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151622</xdr:rowOff>
    </xdr:from>
    <xdr:ext cx="469744"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97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97015</xdr:rowOff>
    </xdr:from>
    <xdr:to>
      <xdr:col>112</xdr:col>
      <xdr:colOff>38100</xdr:colOff>
      <xdr:row>58</xdr:row>
      <xdr:rowOff>27165</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98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43692</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64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98044</xdr:rowOff>
    </xdr:from>
    <xdr:to>
      <xdr:col>107</xdr:col>
      <xdr:colOff>101600</xdr:colOff>
      <xdr:row>58</xdr:row>
      <xdr:rowOff>28194</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44721</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64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139695</xdr:rowOff>
    </xdr:from>
    <xdr:to>
      <xdr:col>102</xdr:col>
      <xdr:colOff>165100</xdr:colOff>
      <xdr:row>58</xdr:row>
      <xdr:rowOff>69845</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99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86372</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10428" y="96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140084</xdr:rowOff>
    </xdr:from>
    <xdr:to>
      <xdr:col>98</xdr:col>
      <xdr:colOff>38100</xdr:colOff>
      <xdr:row>58</xdr:row>
      <xdr:rowOff>70234</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86761</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21428" y="968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30962</xdr:rowOff>
    </xdr:from>
    <xdr:to>
      <xdr:col>116</xdr:col>
      <xdr:colOff>63500</xdr:colOff>
      <xdr:row>77</xdr:row>
      <xdr:rowOff>63587</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1323300" y="13232612"/>
          <a:ext cx="8382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62945</xdr:rowOff>
    </xdr:from>
    <xdr:to>
      <xdr:col>111</xdr:col>
      <xdr:colOff>177800</xdr:colOff>
      <xdr:row>77</xdr:row>
      <xdr:rowOff>63587</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0434300" y="13264595"/>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62945</xdr:rowOff>
    </xdr:from>
    <xdr:to>
      <xdr:col>107</xdr:col>
      <xdr:colOff>50800</xdr:colOff>
      <xdr:row>77</xdr:row>
      <xdr:rowOff>88069</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19545300" y="1326459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88069</xdr:rowOff>
    </xdr:from>
    <xdr:to>
      <xdr:col>102</xdr:col>
      <xdr:colOff>114300</xdr:colOff>
      <xdr:row>77</xdr:row>
      <xdr:rowOff>97377</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8656300" y="13289719"/>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151612</xdr:rowOff>
    </xdr:from>
    <xdr:to>
      <xdr:col>116</xdr:col>
      <xdr:colOff>114300</xdr:colOff>
      <xdr:row>77</xdr:row>
      <xdr:rowOff>81762</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130039</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1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12787</xdr:rowOff>
    </xdr:from>
    <xdr:to>
      <xdr:col>112</xdr:col>
      <xdr:colOff>38100</xdr:colOff>
      <xdr:row>77</xdr:row>
      <xdr:rowOff>114387</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2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105514</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3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12145</xdr:rowOff>
    </xdr:from>
    <xdr:to>
      <xdr:col>107</xdr:col>
      <xdr:colOff>101600</xdr:colOff>
      <xdr:row>77</xdr:row>
      <xdr:rowOff>113745</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104872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3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37269</xdr:rowOff>
    </xdr:from>
    <xdr:to>
      <xdr:col>102</xdr:col>
      <xdr:colOff>165100</xdr:colOff>
      <xdr:row>77</xdr:row>
      <xdr:rowOff>138869</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129996</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46577</xdr:rowOff>
    </xdr:from>
    <xdr:to>
      <xdr:col>98</xdr:col>
      <xdr:colOff>38100</xdr:colOff>
      <xdr:row>77</xdr:row>
      <xdr:rowOff>148177</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2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139304</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3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109,302</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減少したものの、類似団体と比較して一人当たりのコストが高い状況となっている。これは、自立支援給付費やひとり親家庭医療費助成等の増が主な要因である。社会保障経費は今後も増加が見込まれるため、自治総合計画に基づき、事業の優先度・効果等を検証し、サービスの質を保ったうえで事業費の適正化に努める。</a:t>
          </a:r>
        </a:p>
        <a:p>
          <a:r>
            <a:rPr kumimoji="1" lang="ja-JP" altLang="en-US" sz="1300">
              <a:latin typeface="ＭＳ Ｐゴシック" panose="020B0600070205080204" pitchFamily="50" charset="-128"/>
              <a:ea typeface="ＭＳ Ｐゴシック" panose="020B0600070205080204" pitchFamily="50" charset="-128"/>
            </a:rPr>
            <a:t>また、普通建設事業費は住民一人当たり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46,607</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下回っている。今後は公共施設の老朽化に伴う建設事業費の増加が見込まれているため、公共施設等総合管理計画等に基づき、計画的な予防保全と施設の長寿命化に取り組み、財政の健全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13,897
13,725
18.44
7,636,487
7,029,834
476,324
3,592,398
4,484,472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8255</xdr:rowOff>
    </xdr:from>
    <xdr:to>
      <xdr:col>24</xdr:col>
      <xdr:colOff>63500</xdr:colOff>
      <xdr:row>38</xdr:row>
      <xdr:rowOff>15304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523355"/>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15304</xdr:rowOff>
    </xdr:from>
    <xdr:to>
      <xdr:col>19</xdr:col>
      <xdr:colOff>177800</xdr:colOff>
      <xdr:row>38</xdr:row>
      <xdr:rowOff>25209</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53040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15304</xdr:rowOff>
    </xdr:from>
    <xdr:to>
      <xdr:col>15</xdr:col>
      <xdr:colOff>50800</xdr:colOff>
      <xdr:row>38</xdr:row>
      <xdr:rowOff>25209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53040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16446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53040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128905</xdr:rowOff>
    </xdr:from>
    <xdr:to>
      <xdr:col>24</xdr:col>
      <xdr:colOff>114300</xdr:colOff>
      <xdr:row>38</xdr:row>
      <xdr:rowOff>59055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107332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135953</xdr:rowOff>
    </xdr:from>
    <xdr:to>
      <xdr:col>20</xdr:col>
      <xdr:colOff>38100</xdr:colOff>
      <xdr:row>38</xdr:row>
      <xdr:rowOff>66103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57231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145859</xdr:rowOff>
    </xdr:from>
    <xdr:to>
      <xdr:col>15</xdr:col>
      <xdr:colOff>101600</xdr:colOff>
      <xdr:row>38</xdr:row>
      <xdr:rowOff>76009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4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67136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58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135953</xdr:rowOff>
    </xdr:from>
    <xdr:to>
      <xdr:col>10</xdr:col>
      <xdr:colOff>165100</xdr:colOff>
      <xdr:row>38</xdr:row>
      <xdr:rowOff>66103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57231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137097</xdr:rowOff>
    </xdr:from>
    <xdr:to>
      <xdr:col>6</xdr:col>
      <xdr:colOff>38100</xdr:colOff>
      <xdr:row>38</xdr:row>
      <xdr:rowOff>67247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58373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57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45605</xdr:rowOff>
    </xdr:from>
    <xdr:to>
      <xdr:col>24</xdr:col>
      <xdr:colOff>63500</xdr:colOff>
      <xdr:row>57</xdr:row>
      <xdr:rowOff>80166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818255"/>
          <a:ext cx="838200" cy="3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14522</xdr:rowOff>
    </xdr:from>
    <xdr:to>
      <xdr:col>19</xdr:col>
      <xdr:colOff>177800</xdr:colOff>
      <xdr:row>57</xdr:row>
      <xdr:rowOff>45605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615722"/>
          <a:ext cx="889000" cy="20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14522</xdr:rowOff>
    </xdr:from>
    <xdr:to>
      <xdr:col>15</xdr:col>
      <xdr:colOff>50800</xdr:colOff>
      <xdr:row>58</xdr:row>
      <xdr:rowOff>22356</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615722"/>
          <a:ext cx="889000" cy="3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22213</xdr:rowOff>
    </xdr:from>
    <xdr:to>
      <xdr:col>10</xdr:col>
      <xdr:colOff>114300</xdr:colOff>
      <xdr:row>58</xdr:row>
      <xdr:rowOff>22356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794863"/>
          <a:ext cx="889000" cy="17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29366</xdr:rowOff>
    </xdr:from>
    <xdr:to>
      <xdr:col>24</xdr:col>
      <xdr:colOff>114300</xdr:colOff>
      <xdr:row>57</xdr:row>
      <xdr:rowOff>130966</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7793</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78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166255</xdr:rowOff>
    </xdr:from>
    <xdr:to>
      <xdr:col>20</xdr:col>
      <xdr:colOff>38100</xdr:colOff>
      <xdr:row>57</xdr:row>
      <xdr:rowOff>96405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7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87532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86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135172</xdr:rowOff>
    </xdr:from>
    <xdr:to>
      <xdr:col>15</xdr:col>
      <xdr:colOff>101600</xdr:colOff>
      <xdr:row>56</xdr:row>
      <xdr:rowOff>65322</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5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56449</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65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143006</xdr:rowOff>
    </xdr:from>
    <xdr:to>
      <xdr:col>10</xdr:col>
      <xdr:colOff>165100</xdr:colOff>
      <xdr:row>58</xdr:row>
      <xdr:rowOff>73156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64283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00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142863</xdr:rowOff>
    </xdr:from>
    <xdr:to>
      <xdr:col>6</xdr:col>
      <xdr:colOff>38100</xdr:colOff>
      <xdr:row>57</xdr:row>
      <xdr:rowOff>73013</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89540</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30795" y="95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116086</xdr:rowOff>
    </xdr:from>
    <xdr:to>
      <xdr:col>24</xdr:col>
      <xdr:colOff>63500</xdr:colOff>
      <xdr:row>75</xdr:row>
      <xdr:rowOff>80881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803386"/>
          <a:ext cx="838200" cy="1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80881</xdr:rowOff>
    </xdr:from>
    <xdr:to>
      <xdr:col>19</xdr:col>
      <xdr:colOff>177800</xdr:colOff>
      <xdr:row>76</xdr:row>
      <xdr:rowOff>31268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939631"/>
          <a:ext cx="889000" cy="1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31268</xdr:rowOff>
    </xdr:from>
    <xdr:to>
      <xdr:col>15</xdr:col>
      <xdr:colOff>50800</xdr:colOff>
      <xdr:row>76</xdr:row>
      <xdr:rowOff>107330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61468"/>
          <a:ext cx="889000" cy="7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107330</xdr:rowOff>
    </xdr:from>
    <xdr:to>
      <xdr:col>10</xdr:col>
      <xdr:colOff>114300</xdr:colOff>
      <xdr:row>76</xdr:row>
      <xdr:rowOff>150879</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37530"/>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65286</xdr:rowOff>
    </xdr:from>
    <xdr:to>
      <xdr:col>24</xdr:col>
      <xdr:colOff>114300</xdr:colOff>
      <xdr:row>74</xdr:row>
      <xdr:rowOff>166886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7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88163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60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30081</xdr:rowOff>
    </xdr:from>
    <xdr:to>
      <xdr:col>20</xdr:col>
      <xdr:colOff>38100</xdr:colOff>
      <xdr:row>75</xdr:row>
      <xdr:rowOff>131681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122809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9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151918</xdr:rowOff>
    </xdr:from>
    <xdr:to>
      <xdr:col>15</xdr:col>
      <xdr:colOff>101600</xdr:colOff>
      <xdr:row>76</xdr:row>
      <xdr:rowOff>82068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98594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7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56530</xdr:rowOff>
    </xdr:from>
    <xdr:to>
      <xdr:col>10</xdr:col>
      <xdr:colOff>165100</xdr:colOff>
      <xdr:row>76</xdr:row>
      <xdr:rowOff>158130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3207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8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100079</xdr:rowOff>
    </xdr:from>
    <xdr:to>
      <xdr:col>6</xdr:col>
      <xdr:colOff>38100</xdr:colOff>
      <xdr:row>77</xdr:row>
      <xdr:rowOff>30229</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46755</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0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86559</xdr:rowOff>
    </xdr:from>
    <xdr:to>
      <xdr:col>24</xdr:col>
      <xdr:colOff>63500</xdr:colOff>
      <xdr:row>97</xdr:row>
      <xdr:rowOff>92270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717209"/>
          <a:ext cx="8382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86559</xdr:rowOff>
    </xdr:from>
    <xdr:to>
      <xdr:col>19</xdr:col>
      <xdr:colOff>177800</xdr:colOff>
      <xdr:row>97</xdr:row>
      <xdr:rowOff>153101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717209"/>
          <a:ext cx="889000" cy="6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153101</xdr:rowOff>
    </xdr:from>
    <xdr:to>
      <xdr:col>15</xdr:col>
      <xdr:colOff>50800</xdr:colOff>
      <xdr:row>97</xdr:row>
      <xdr:rowOff>158144</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783751"/>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141926</xdr:rowOff>
    </xdr:from>
    <xdr:to>
      <xdr:col>10</xdr:col>
      <xdr:colOff>114300</xdr:colOff>
      <xdr:row>97</xdr:row>
      <xdr:rowOff>158144</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772576"/>
          <a:ext cx="8890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41470</xdr:rowOff>
    </xdr:from>
    <xdr:to>
      <xdr:col>24</xdr:col>
      <xdr:colOff>114300</xdr:colOff>
      <xdr:row>97</xdr:row>
      <xdr:rowOff>143070</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127847</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5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35759</xdr:rowOff>
    </xdr:from>
    <xdr:to>
      <xdr:col>20</xdr:col>
      <xdr:colOff>38100</xdr:colOff>
      <xdr:row>97</xdr:row>
      <xdr:rowOff>137359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6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128486</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7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102301</xdr:rowOff>
    </xdr:from>
    <xdr:to>
      <xdr:col>15</xdr:col>
      <xdr:colOff>101600</xdr:colOff>
      <xdr:row>98</xdr:row>
      <xdr:rowOff>32451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7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23578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8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107344</xdr:rowOff>
    </xdr:from>
    <xdr:to>
      <xdr:col>10</xdr:col>
      <xdr:colOff>165100</xdr:colOff>
      <xdr:row>98</xdr:row>
      <xdr:rowOff>37494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7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28621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8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91126</xdr:rowOff>
    </xdr:from>
    <xdr:to>
      <xdr:col>6</xdr:col>
      <xdr:colOff>38100</xdr:colOff>
      <xdr:row>98</xdr:row>
      <xdr:rowOff>21276</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7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12403</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8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22329</xdr:rowOff>
    </xdr:from>
    <xdr:to>
      <xdr:col>55</xdr:col>
      <xdr:colOff>0</xdr:colOff>
      <xdr:row>58</xdr:row>
      <xdr:rowOff>32928</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966429"/>
          <a:ext cx="838200" cy="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137406</xdr:rowOff>
    </xdr:from>
    <xdr:to>
      <xdr:col>50</xdr:col>
      <xdr:colOff>114300</xdr:colOff>
      <xdr:row>58</xdr:row>
      <xdr:rowOff>32928</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9910056"/>
          <a:ext cx="8890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137406</xdr:rowOff>
    </xdr:from>
    <xdr:to>
      <xdr:col>45</xdr:col>
      <xdr:colOff>177800</xdr:colOff>
      <xdr:row>58</xdr:row>
      <xdr:rowOff>10556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910056"/>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136127</xdr:rowOff>
    </xdr:from>
    <xdr:to>
      <xdr:col>41</xdr:col>
      <xdr:colOff>50800</xdr:colOff>
      <xdr:row>58</xdr:row>
      <xdr:rowOff>10556</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9908777"/>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142979</xdr:rowOff>
    </xdr:from>
    <xdr:to>
      <xdr:col>55</xdr:col>
      <xdr:colOff>50800</xdr:colOff>
      <xdr:row>58</xdr:row>
      <xdr:rowOff>73129</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91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121406</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89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153578</xdr:rowOff>
    </xdr:from>
    <xdr:to>
      <xdr:col>50</xdr:col>
      <xdr:colOff>165100</xdr:colOff>
      <xdr:row>58</xdr:row>
      <xdr:rowOff>83728</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9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74855</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100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86606</xdr:rowOff>
    </xdr:from>
    <xdr:to>
      <xdr:col>46</xdr:col>
      <xdr:colOff>38100</xdr:colOff>
      <xdr:row>58</xdr:row>
      <xdr:rowOff>16756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8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7883</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9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131206</xdr:rowOff>
    </xdr:from>
    <xdr:to>
      <xdr:col>41</xdr:col>
      <xdr:colOff>101600</xdr:colOff>
      <xdr:row>58</xdr:row>
      <xdr:rowOff>61356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52483</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9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85327</xdr:rowOff>
    </xdr:from>
    <xdr:to>
      <xdr:col>36</xdr:col>
      <xdr:colOff>165100</xdr:colOff>
      <xdr:row>58</xdr:row>
      <xdr:rowOff>15477</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8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32004</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6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37694</xdr:rowOff>
    </xdr:from>
    <xdr:to>
      <xdr:col>55</xdr:col>
      <xdr:colOff>0</xdr:colOff>
      <xdr:row>78</xdr:row>
      <xdr:rowOff>84519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9639300" y="13410794"/>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34468</xdr:rowOff>
    </xdr:from>
    <xdr:to>
      <xdr:col>50</xdr:col>
      <xdr:colOff>114300</xdr:colOff>
      <xdr:row>78</xdr:row>
      <xdr:rowOff>37694</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407568"/>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34468</xdr:rowOff>
    </xdr:from>
    <xdr:to>
      <xdr:col>45</xdr:col>
      <xdr:colOff>177800</xdr:colOff>
      <xdr:row>78</xdr:row>
      <xdr:rowOff>73368</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40756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73368</xdr:rowOff>
    </xdr:from>
    <xdr:to>
      <xdr:col>41</xdr:col>
      <xdr:colOff>50800</xdr:colOff>
      <xdr:row>78</xdr:row>
      <xdr:rowOff>111353</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446468"/>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33719</xdr:rowOff>
    </xdr:from>
    <xdr:to>
      <xdr:col>55</xdr:col>
      <xdr:colOff>50800</xdr:colOff>
      <xdr:row>78</xdr:row>
      <xdr:rowOff>135319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4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120096</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158344</xdr:rowOff>
    </xdr:from>
    <xdr:to>
      <xdr:col>50</xdr:col>
      <xdr:colOff>165100</xdr:colOff>
      <xdr:row>78</xdr:row>
      <xdr:rowOff>88494</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3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79621</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345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155118</xdr:rowOff>
    </xdr:from>
    <xdr:to>
      <xdr:col>46</xdr:col>
      <xdr:colOff>38100</xdr:colOff>
      <xdr:row>78</xdr:row>
      <xdr:rowOff>85268</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3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76395</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4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22568</xdr:rowOff>
    </xdr:from>
    <xdr:to>
      <xdr:col>41</xdr:col>
      <xdr:colOff>101600</xdr:colOff>
      <xdr:row>78</xdr:row>
      <xdr:rowOff>124168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3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115295</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60553</xdr:rowOff>
    </xdr:from>
    <xdr:to>
      <xdr:col>36</xdr:col>
      <xdr:colOff>165100</xdr:colOff>
      <xdr:row>78</xdr:row>
      <xdr:rowOff>162153</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153280</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83762</xdr:rowOff>
    </xdr:from>
    <xdr:to>
      <xdr:col>55</xdr:col>
      <xdr:colOff>0</xdr:colOff>
      <xdr:row>97</xdr:row>
      <xdr:rowOff>105649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9639300" y="16714412"/>
          <a:ext cx="8382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105649</xdr:rowOff>
    </xdr:from>
    <xdr:to>
      <xdr:col>50</xdr:col>
      <xdr:colOff>114300</xdr:colOff>
      <xdr:row>97</xdr:row>
      <xdr:rowOff>106953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736299"/>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106953</xdr:rowOff>
    </xdr:from>
    <xdr:to>
      <xdr:col>45</xdr:col>
      <xdr:colOff>177800</xdr:colOff>
      <xdr:row>97</xdr:row>
      <xdr:rowOff>121417</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737603"/>
          <a:ext cx="8890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121417</xdr:rowOff>
    </xdr:from>
    <xdr:to>
      <xdr:col>41</xdr:col>
      <xdr:colOff>50800</xdr:colOff>
      <xdr:row>97</xdr:row>
      <xdr:rowOff>128882</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6972300" y="16752067"/>
          <a:ext cx="889000" cy="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32962</xdr:rowOff>
    </xdr:from>
    <xdr:to>
      <xdr:col>55</xdr:col>
      <xdr:colOff>50800</xdr:colOff>
      <xdr:row>97</xdr:row>
      <xdr:rowOff>134562</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6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119339</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5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54849</xdr:rowOff>
    </xdr:from>
    <xdr:to>
      <xdr:col>50</xdr:col>
      <xdr:colOff>165100</xdr:colOff>
      <xdr:row>97</xdr:row>
      <xdr:rowOff>156449</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6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147576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7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56153</xdr:rowOff>
    </xdr:from>
    <xdr:to>
      <xdr:col>46</xdr:col>
      <xdr:colOff>38100</xdr:colOff>
      <xdr:row>97</xdr:row>
      <xdr:rowOff>157753</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6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148880</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7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70617</xdr:rowOff>
    </xdr:from>
    <xdr:to>
      <xdr:col>41</xdr:col>
      <xdr:colOff>101600</xdr:colOff>
      <xdr:row>98</xdr:row>
      <xdr:rowOff>767</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7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163344</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7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78082</xdr:rowOff>
    </xdr:from>
    <xdr:to>
      <xdr:col>36</xdr:col>
      <xdr:colOff>165100</xdr:colOff>
      <xdr:row>98</xdr:row>
      <xdr:rowOff>8232</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170809</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80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20942</xdr:rowOff>
    </xdr:from>
    <xdr:to>
      <xdr:col>85</xdr:col>
      <xdr:colOff>127000</xdr:colOff>
      <xdr:row>38</xdr:row>
      <xdr:rowOff>47934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536042"/>
          <a:ext cx="838200" cy="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47934</xdr:rowOff>
    </xdr:from>
    <xdr:to>
      <xdr:col>81</xdr:col>
      <xdr:colOff>50800</xdr:colOff>
      <xdr:row>38</xdr:row>
      <xdr:rowOff>51836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63034"/>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45484</xdr:rowOff>
    </xdr:from>
    <xdr:to>
      <xdr:col>76</xdr:col>
      <xdr:colOff>114300</xdr:colOff>
      <xdr:row>38</xdr:row>
      <xdr:rowOff>51836</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560584"/>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45484</xdr:rowOff>
    </xdr:from>
    <xdr:to>
      <xdr:col>71</xdr:col>
      <xdr:colOff>177800</xdr:colOff>
      <xdr:row>38</xdr:row>
      <xdr:rowOff>61911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56058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141592</xdr:rowOff>
    </xdr:from>
    <xdr:to>
      <xdr:col>85</xdr:col>
      <xdr:colOff>177800</xdr:colOff>
      <xdr:row>38</xdr:row>
      <xdr:rowOff>71742</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4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56519</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4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168584</xdr:rowOff>
    </xdr:from>
    <xdr:to>
      <xdr:col>81</xdr:col>
      <xdr:colOff>101600</xdr:colOff>
      <xdr:row>38</xdr:row>
      <xdr:rowOff>98734</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89861</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1036</xdr:rowOff>
    </xdr:from>
    <xdr:to>
      <xdr:col>76</xdr:col>
      <xdr:colOff>165100</xdr:colOff>
      <xdr:row>38</xdr:row>
      <xdr:rowOff>102636</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93763</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166134</xdr:rowOff>
    </xdr:from>
    <xdr:to>
      <xdr:col>72</xdr:col>
      <xdr:colOff>38100</xdr:colOff>
      <xdr:row>38</xdr:row>
      <xdr:rowOff>96284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87411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11111</xdr:rowOff>
    </xdr:from>
    <xdr:to>
      <xdr:col>67</xdr:col>
      <xdr:colOff>101600</xdr:colOff>
      <xdr:row>38</xdr:row>
      <xdr:rowOff>112711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5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103838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148542</xdr:rowOff>
    </xdr:from>
    <xdr:to>
      <xdr:col>85</xdr:col>
      <xdr:colOff>127000</xdr:colOff>
      <xdr:row>57</xdr:row>
      <xdr:rowOff>162871</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5481300" y="9921192"/>
          <a:ext cx="8382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158125</xdr:rowOff>
    </xdr:from>
    <xdr:to>
      <xdr:col>81</xdr:col>
      <xdr:colOff>50800</xdr:colOff>
      <xdr:row>57</xdr:row>
      <xdr:rowOff>162871</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4592300" y="9759325"/>
          <a:ext cx="889000" cy="17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158125</xdr:rowOff>
    </xdr:from>
    <xdr:to>
      <xdr:col>76</xdr:col>
      <xdr:colOff>114300</xdr:colOff>
      <xdr:row>57</xdr:row>
      <xdr:rowOff>142320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759325"/>
          <a:ext cx="889000" cy="1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142320</xdr:rowOff>
    </xdr:from>
    <xdr:to>
      <xdr:col>71</xdr:col>
      <xdr:colOff>177800</xdr:colOff>
      <xdr:row>57</xdr:row>
      <xdr:rowOff>143275</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9914970"/>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97742</xdr:rowOff>
    </xdr:from>
    <xdr:to>
      <xdr:col>85</xdr:col>
      <xdr:colOff>177800</xdr:colOff>
      <xdr:row>58</xdr:row>
      <xdr:rowOff>27892</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8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12669</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78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112071</xdr:rowOff>
    </xdr:from>
    <xdr:to>
      <xdr:col>81</xdr:col>
      <xdr:colOff>101600</xdr:colOff>
      <xdr:row>58</xdr:row>
      <xdr:rowOff>42221</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8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33348</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9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107325</xdr:rowOff>
    </xdr:from>
    <xdr:to>
      <xdr:col>76</xdr:col>
      <xdr:colOff>165100</xdr:colOff>
      <xdr:row>57</xdr:row>
      <xdr:rowOff>37475</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28602</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80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91520</xdr:rowOff>
    </xdr:from>
    <xdr:to>
      <xdr:col>72</xdr:col>
      <xdr:colOff>38100</xdr:colOff>
      <xdr:row>58</xdr:row>
      <xdr:rowOff>21670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8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12797</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9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92475</xdr:rowOff>
    </xdr:from>
    <xdr:to>
      <xdr:col>67</xdr:col>
      <xdr:colOff>101600</xdr:colOff>
      <xdr:row>58</xdr:row>
      <xdr:rowOff>22625</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8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13752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9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xmlns=""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xmlns=""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xmlns=""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7607</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4592300" y="13552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7607</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3703300" y="13552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44298</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814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xmlns=""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128257</xdr:rowOff>
    </xdr:from>
    <xdr:to>
      <xdr:col>76</xdr:col>
      <xdr:colOff>165100</xdr:colOff>
      <xdr:row>79</xdr:row>
      <xdr:rowOff>58407</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4541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49534</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357428" y="1359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164948</xdr:rowOff>
    </xdr:from>
    <xdr:to>
      <xdr:col>67</xdr:col>
      <xdr:colOff>101600</xdr:colOff>
      <xdr:row>79</xdr:row>
      <xdr:rowOff>95098</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2763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86225</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89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xmlns=""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xmlns=""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134183</xdr:rowOff>
    </xdr:from>
    <xdr:to>
      <xdr:col>85</xdr:col>
      <xdr:colOff>127000</xdr:colOff>
      <xdr:row>97</xdr:row>
      <xdr:rowOff>138283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5481300" y="16764833"/>
          <a:ext cx="8382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xmlns=""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125428</xdr:rowOff>
    </xdr:from>
    <xdr:to>
      <xdr:col>81</xdr:col>
      <xdr:colOff>50800</xdr:colOff>
      <xdr:row>97</xdr:row>
      <xdr:rowOff>134183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4592300" y="16756078"/>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125428</xdr:rowOff>
    </xdr:from>
    <xdr:to>
      <xdr:col>76</xdr:col>
      <xdr:colOff>114300</xdr:colOff>
      <xdr:row>97</xdr:row>
      <xdr:rowOff>134906</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3703300" y="16756078"/>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134906</xdr:rowOff>
    </xdr:from>
    <xdr:to>
      <xdr:col>71</xdr:col>
      <xdr:colOff>177800</xdr:colOff>
      <xdr:row>97</xdr:row>
      <xdr:rowOff>136613</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2814300" y="16765556"/>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87483</xdr:rowOff>
    </xdr:from>
    <xdr:to>
      <xdr:col>85</xdr:col>
      <xdr:colOff>177800</xdr:colOff>
      <xdr:row>98</xdr:row>
      <xdr:rowOff>17633</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6268700" y="167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65910</xdr:rowOff>
    </xdr:from>
    <xdr:ext cx="534377" cy="259045"/>
    <xdr:sp macro="" textlink="">
      <xdr:nvSpPr>
        <xdr:cNvPr id="707" name="公債費該当値テキスト">
          <a:extLst>
            <a:ext uri="{FF2B5EF4-FFF2-40B4-BE49-F238E27FC236}">
              <a16:creationId xmlns:a16="http://schemas.microsoft.com/office/drawing/2014/main" xmlns="" id="{00000000-0008-0000-0700-0000C3020000}"/>
            </a:ext>
          </a:extLst>
        </xdr:cNvPr>
        <xdr:cNvSpPr txBox="1"/>
      </xdr:nvSpPr>
      <xdr:spPr>
        <a:xfrm>
          <a:off x="16370300" y="166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83383</xdr:rowOff>
    </xdr:from>
    <xdr:to>
      <xdr:col>81</xdr:col>
      <xdr:colOff>101600</xdr:colOff>
      <xdr:row>98</xdr:row>
      <xdr:rowOff>13533</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5430500" y="167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4660</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14111" y="168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74628</xdr:rowOff>
    </xdr:from>
    <xdr:to>
      <xdr:col>76</xdr:col>
      <xdr:colOff>165100</xdr:colOff>
      <xdr:row>98</xdr:row>
      <xdr:rowOff>4778</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4541500" y="167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167355</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325111" y="167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84106</xdr:rowOff>
    </xdr:from>
    <xdr:to>
      <xdr:col>72</xdr:col>
      <xdr:colOff>38100</xdr:colOff>
      <xdr:row>98</xdr:row>
      <xdr:rowOff>14256</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3652500" y="167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5383</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8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85813</xdr:rowOff>
    </xdr:from>
    <xdr:to>
      <xdr:col>67</xdr:col>
      <xdr:colOff>101600</xdr:colOff>
      <xdr:row>98</xdr:row>
      <xdr:rowOff>15963</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2763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7090</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民生費が住民一人当たり</a:t>
          </a:r>
          <a:r>
            <a:rPr kumimoji="1" lang="en-US" altLang="ja-JP" sz="1300">
              <a:latin typeface="ＭＳ Ｐゴシック" panose="020B0600070205080204" pitchFamily="50" charset="-128"/>
              <a:ea typeface="ＭＳ Ｐゴシック" panose="020B0600070205080204" pitchFamily="50" charset="-128"/>
            </a:rPr>
            <a:t>203,099</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円となっており、類似団体内平均を上回っている。これは、物価高騰対策の一環である暮らし応援券交付事業や自立支援給付費の増加、私立保育所建替えに対する保育所整備交付金の皆増が原因である。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継続的に黒字を確保している。また、今年度の実質単年度収支は前年度より減少したため、赤字となっている。なお、適切な財源の確保と歳出の精査により、財政調整基金からの取崩しは回避しており、決算剰余金については、今後の公共施設改修に備え、主に公共施設整備基金へ積み立てた。</a:t>
          </a:r>
        </a:p>
        <a:p>
          <a:r>
            <a:rPr kumimoji="1" lang="ja-JP" altLang="en-US" sz="1400">
              <a:latin typeface="ＭＳ ゴシック" pitchFamily="49" charset="-128"/>
              <a:ea typeface="ＭＳ ゴシック" pitchFamily="49" charset="-128"/>
            </a:rPr>
            <a:t>引き続き事業の取捨選択を厳正に行い、高い費用対効果が得られる事業への投資を基本に、健全な財政運営に努める。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財政基盤の脆弱な国民健康保険特別会計は、保険料の値上げによる抜本的見直しにより、平成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年度に黒字化したものの、被保険者の高齢化の進行や医療技術の高度化による医療費の増加等により、いまだ赤字の状況である。</a:t>
          </a:r>
        </a:p>
        <a:p>
          <a:r>
            <a:rPr kumimoji="1" lang="ja-JP" altLang="en-US" sz="1400">
              <a:latin typeface="ＭＳ ゴシック" pitchFamily="49" charset="-128"/>
              <a:ea typeface="ＭＳ ゴシック" pitchFamily="49" charset="-128"/>
            </a:rPr>
            <a:t>今後も、被保険者数の減少や高額薬剤の保険適用等により、赤字幅が拡大することが考えられる。保険税率の改定及び健康増進・重症化予防事業の充実による医療費の適正化等から、健全な事業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8.237\&#20250;&#35336;&#35506;\033&#34892;&#36001;&#25919;&#25903;&#25588;&#35506;\00.&#19968;&#26178;&#20445;&#23384;&#12501;&#12457;&#12523;&#12480;&#65288;&#20196;&#21644;&#65301;&#24180;&#24230;&#65289;\M_&#22320;&#26041;&#36001;&#25919;\M4_&#36001;&#25919;&#35386;&#26029;\M409_&#36001;&#25919;&#29366;&#27841;&#36039;&#26009;&#38598;\04&#12288;&#20196;&#21644;&#65300;&#24180;&#24230;&#36001;&#25919;&#29366;&#27841;&#36039;&#26009;&#38598;&#12398;&#20316;&#25104;&#31561;&#12395;&#12388;&#12356;&#12390;\03&#12288;&#24066;&#30010;&#26449;&#8594;&#30476;\&#9733;&#65314;&#65316;\&#9313;&#38306;&#20418;&#12377;&#12427;&#19968;&#37096;&#20107;&#21209;&#32068;&#21512;&#31561;&#12398;&#36001;&#25919;&#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百万円単位"/>
      <sheetName val="千円単位"/>
      <sheetName val="円単位"/>
    </sheetNames>
    <sheetDataSet>
      <sheetData sheetId="0">
        <row r="7">
          <cell r="D7">
            <v>152</v>
          </cell>
          <cell r="E7">
            <v>139</v>
          </cell>
        </row>
        <row r="22">
          <cell r="D22">
            <v>88</v>
          </cell>
          <cell r="E22">
            <v>86</v>
          </cell>
        </row>
        <row r="23">
          <cell r="D23">
            <v>7567</v>
          </cell>
          <cell r="E23">
            <v>7557</v>
          </cell>
        </row>
        <row r="24">
          <cell r="D24">
            <v>74</v>
          </cell>
          <cell r="E24">
            <v>74</v>
          </cell>
        </row>
        <row r="25">
          <cell r="D25">
            <v>203</v>
          </cell>
          <cell r="E25">
            <v>193</v>
          </cell>
        </row>
        <row r="38">
          <cell r="D38">
            <v>22</v>
          </cell>
          <cell r="E38">
            <v>19</v>
          </cell>
        </row>
        <row r="39">
          <cell r="D39">
            <v>35</v>
          </cell>
          <cell r="E39">
            <v>33</v>
          </cell>
        </row>
        <row r="40">
          <cell r="D40">
            <v>5489</v>
          </cell>
          <cell r="E40">
            <v>4929</v>
          </cell>
        </row>
        <row r="46">
          <cell r="D46">
            <v>1609</v>
          </cell>
          <cell r="E46">
            <v>1519</v>
          </cell>
        </row>
        <row r="78">
          <cell r="D78">
            <v>495</v>
          </cell>
          <cell r="E78">
            <v>493</v>
          </cell>
        </row>
        <row r="79">
          <cell r="D79">
            <v>68</v>
          </cell>
          <cell r="E79">
            <v>68</v>
          </cell>
        </row>
        <row r="91">
          <cell r="D91">
            <v>1851</v>
          </cell>
          <cell r="E91">
            <v>1811</v>
          </cell>
        </row>
        <row r="92">
          <cell r="D92">
            <v>72965</v>
          </cell>
          <cell r="E92">
            <v>69423</v>
          </cell>
        </row>
        <row r="94">
          <cell r="D94">
            <v>217</v>
          </cell>
          <cell r="E94">
            <v>191</v>
          </cell>
        </row>
        <row r="95">
          <cell r="D95">
            <v>823874</v>
          </cell>
          <cell r="E95">
            <v>808406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7636487</v>
      </c>
      <c r="BO4" s="407"/>
      <c r="BP4" s="407"/>
      <c r="BQ4" s="407"/>
      <c r="BR4" s="407"/>
      <c r="BS4" s="407"/>
      <c r="BT4" s="407"/>
      <c r="BU4" s="408"/>
      <c r="BV4" s="406">
        <v>7521875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13.3</v>
      </c>
      <c r="CU4" s="413"/>
      <c r="CV4" s="413"/>
      <c r="CW4" s="413"/>
      <c r="CX4" s="413"/>
      <c r="CY4" s="413"/>
      <c r="CZ4" s="413"/>
      <c r="DA4" s="414"/>
      <c r="DB4" s="412">
        <v>14.1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7029834</v>
      </c>
      <c r="BO5" s="444"/>
      <c r="BP5" s="444"/>
      <c r="BQ5" s="444"/>
      <c r="BR5" s="444"/>
      <c r="BS5" s="444"/>
      <c r="BT5" s="444"/>
      <c r="BU5" s="445"/>
      <c r="BV5" s="443">
        <v>6913338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81.900000000000006</v>
      </c>
      <c r="CU5" s="441"/>
      <c r="CV5" s="441"/>
      <c r="CW5" s="441"/>
      <c r="CX5" s="441"/>
      <c r="CY5" s="441"/>
      <c r="CZ5" s="441"/>
      <c r="DA5" s="442"/>
      <c r="DB5" s="440">
        <v>82.5</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606653</v>
      </c>
      <c r="BO6" s="444"/>
      <c r="BP6" s="444"/>
      <c r="BQ6" s="444"/>
      <c r="BR6" s="444"/>
      <c r="BS6" s="444"/>
      <c r="BT6" s="444"/>
      <c r="BU6" s="445"/>
      <c r="BV6" s="443">
        <v>608537</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83.2</v>
      </c>
      <c r="CU6" s="481"/>
      <c r="CV6" s="481"/>
      <c r="CW6" s="481"/>
      <c r="CX6" s="481"/>
      <c r="CY6" s="481"/>
      <c r="CZ6" s="481"/>
      <c r="DA6" s="482"/>
      <c r="DB6" s="480">
        <v>86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130329</v>
      </c>
      <c r="BO7" s="444"/>
      <c r="BP7" s="444"/>
      <c r="BQ7" s="444"/>
      <c r="BR7" s="444"/>
      <c r="BS7" s="444"/>
      <c r="BT7" s="444"/>
      <c r="BU7" s="445"/>
      <c r="BV7" s="443">
        <v>94428</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3592398</v>
      </c>
      <c r="CU7" s="444"/>
      <c r="CV7" s="444"/>
      <c r="CW7" s="444"/>
      <c r="CX7" s="444"/>
      <c r="CY7" s="444"/>
      <c r="CZ7" s="444"/>
      <c r="DA7" s="445"/>
      <c r="DB7" s="443">
        <v>3653267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476324</v>
      </c>
      <c r="BO8" s="444"/>
      <c r="BP8" s="444"/>
      <c r="BQ8" s="444"/>
      <c r="BR8" s="444"/>
      <c r="BS8" s="444"/>
      <c r="BT8" s="444"/>
      <c r="BU8" s="445"/>
      <c r="BV8" s="443">
        <v>514109</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0.49</v>
      </c>
      <c r="CU8" s="484"/>
      <c r="CV8" s="484"/>
      <c r="CW8" s="484"/>
      <c r="CX8" s="484"/>
      <c r="CY8" s="484"/>
      <c r="CZ8" s="484"/>
      <c r="DA8" s="485"/>
      <c r="DB8" s="483">
        <v>0.51</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13820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-37785</v>
      </c>
      <c r="BO9" s="444"/>
      <c r="BP9" s="444"/>
      <c r="BQ9" s="444"/>
      <c r="BR9" s="444"/>
      <c r="BS9" s="444"/>
      <c r="BT9" s="444"/>
      <c r="BU9" s="445"/>
      <c r="BV9" s="443">
        <v>26813</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9.6</v>
      </c>
      <c r="CU9" s="441"/>
      <c r="CV9" s="441"/>
      <c r="CW9" s="441"/>
      <c r="CX9" s="441"/>
      <c r="CY9" s="441"/>
      <c r="CZ9" s="441"/>
      <c r="DA9" s="442"/>
      <c r="DB9" s="440">
        <v>8.6999999999999993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14176</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96</v>
      </c>
      <c r="AV10" s="476"/>
      <c r="AW10" s="476"/>
      <c r="AX10" s="476"/>
      <c r="AY10" s="477" t="s">
        <v>123</v>
      </c>
      <c r="AZ10" s="478"/>
      <c r="BA10" s="478"/>
      <c r="BB10" s="478"/>
      <c r="BC10" s="478"/>
      <c r="BD10" s="478"/>
      <c r="BE10" s="478"/>
      <c r="BF10" s="478"/>
      <c r="BG10" s="478"/>
      <c r="BH10" s="478"/>
      <c r="BI10" s="478"/>
      <c r="BJ10" s="478"/>
      <c r="BK10" s="478"/>
      <c r="BL10" s="478"/>
      <c r="BM10" s="479"/>
      <c r="BN10" s="443">
        <v>17283</v>
      </c>
      <c r="BO10" s="444"/>
      <c r="BP10" s="444"/>
      <c r="BQ10" s="444"/>
      <c r="BR10" s="444"/>
      <c r="BS10" s="444"/>
      <c r="BT10" s="444"/>
      <c r="BU10" s="445"/>
      <c r="BV10" s="443">
        <v>159000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96</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13897</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13725</v>
      </c>
      <c r="S13" s="528"/>
      <c r="T13" s="528"/>
      <c r="U13" s="528"/>
      <c r="V13" s="529"/>
      <c r="W13" s="459" t="s">
        <v>141</v>
      </c>
      <c r="X13" s="460"/>
      <c r="Y13" s="460"/>
      <c r="Z13" s="460"/>
      <c r="AA13" s="460"/>
      <c r="AB13" s="450"/>
      <c r="AC13" s="494">
        <v>829</v>
      </c>
      <c r="AD13" s="495"/>
      <c r="AE13" s="495"/>
      <c r="AF13" s="495"/>
      <c r="AG13" s="537"/>
      <c r="AH13" s="494">
        <v>811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-20502</v>
      </c>
      <c r="BO13" s="444"/>
      <c r="BP13" s="444"/>
      <c r="BQ13" s="444"/>
      <c r="BR13" s="444"/>
      <c r="BS13" s="444"/>
      <c r="BT13" s="444"/>
      <c r="BU13" s="445"/>
      <c r="BV13" s="443">
        <v>185813</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6.7</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13995</v>
      </c>
      <c r="S14" s="528"/>
      <c r="T14" s="528"/>
      <c r="U14" s="528"/>
      <c r="V14" s="529"/>
      <c r="W14" s="433"/>
      <c r="X14" s="434"/>
      <c r="Y14" s="434"/>
      <c r="Z14" s="434"/>
      <c r="AA14" s="434"/>
      <c r="AB14" s="423"/>
      <c r="AC14" s="530">
        <v>12.2</v>
      </c>
      <c r="AD14" s="531"/>
      <c r="AE14" s="531"/>
      <c r="AF14" s="531"/>
      <c r="AG14" s="532"/>
      <c r="AH14" s="530">
        <v>11.9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13859</v>
      </c>
      <c r="S15" s="528"/>
      <c r="T15" s="528"/>
      <c r="U15" s="528"/>
      <c r="V15" s="529"/>
      <c r="W15" s="459" t="s">
        <v>148</v>
      </c>
      <c r="X15" s="460"/>
      <c r="Y15" s="460"/>
      <c r="Z15" s="460"/>
      <c r="AA15" s="460"/>
      <c r="AB15" s="450"/>
      <c r="AC15" s="494">
        <v>1614</v>
      </c>
      <c r="AD15" s="495"/>
      <c r="AE15" s="495"/>
      <c r="AF15" s="495"/>
      <c r="AG15" s="537"/>
      <c r="AH15" s="494">
        <v>1723</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1525090</v>
      </c>
      <c r="BO15" s="407"/>
      <c r="BP15" s="407"/>
      <c r="BQ15" s="407"/>
      <c r="BR15" s="407"/>
      <c r="BS15" s="407"/>
      <c r="BT15" s="407"/>
      <c r="BU15" s="408"/>
      <c r="BV15" s="406">
        <v>1490573</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23.7</v>
      </c>
      <c r="AD16" s="531"/>
      <c r="AE16" s="531"/>
      <c r="AF16" s="531"/>
      <c r="AG16" s="532"/>
      <c r="AH16" s="530">
        <v>25.2</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3151682</v>
      </c>
      <c r="BO16" s="444"/>
      <c r="BP16" s="444"/>
      <c r="BQ16" s="444"/>
      <c r="BR16" s="444"/>
      <c r="BS16" s="444"/>
      <c r="BT16" s="444"/>
      <c r="BU16" s="445"/>
      <c r="BV16" s="443">
        <v>3084524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4365</v>
      </c>
      <c r="AD17" s="495"/>
      <c r="AE17" s="495"/>
      <c r="AF17" s="495"/>
      <c r="AG17" s="537"/>
      <c r="AH17" s="494">
        <v>4308</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1907453</v>
      </c>
      <c r="BO17" s="444"/>
      <c r="BP17" s="444"/>
      <c r="BQ17" s="444"/>
      <c r="BR17" s="444"/>
      <c r="BS17" s="444"/>
      <c r="BT17" s="444"/>
      <c r="BU17" s="445"/>
      <c r="BV17" s="443">
        <v>1858148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18.440000000000001</v>
      </c>
      <c r="M18" s="567"/>
      <c r="N18" s="567"/>
      <c r="O18" s="567"/>
      <c r="P18" s="567"/>
      <c r="Q18" s="567"/>
      <c r="R18" s="568"/>
      <c r="S18" s="568"/>
      <c r="T18" s="568"/>
      <c r="U18" s="568"/>
      <c r="V18" s="569"/>
      <c r="W18" s="461"/>
      <c r="X18" s="462"/>
      <c r="Y18" s="462"/>
      <c r="Z18" s="462"/>
      <c r="AA18" s="462"/>
      <c r="AB18" s="453"/>
      <c r="AC18" s="570">
        <v>64.099999999999994</v>
      </c>
      <c r="AD18" s="571"/>
      <c r="AE18" s="571"/>
      <c r="AF18" s="571"/>
      <c r="AG18" s="572"/>
      <c r="AH18" s="570">
        <v>63</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2969755</v>
      </c>
      <c r="BO18" s="444"/>
      <c r="BP18" s="444"/>
      <c r="BQ18" s="444"/>
      <c r="BR18" s="444"/>
      <c r="BS18" s="444"/>
      <c r="BT18" s="444"/>
      <c r="BU18" s="445"/>
      <c r="BV18" s="443">
        <v>3038082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749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4752974</v>
      </c>
      <c r="BO19" s="444"/>
      <c r="BP19" s="444"/>
      <c r="BQ19" s="444"/>
      <c r="BR19" s="444"/>
      <c r="BS19" s="444"/>
      <c r="BT19" s="444"/>
      <c r="BU19" s="445"/>
      <c r="BV19" s="443">
        <v>5359927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4772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4484472</v>
      </c>
      <c r="BO22" s="407"/>
      <c r="BP22" s="407"/>
      <c r="BQ22" s="407"/>
      <c r="BR22" s="407"/>
      <c r="BS22" s="407"/>
      <c r="BT22" s="407"/>
      <c r="BU22" s="408"/>
      <c r="BV22" s="406">
        <v>4785422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4395881</v>
      </c>
      <c r="BO23" s="444"/>
      <c r="BP23" s="444"/>
      <c r="BQ23" s="444"/>
      <c r="BR23" s="444"/>
      <c r="BS23" s="444"/>
      <c r="BT23" s="444"/>
      <c r="BU23" s="445"/>
      <c r="BV23" s="443">
        <v>4686206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7200</v>
      </c>
      <c r="R24" s="495"/>
      <c r="S24" s="495"/>
      <c r="T24" s="495"/>
      <c r="U24" s="495"/>
      <c r="V24" s="537"/>
      <c r="W24" s="589"/>
      <c r="X24" s="590"/>
      <c r="Y24" s="591"/>
      <c r="Z24" s="493" t="s">
        <v>173</v>
      </c>
      <c r="AA24" s="473"/>
      <c r="AB24" s="473"/>
      <c r="AC24" s="473"/>
      <c r="AD24" s="473"/>
      <c r="AE24" s="473"/>
      <c r="AF24" s="473"/>
      <c r="AG24" s="474"/>
      <c r="AH24" s="494">
        <v>94</v>
      </c>
      <c r="AI24" s="495"/>
      <c r="AJ24" s="495"/>
      <c r="AK24" s="495"/>
      <c r="AL24" s="537"/>
      <c r="AM24" s="494">
        <v>298544</v>
      </c>
      <c r="AN24" s="495"/>
      <c r="AO24" s="495"/>
      <c r="AP24" s="495"/>
      <c r="AQ24" s="495"/>
      <c r="AR24" s="537"/>
      <c r="AS24" s="494">
        <v>3176</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2142633</v>
      </c>
      <c r="BO24" s="444"/>
      <c r="BP24" s="444"/>
      <c r="BQ24" s="444"/>
      <c r="BR24" s="444"/>
      <c r="BS24" s="444"/>
      <c r="BT24" s="444"/>
      <c r="BU24" s="445"/>
      <c r="BV24" s="443">
        <v>2263538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5800</v>
      </c>
      <c r="R25" s="495"/>
      <c r="S25" s="495"/>
      <c r="T25" s="495"/>
      <c r="U25" s="495"/>
      <c r="V25" s="537"/>
      <c r="W25" s="589"/>
      <c r="X25" s="590"/>
      <c r="Y25" s="591"/>
      <c r="Z25" s="493" t="s">
        <v>176</v>
      </c>
      <c r="AA25" s="473"/>
      <c r="AB25" s="473"/>
      <c r="AC25" s="473"/>
      <c r="AD25" s="473"/>
      <c r="AE25" s="473"/>
      <c r="AF25" s="473"/>
      <c r="AG25" s="474"/>
      <c r="AH25" s="494" t="s">
        <v>139</v>
      </c>
      <c r="AI25" s="495"/>
      <c r="AJ25" s="495"/>
      <c r="AK25" s="495"/>
      <c r="AL25" s="537"/>
      <c r="AM25" s="494" t="s">
        <v>139</v>
      </c>
      <c r="AN25" s="495"/>
      <c r="AO25" s="495"/>
      <c r="AP25" s="495"/>
      <c r="AQ25" s="495"/>
      <c r="AR25" s="537"/>
      <c r="AS25" s="494" t="s">
        <v>139</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965172</v>
      </c>
      <c r="BO25" s="407"/>
      <c r="BP25" s="407"/>
      <c r="BQ25" s="407"/>
      <c r="BR25" s="407"/>
      <c r="BS25" s="407"/>
      <c r="BT25" s="407"/>
      <c r="BU25" s="408"/>
      <c r="BV25" s="406">
        <v>1144165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5500</v>
      </c>
      <c r="R26" s="495"/>
      <c r="S26" s="495"/>
      <c r="T26" s="495"/>
      <c r="U26" s="495"/>
      <c r="V26" s="537"/>
      <c r="W26" s="589"/>
      <c r="X26" s="590"/>
      <c r="Y26" s="591"/>
      <c r="Z26" s="493" t="s">
        <v>179</v>
      </c>
      <c r="AA26" s="595"/>
      <c r="AB26" s="595"/>
      <c r="AC26" s="595"/>
      <c r="AD26" s="595"/>
      <c r="AE26" s="595"/>
      <c r="AF26" s="595"/>
      <c r="AG26" s="596"/>
      <c r="AH26" s="494">
        <v>4</v>
      </c>
      <c r="AI26" s="495"/>
      <c r="AJ26" s="495"/>
      <c r="AK26" s="495"/>
      <c r="AL26" s="537"/>
      <c r="AM26" s="494">
        <v>14428</v>
      </c>
      <c r="AN26" s="495"/>
      <c r="AO26" s="495"/>
      <c r="AP26" s="495"/>
      <c r="AQ26" s="495"/>
      <c r="AR26" s="537"/>
      <c r="AS26" s="494">
        <v>3607</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3070</v>
      </c>
      <c r="R27" s="495"/>
      <c r="S27" s="495"/>
      <c r="T27" s="495"/>
      <c r="U27" s="495"/>
      <c r="V27" s="537"/>
      <c r="W27" s="589"/>
      <c r="X27" s="590"/>
      <c r="Y27" s="591"/>
      <c r="Z27" s="493" t="s">
        <v>182</v>
      </c>
      <c r="AA27" s="473"/>
      <c r="AB27" s="473"/>
      <c r="AC27" s="473"/>
      <c r="AD27" s="473"/>
      <c r="AE27" s="473"/>
      <c r="AF27" s="473"/>
      <c r="AG27" s="474"/>
      <c r="AH27" s="494" t="s">
        <v>139</v>
      </c>
      <c r="AI27" s="495"/>
      <c r="AJ27" s="495"/>
      <c r="AK27" s="495"/>
      <c r="AL27" s="537"/>
      <c r="AM27" s="494" t="s">
        <v>139</v>
      </c>
      <c r="AN27" s="495"/>
      <c r="AO27" s="495"/>
      <c r="AP27" s="495"/>
      <c r="AQ27" s="495"/>
      <c r="AR27" s="537"/>
      <c r="AS27" s="494" t="s">
        <v>139</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272781</v>
      </c>
      <c r="BO27" s="563"/>
      <c r="BP27" s="563"/>
      <c r="BQ27" s="563"/>
      <c r="BR27" s="563"/>
      <c r="BS27" s="563"/>
      <c r="BT27" s="563"/>
      <c r="BU27" s="564"/>
      <c r="BV27" s="562">
        <v>272774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2500</v>
      </c>
      <c r="R28" s="495"/>
      <c r="S28" s="495"/>
      <c r="T28" s="495"/>
      <c r="U28" s="495"/>
      <c r="V28" s="537"/>
      <c r="W28" s="589"/>
      <c r="X28" s="590"/>
      <c r="Y28" s="591"/>
      <c r="Z28" s="493" t="s">
        <v>185</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2236283</v>
      </c>
      <c r="BO28" s="407"/>
      <c r="BP28" s="407"/>
      <c r="BQ28" s="407"/>
      <c r="BR28" s="407"/>
      <c r="BS28" s="407"/>
      <c r="BT28" s="407"/>
      <c r="BU28" s="408"/>
      <c r="BV28" s="406">
        <v>2219000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10</v>
      </c>
      <c r="M29" s="495"/>
      <c r="N29" s="495"/>
      <c r="O29" s="495"/>
      <c r="P29" s="537"/>
      <c r="Q29" s="494">
        <v>2330</v>
      </c>
      <c r="R29" s="495"/>
      <c r="S29" s="495"/>
      <c r="T29" s="495"/>
      <c r="U29" s="495"/>
      <c r="V29" s="537"/>
      <c r="W29" s="592"/>
      <c r="X29" s="593"/>
      <c r="Y29" s="594"/>
      <c r="Z29" s="493" t="s">
        <v>188</v>
      </c>
      <c r="AA29" s="473"/>
      <c r="AB29" s="473"/>
      <c r="AC29" s="473"/>
      <c r="AD29" s="473"/>
      <c r="AE29" s="473"/>
      <c r="AF29" s="473"/>
      <c r="AG29" s="474"/>
      <c r="AH29" s="494">
        <v>94</v>
      </c>
      <c r="AI29" s="495"/>
      <c r="AJ29" s="495"/>
      <c r="AK29" s="495"/>
      <c r="AL29" s="537"/>
      <c r="AM29" s="494">
        <v>298544</v>
      </c>
      <c r="AN29" s="495"/>
      <c r="AO29" s="495"/>
      <c r="AP29" s="495"/>
      <c r="AQ29" s="495"/>
      <c r="AR29" s="537"/>
      <c r="AS29" s="494">
        <v>3176</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355000</v>
      </c>
      <c r="BO29" s="444"/>
      <c r="BP29" s="444"/>
      <c r="BQ29" s="444"/>
      <c r="BR29" s="444"/>
      <c r="BS29" s="444"/>
      <c r="BT29" s="444"/>
      <c r="BU29" s="445"/>
      <c r="BV29" s="443">
        <v>335000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2264675</v>
      </c>
      <c r="BO30" s="563"/>
      <c r="BP30" s="563"/>
      <c r="BQ30" s="563"/>
      <c r="BR30" s="563"/>
      <c r="BS30" s="563"/>
      <c r="BT30" s="563"/>
      <c r="BU30" s="564"/>
      <c r="BV30" s="562">
        <v>1946849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199</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197</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大木町国民健康保険特別会計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大木町水道事業会計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5</v>
      </c>
      <c r="BX34" s="633"/>
      <c r="BY34" s="634" t="str">
        <f>IF('各会計、関係団体の財政状況及び健全化判断比率'!B68="","",'各会計、関係団体の財政状況及び健全化判断比率'!B68)</f>
        <v>花宗太田土木組合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一般財団法人ひしのみ国際交流センター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大木町後期高齢者医療特別会計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6</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株式会社大木町健康づくり公社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7</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一般社団法人サスティナブルおおき</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8</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f t="shared" si="3"/>
        <v>18</v>
      </c>
      <c r="CP37" s="633"/>
      <c r="CQ37" s="634" t="str">
        <f>IF('各会計、関係団体の財政状況及び健全化判断比率'!BS10="","",'各会計、関係団体の財政状況及び健全化判断比率'!BS10)</f>
        <v>株式会社クリエイティブおおき</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9</v>
      </c>
      <c r="BX38" s="633"/>
      <c r="BY38" s="634" t="str">
        <f>IF('各会計、関係団体の財政状況及び健全化判断比率'!B72="","",'各会計、関係団体の財政状況及び健全化判断比率'!B72)</f>
        <v>福岡県自治会館管理組合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10</v>
      </c>
      <c r="BX39" s="633"/>
      <c r="BY39" s="634" t="str">
        <f>IF('各会計、関係団体の財政状況及び健全化判断比率'!B73="","",'各会計、関係団体の財政状況及び健全化判断比率'!B73)</f>
        <v>久留米広域市町村圏事務組合（一般会計）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11</v>
      </c>
      <c r="BX40" s="633"/>
      <c r="BY40" s="634" t="str">
        <f>IF('各会計、関係団体の財政状況及び健全化判断比率'!B74="","",'各会計、関係団体の財政状況及び健全化判断比率'!B74)</f>
        <v>久留米広域市町村圏事務組合（小児救急医療支援事業特別会計）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12</v>
      </c>
      <c r="BX41" s="633"/>
      <c r="BY41" s="634" t="str">
        <f>IF('各会計、関係団体の財政状況及び健全化判断比率'!B75="","",'各会計、関係団体の財政状況及び健全化判断比率'!B75)</f>
        <v>久留米広域市町村圏事務組合（広域消防特別会計）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13</v>
      </c>
      <c r="BX42" s="633"/>
      <c r="BY42" s="634" t="str">
        <f>IF('各会計、関係団体の財政状況及び健全化判断比率'!B76="","",'各会計、関係団体の財政状況及び健全化判断比率'!B76)</f>
        <v>八女西部広域事務組合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14</v>
      </c>
      <c r="BX43" s="633"/>
      <c r="BY43" s="634" t="str">
        <f>IF('各会計、関係団体の財政状況及び健全化判断比率'!B77="","",'各会計、関係団体の財政状況及び健全化判断比率'!B77)</f>
        <v>福岡県南広域水道企業団</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RToMQiUrUUIL1TzmXUOl736lmf9r6lpfwtlBPYrLXYbt1/teXoSufdElMJrSb1XOaUpOaABmRSU1Py1vUelrQ==" saltValue="zZDOtCMgb3qfIPe9nB/U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90" t="s">
        <v>564</v>
      </c>
      <c r="D34" s="1190"/>
      <c r="E34" s="1191"/>
      <c r="F34" s="32" t="s">
        <v>563</v>
      </c>
      <c r="G34" s="33" t="s">
        <v>565</v>
      </c>
      <c r="H34" s="33" t="s">
        <v>566</v>
      </c>
      <c r="I34" s="33" t="s">
        <v>567</v>
      </c>
      <c r="J34" s="34" t="s">
        <v>568</v>
      </c>
      <c r="K34" s="22"/>
      <c r="L34" s="22"/>
      <c r="M34" s="22"/>
      <c r="N34" s="22"/>
      <c r="O34" s="22"/>
      <c r="P34" s="22"/>
    </row>
    <row r="35" spans="1:16" ht="39" customHeight="1" x14ac:dyDescent="0.15">
      <c r="A35" s="22"/>
      <c r="B35" s="35"/>
      <c r="C35" s="1184" t="s">
        <v>569</v>
      </c>
      <c r="D35" s="1185"/>
      <c r="E35" s="1186"/>
      <c r="F35" s="36">
        <v>28.53</v>
      </c>
      <c r="G35" s="37">
        <v>29.92</v>
      </c>
      <c r="H35" s="37">
        <v>28.48</v>
      </c>
      <c r="I35" s="37">
        <v>23.71</v>
      </c>
      <c r="J35" s="38">
        <v>24.37</v>
      </c>
      <c r="K35" s="22"/>
      <c r="L35" s="22"/>
      <c r="M35" s="22"/>
      <c r="N35" s="22"/>
      <c r="O35" s="22"/>
      <c r="P35" s="22"/>
    </row>
    <row r="36" spans="1:16" ht="39" customHeight="1" x14ac:dyDescent="0.15">
      <c r="A36" s="22"/>
      <c r="B36" s="35"/>
      <c r="C36" s="1184" t="s">
        <v>570</v>
      </c>
      <c r="D36" s="1185"/>
      <c r="E36" s="1186"/>
      <c r="F36" s="36">
        <v>6.89</v>
      </c>
      <c r="G36" s="37">
        <v>7.84</v>
      </c>
      <c r="H36" s="37">
        <v>14.23</v>
      </c>
      <c r="I36" s="37">
        <v>14.07</v>
      </c>
      <c r="J36" s="38">
        <v>13.25</v>
      </c>
      <c r="K36" s="22"/>
      <c r="L36" s="22"/>
      <c r="M36" s="22"/>
      <c r="N36" s="22"/>
      <c r="O36" s="22"/>
      <c r="P36" s="22"/>
    </row>
    <row r="37" spans="1:16" ht="39" customHeight="1" x14ac:dyDescent="0.15">
      <c r="A37" s="22"/>
      <c r="B37" s="35"/>
      <c r="C37" s="1184" t="s">
        <v>571</v>
      </c>
      <c r="D37" s="1185"/>
      <c r="E37" s="1186"/>
      <c r="F37" s="36">
        <v>0.19</v>
      </c>
      <c r="G37" s="37">
        <v>0.22</v>
      </c>
      <c r="H37" s="37">
        <v>0.15</v>
      </c>
      <c r="I37" s="37">
        <v>0.18</v>
      </c>
      <c r="J37" s="38">
        <v>0.23</v>
      </c>
      <c r="K37" s="22"/>
      <c r="L37" s="22"/>
      <c r="M37" s="22"/>
      <c r="N37" s="22"/>
      <c r="O37" s="22"/>
      <c r="P37" s="22"/>
    </row>
    <row r="38" spans="1:16" ht="39" customHeight="1" x14ac:dyDescent="0.15">
      <c r="A38" s="22"/>
      <c r="B38" s="35"/>
      <c r="C38" s="1184"/>
      <c r="D38" s="1185"/>
      <c r="E38" s="1186"/>
      <c r="F38" s="36"/>
      <c r="G38" s="37"/>
      <c r="H38" s="37"/>
      <c r="I38" s="37"/>
      <c r="J38" s="38"/>
      <c r="K38" s="22"/>
      <c r="L38" s="22"/>
      <c r="M38" s="22"/>
      <c r="N38" s="22"/>
      <c r="O38" s="22"/>
      <c r="P38" s="22"/>
    </row>
    <row r="39" spans="1:16" ht="39" customHeight="1" x14ac:dyDescent="0.15">
      <c r="A39" s="22"/>
      <c r="B39" s="35"/>
      <c r="C39" s="1184"/>
      <c r="D39" s="1185"/>
      <c r="E39" s="1186"/>
      <c r="F39" s="36"/>
      <c r="G39" s="37"/>
      <c r="H39" s="37"/>
      <c r="I39" s="37"/>
      <c r="J39" s="38"/>
      <c r="K39" s="22"/>
      <c r="L39" s="22"/>
      <c r="M39" s="22"/>
      <c r="N39" s="22"/>
      <c r="O39" s="22"/>
      <c r="P39" s="22"/>
    </row>
    <row r="40" spans="1:16" ht="39" customHeight="1" x14ac:dyDescent="0.15">
      <c r="A40" s="22"/>
      <c r="B40" s="35"/>
      <c r="C40" s="1184"/>
      <c r="D40" s="1185"/>
      <c r="E40" s="1186"/>
      <c r="F40" s="36"/>
      <c r="G40" s="37"/>
      <c r="H40" s="37"/>
      <c r="I40" s="37"/>
      <c r="J40" s="38"/>
      <c r="K40" s="22"/>
      <c r="L40" s="22"/>
      <c r="M40" s="22"/>
      <c r="N40" s="22"/>
      <c r="O40" s="22"/>
      <c r="P40" s="22"/>
    </row>
    <row r="41" spans="1:16" ht="39" customHeight="1" x14ac:dyDescent="0.15">
      <c r="A41" s="22"/>
      <c r="B41" s="35"/>
      <c r="C41" s="1184"/>
      <c r="D41" s="1185"/>
      <c r="E41" s="1186"/>
      <c r="F41" s="36"/>
      <c r="G41" s="37"/>
      <c r="H41" s="37"/>
      <c r="I41" s="37"/>
      <c r="J41" s="38"/>
      <c r="K41" s="22"/>
      <c r="L41" s="22"/>
      <c r="M41" s="22"/>
      <c r="N41" s="22"/>
      <c r="O41" s="22"/>
      <c r="P41" s="22"/>
    </row>
    <row r="42" spans="1:16" ht="39" customHeight="1" x14ac:dyDescent="0.15">
      <c r="A42" s="22"/>
      <c r="B42" s="39"/>
      <c r="C42" s="1184" t="s">
        <v>572</v>
      </c>
      <c r="D42" s="1185"/>
      <c r="E42" s="1186"/>
      <c r="F42" s="36" t="s">
        <v>515</v>
      </c>
      <c r="G42" s="37" t="s">
        <v>515</v>
      </c>
      <c r="H42" s="37" t="s">
        <v>515</v>
      </c>
      <c r="I42" s="37" t="s">
        <v>515</v>
      </c>
      <c r="J42" s="38" t="s">
        <v>515</v>
      </c>
      <c r="K42" s="22"/>
      <c r="L42" s="22"/>
      <c r="M42" s="22"/>
      <c r="N42" s="22"/>
      <c r="O42" s="22"/>
      <c r="P42" s="22"/>
    </row>
    <row r="43" spans="1:16" ht="39" customHeight="1" thickBot="1" x14ac:dyDescent="0.2">
      <c r="A43" s="22"/>
      <c r="B43" s="40"/>
      <c r="C43" s="1187" t="s">
        <v>573</v>
      </c>
      <c r="D43" s="1188"/>
      <c r="E43" s="1189"/>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auxzpbvUUHaexBuVQvVfNI8nVL2TURlpVgQl4QdqlfyhCPjY1ORqkQBfj0+EDQ9ZtwTKPQUjeBGsUnJ9Z8bw==" saltValue="ISzbm5NghHfGE0/iVgxh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92" t="s">
        <v>11</v>
      </c>
      <c r="C45" s="1193"/>
      <c r="D45" s="58"/>
      <c r="E45" s="1198" t="s">
        <v>12</v>
      </c>
      <c r="F45" s="1198"/>
      <c r="G45" s="1198"/>
      <c r="H45" s="1198"/>
      <c r="I45" s="1198"/>
      <c r="J45" s="1199"/>
      <c r="K45" s="59">
        <v>469</v>
      </c>
      <c r="L45" s="60">
        <v>471</v>
      </c>
      <c r="M45" s="60">
        <v>484</v>
      </c>
      <c r="N45" s="60">
        <v>464</v>
      </c>
      <c r="O45" s="61">
        <v>454</v>
      </c>
      <c r="P45" s="48"/>
      <c r="Q45" s="48"/>
      <c r="R45" s="48"/>
      <c r="S45" s="48"/>
      <c r="T45" s="48"/>
      <c r="U45" s="48"/>
    </row>
    <row r="46" spans="1:21" ht="30.75" customHeight="1" x14ac:dyDescent="0.15">
      <c r="A46" s="48"/>
      <c r="B46" s="1194"/>
      <c r="C46" s="1195"/>
      <c r="D46" s="62"/>
      <c r="E46" s="1200" t="s">
        <v>13</v>
      </c>
      <c r="F46" s="1200"/>
      <c r="G46" s="1200"/>
      <c r="H46" s="1200"/>
      <c r="I46" s="1200"/>
      <c r="J46" s="1201"/>
      <c r="K46" s="63" t="s">
        <v>515</v>
      </c>
      <c r="L46" s="64" t="s">
        <v>515</v>
      </c>
      <c r="M46" s="64" t="s">
        <v>515</v>
      </c>
      <c r="N46" s="64" t="s">
        <v>515</v>
      </c>
      <c r="O46" s="65" t="s">
        <v>515</v>
      </c>
      <c r="P46" s="48"/>
      <c r="Q46" s="48"/>
      <c r="R46" s="48"/>
      <c r="S46" s="48"/>
      <c r="T46" s="48"/>
      <c r="U46" s="48"/>
    </row>
    <row r="47" spans="1:21" ht="30.75" customHeight="1" x14ac:dyDescent="0.15">
      <c r="A47" s="48"/>
      <c r="B47" s="1194"/>
      <c r="C47" s="1195"/>
      <c r="D47" s="62"/>
      <c r="E47" s="1200" t="s">
        <v>14</v>
      </c>
      <c r="F47" s="1200"/>
      <c r="G47" s="1200"/>
      <c r="H47" s="1200"/>
      <c r="I47" s="1200"/>
      <c r="J47" s="1201"/>
      <c r="K47" s="63" t="s">
        <v>515</v>
      </c>
      <c r="L47" s="64" t="s">
        <v>515</v>
      </c>
      <c r="M47" s="64" t="s">
        <v>515</v>
      </c>
      <c r="N47" s="64" t="s">
        <v>515</v>
      </c>
      <c r="O47" s="65" t="s">
        <v>515</v>
      </c>
      <c r="P47" s="48"/>
      <c r="Q47" s="48"/>
      <c r="R47" s="48"/>
      <c r="S47" s="48"/>
      <c r="T47" s="48"/>
      <c r="U47" s="48"/>
    </row>
    <row r="48" spans="1:21" ht="30.75" customHeight="1" x14ac:dyDescent="0.15">
      <c r="A48" s="48"/>
      <c r="B48" s="1194"/>
      <c r="C48" s="1195"/>
      <c r="D48" s="62"/>
      <c r="E48" s="1200" t="s">
        <v>15</v>
      </c>
      <c r="F48" s="1200"/>
      <c r="G48" s="1200"/>
      <c r="H48" s="1200"/>
      <c r="I48" s="1200"/>
      <c r="J48" s="1201"/>
      <c r="K48" s="63" t="s">
        <v>515</v>
      </c>
      <c r="L48" s="64">
        <v>0</v>
      </c>
      <c r="M48" s="64">
        <v>0</v>
      </c>
      <c r="N48" s="64">
        <v>16</v>
      </c>
      <c r="O48" s="65">
        <v>9</v>
      </c>
      <c r="P48" s="48"/>
      <c r="Q48" s="48"/>
      <c r="R48" s="48"/>
      <c r="S48" s="48"/>
      <c r="T48" s="48"/>
      <c r="U48" s="48"/>
    </row>
    <row r="49" spans="1:21" ht="30.75" customHeight="1" x14ac:dyDescent="0.15">
      <c r="A49" s="48"/>
      <c r="B49" s="1194"/>
      <c r="C49" s="1195"/>
      <c r="D49" s="62"/>
      <c r="E49" s="1200" t="s">
        <v>16</v>
      </c>
      <c r="F49" s="1200"/>
      <c r="G49" s="1200"/>
      <c r="H49" s="1200"/>
      <c r="I49" s="1200"/>
      <c r="J49" s="1201"/>
      <c r="K49" s="63">
        <v>14</v>
      </c>
      <c r="L49" s="64">
        <v>18</v>
      </c>
      <c r="M49" s="64">
        <v>20</v>
      </c>
      <c r="N49" s="64">
        <v>31</v>
      </c>
      <c r="O49" s="65">
        <v>34</v>
      </c>
      <c r="P49" s="48"/>
      <c r="Q49" s="48"/>
      <c r="R49" s="48"/>
      <c r="S49" s="48"/>
      <c r="T49" s="48"/>
      <c r="U49" s="48"/>
    </row>
    <row r="50" spans="1:21" ht="30.75" customHeight="1" x14ac:dyDescent="0.15">
      <c r="A50" s="48"/>
      <c r="B50" s="1194"/>
      <c r="C50" s="1195"/>
      <c r="D50" s="62"/>
      <c r="E50" s="1200" t="s">
        <v>17</v>
      </c>
      <c r="F50" s="1200"/>
      <c r="G50" s="1200"/>
      <c r="H50" s="1200"/>
      <c r="I50" s="1200"/>
      <c r="J50" s="1201"/>
      <c r="K50" s="63">
        <v>75</v>
      </c>
      <c r="L50" s="64">
        <v>75</v>
      </c>
      <c r="M50" s="64">
        <v>75</v>
      </c>
      <c r="N50" s="64">
        <v>14</v>
      </c>
      <c r="O50" s="65">
        <v>13</v>
      </c>
      <c r="P50" s="48"/>
      <c r="Q50" s="48"/>
      <c r="R50" s="48"/>
      <c r="S50" s="48"/>
      <c r="T50" s="48"/>
      <c r="U50" s="48"/>
    </row>
    <row r="51" spans="1:21" ht="30.75" customHeight="1" x14ac:dyDescent="0.15">
      <c r="A51" s="48"/>
      <c r="B51" s="1196"/>
      <c r="C51" s="1197"/>
      <c r="D51" s="66"/>
      <c r="E51" s="1200" t="s">
        <v>18</v>
      </c>
      <c r="F51" s="1200"/>
      <c r="G51" s="1200"/>
      <c r="H51" s="1200"/>
      <c r="I51" s="1200"/>
      <c r="J51" s="1201"/>
      <c r="K51" s="63" t="s">
        <v>515</v>
      </c>
      <c r="L51" s="64" t="s">
        <v>515</v>
      </c>
      <c r="M51" s="64">
        <v>0</v>
      </c>
      <c r="N51" s="64" t="s">
        <v>515</v>
      </c>
      <c r="O51" s="65" t="s">
        <v>515</v>
      </c>
      <c r="P51" s="48"/>
      <c r="Q51" s="48"/>
      <c r="R51" s="48"/>
      <c r="S51" s="48"/>
      <c r="T51" s="48"/>
      <c r="U51" s="48"/>
    </row>
    <row r="52" spans="1:21" ht="30.75" customHeight="1" x14ac:dyDescent="0.15">
      <c r="A52" s="48"/>
      <c r="B52" s="1202" t="s">
        <v>19</v>
      </c>
      <c r="C52" s="1203"/>
      <c r="D52" s="66"/>
      <c r="E52" s="1200" t="s">
        <v>20</v>
      </c>
      <c r="F52" s="1200"/>
      <c r="G52" s="1200"/>
      <c r="H52" s="1200"/>
      <c r="I52" s="1200"/>
      <c r="J52" s="1201"/>
      <c r="K52" s="63">
        <v>325</v>
      </c>
      <c r="L52" s="64">
        <v>325</v>
      </c>
      <c r="M52" s="64">
        <v>330</v>
      </c>
      <c r="N52" s="64">
        <v>317</v>
      </c>
      <c r="O52" s="65">
        <v>317</v>
      </c>
      <c r="P52" s="48"/>
      <c r="Q52" s="48"/>
      <c r="R52" s="48"/>
      <c r="S52" s="48"/>
      <c r="T52" s="48"/>
      <c r="U52" s="48"/>
    </row>
    <row r="53" spans="1:21" ht="30.75" customHeight="1" thickBot="1" x14ac:dyDescent="0.2">
      <c r="A53" s="48"/>
      <c r="B53" s="1204" t="s">
        <v>21</v>
      </c>
      <c r="C53" s="1205"/>
      <c r="D53" s="67"/>
      <c r="E53" s="1206" t="s">
        <v>22</v>
      </c>
      <c r="F53" s="1206"/>
      <c r="G53" s="1206"/>
      <c r="H53" s="1206"/>
      <c r="I53" s="1206"/>
      <c r="J53" s="1207"/>
      <c r="K53" s="68">
        <v>233</v>
      </c>
      <c r="L53" s="69">
        <v>239</v>
      </c>
      <c r="M53" s="69">
        <v>249</v>
      </c>
      <c r="N53" s="69">
        <v>208</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8" t="s">
        <v>26</v>
      </c>
      <c r="C58" s="1209"/>
      <c r="D58" s="1214" t="s">
        <v>27</v>
      </c>
      <c r="E58" s="1215"/>
      <c r="F58" s="1215"/>
      <c r="G58" s="1215"/>
      <c r="H58" s="1215"/>
      <c r="I58" s="1215"/>
      <c r="J58" s="1216"/>
      <c r="K58" s="83"/>
      <c r="L58" s="84"/>
      <c r="M58" s="84"/>
      <c r="N58" s="84"/>
      <c r="O58" s="85"/>
    </row>
    <row r="59" spans="1:21" ht="31.5" customHeight="1" x14ac:dyDescent="0.15">
      <c r="B59" s="1210"/>
      <c r="C59" s="1211"/>
      <c r="D59" s="1217" t="s">
        <v>28</v>
      </c>
      <c r="E59" s="1218"/>
      <c r="F59" s="1218"/>
      <c r="G59" s="1218"/>
      <c r="H59" s="1218"/>
      <c r="I59" s="1218"/>
      <c r="J59" s="1219"/>
      <c r="K59" s="86"/>
      <c r="L59" s="87"/>
      <c r="M59" s="87"/>
      <c r="N59" s="87"/>
      <c r="O59" s="88"/>
    </row>
    <row r="60" spans="1:21" ht="31.5" customHeight="1" thickBot="1" x14ac:dyDescent="0.2">
      <c r="B60" s="1212"/>
      <c r="C60" s="1213"/>
      <c r="D60" s="1220" t="s">
        <v>29</v>
      </c>
      <c r="E60" s="1221"/>
      <c r="F60" s="1221"/>
      <c r="G60" s="1221"/>
      <c r="H60" s="1221"/>
      <c r="I60" s="1221"/>
      <c r="J60" s="122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i8Tr2Aa27LJZyahu/wTkR77StMKVUo9JH8HuU25FwgvGV73F50eeqnxfcJz4PP888RtXJHRsC6ToIkFYZ4Erg==" saltValue="+ALH5/wMP1slDDFVAK+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23" t="s">
        <v>32</v>
      </c>
      <c r="C41" s="1224"/>
      <c r="D41" s="105"/>
      <c r="E41" s="1229" t="s">
        <v>33</v>
      </c>
      <c r="F41" s="1229"/>
      <c r="G41" s="1229"/>
      <c r="H41" s="1230"/>
      <c r="I41" s="355">
        <v>5051</v>
      </c>
      <c r="J41" s="356">
        <v>4873</v>
      </c>
      <c r="K41" s="356">
        <v>5012</v>
      </c>
      <c r="L41" s="356">
        <v>4785</v>
      </c>
      <c r="M41" s="357">
        <v>4484</v>
      </c>
    </row>
    <row r="42" spans="2:13" ht="27.75" customHeight="1" x14ac:dyDescent="0.15">
      <c r="B42" s="1225"/>
      <c r="C42" s="1226"/>
      <c r="D42" s="106"/>
      <c r="E42" s="1231" t="s">
        <v>34</v>
      </c>
      <c r="F42" s="1231"/>
      <c r="G42" s="1231"/>
      <c r="H42" s="1232"/>
      <c r="I42" s="358">
        <v>343</v>
      </c>
      <c r="J42" s="359">
        <v>270</v>
      </c>
      <c r="K42" s="359">
        <v>196</v>
      </c>
      <c r="L42" s="359">
        <v>186</v>
      </c>
      <c r="M42" s="360">
        <v>172</v>
      </c>
    </row>
    <row r="43" spans="2:13" ht="27.75" customHeight="1" x14ac:dyDescent="0.15">
      <c r="B43" s="1225"/>
      <c r="C43" s="1226"/>
      <c r="D43" s="106"/>
      <c r="E43" s="1231" t="s">
        <v>35</v>
      </c>
      <c r="F43" s="1231"/>
      <c r="G43" s="1231"/>
      <c r="H43" s="1232"/>
      <c r="I43" s="358">
        <v>2</v>
      </c>
      <c r="J43" s="359">
        <v>1</v>
      </c>
      <c r="K43" s="359">
        <v>5</v>
      </c>
      <c r="L43" s="359">
        <v>188</v>
      </c>
      <c r="M43" s="360">
        <v>272</v>
      </c>
    </row>
    <row r="44" spans="2:13" ht="27.75" customHeight="1" x14ac:dyDescent="0.15">
      <c r="B44" s="1225"/>
      <c r="C44" s="1226"/>
      <c r="D44" s="106"/>
      <c r="E44" s="1231" t="s">
        <v>36</v>
      </c>
      <c r="F44" s="1231"/>
      <c r="G44" s="1231"/>
      <c r="H44" s="1232"/>
      <c r="I44" s="358">
        <v>247</v>
      </c>
      <c r="J44" s="359">
        <v>276</v>
      </c>
      <c r="K44" s="359">
        <v>281</v>
      </c>
      <c r="L44" s="359">
        <v>253</v>
      </c>
      <c r="M44" s="360">
        <v>226</v>
      </c>
    </row>
    <row r="45" spans="2:13" ht="27.75" customHeight="1" x14ac:dyDescent="0.15">
      <c r="B45" s="1225"/>
      <c r="C45" s="1226"/>
      <c r="D45" s="106"/>
      <c r="E45" s="1231" t="s">
        <v>37</v>
      </c>
      <c r="F45" s="1231"/>
      <c r="G45" s="1231"/>
      <c r="H45" s="1232"/>
      <c r="I45" s="358">
        <v>744</v>
      </c>
      <c r="J45" s="359">
        <v>793</v>
      </c>
      <c r="K45" s="359">
        <v>720</v>
      </c>
      <c r="L45" s="359">
        <v>674</v>
      </c>
      <c r="M45" s="360">
        <v>724</v>
      </c>
    </row>
    <row r="46" spans="2:13" ht="27.75" customHeight="1" x14ac:dyDescent="0.15">
      <c r="B46" s="1225"/>
      <c r="C46" s="1226"/>
      <c r="D46" s="107"/>
      <c r="E46" s="1231" t="s">
        <v>38</v>
      </c>
      <c r="F46" s="1231"/>
      <c r="G46" s="1231"/>
      <c r="H46" s="1232"/>
      <c r="I46" s="358" t="s">
        <v>515</v>
      </c>
      <c r="J46" s="359" t="s">
        <v>515</v>
      </c>
      <c r="K46" s="359" t="s">
        <v>515</v>
      </c>
      <c r="L46" s="359" t="s">
        <v>515</v>
      </c>
      <c r="M46" s="360" t="s">
        <v>515</v>
      </c>
    </row>
    <row r="47" spans="2:13" ht="27.75" customHeight="1" x14ac:dyDescent="0.15">
      <c r="B47" s="1225"/>
      <c r="C47" s="1226"/>
      <c r="D47" s="108"/>
      <c r="E47" s="1233" t="s">
        <v>39</v>
      </c>
      <c r="F47" s="1234"/>
      <c r="G47" s="1234"/>
      <c r="H47" s="1235"/>
      <c r="I47" s="358" t="s">
        <v>515</v>
      </c>
      <c r="J47" s="359" t="s">
        <v>515</v>
      </c>
      <c r="K47" s="359" t="s">
        <v>515</v>
      </c>
      <c r="L47" s="359" t="s">
        <v>515</v>
      </c>
      <c r="M47" s="360" t="s">
        <v>515</v>
      </c>
    </row>
    <row r="48" spans="2:13" ht="27.75" customHeight="1" x14ac:dyDescent="0.15">
      <c r="B48" s="1225"/>
      <c r="C48" s="1226"/>
      <c r="D48" s="106"/>
      <c r="E48" s="1231" t="s">
        <v>40</v>
      </c>
      <c r="F48" s="1231"/>
      <c r="G48" s="1231"/>
      <c r="H48" s="1232"/>
      <c r="I48" s="358" t="s">
        <v>515</v>
      </c>
      <c r="J48" s="359" t="s">
        <v>515</v>
      </c>
      <c r="K48" s="359" t="s">
        <v>515</v>
      </c>
      <c r="L48" s="359" t="s">
        <v>515</v>
      </c>
      <c r="M48" s="360" t="s">
        <v>515</v>
      </c>
    </row>
    <row r="49" spans="2:13" ht="27.75" customHeight="1" x14ac:dyDescent="0.15">
      <c r="B49" s="1227"/>
      <c r="C49" s="1228"/>
      <c r="D49" s="106"/>
      <c r="E49" s="1231" t="s">
        <v>41</v>
      </c>
      <c r="F49" s="1231"/>
      <c r="G49" s="1231"/>
      <c r="H49" s="1232"/>
      <c r="I49" s="358" t="s">
        <v>515</v>
      </c>
      <c r="J49" s="359" t="s">
        <v>515</v>
      </c>
      <c r="K49" s="359" t="s">
        <v>515</v>
      </c>
      <c r="L49" s="359" t="s">
        <v>515</v>
      </c>
      <c r="M49" s="360" t="s">
        <v>515</v>
      </c>
    </row>
    <row r="50" spans="2:13" ht="27.75" customHeight="1" x14ac:dyDescent="0.15">
      <c r="B50" s="1236" t="s">
        <v>42</v>
      </c>
      <c r="C50" s="1237"/>
      <c r="D50" s="109"/>
      <c r="E50" s="1231" t="s">
        <v>43</v>
      </c>
      <c r="F50" s="1231"/>
      <c r="G50" s="1231"/>
      <c r="H50" s="1232"/>
      <c r="I50" s="358">
        <v>3832</v>
      </c>
      <c r="J50" s="359">
        <v>3883</v>
      </c>
      <c r="K50" s="359">
        <v>4103</v>
      </c>
      <c r="L50" s="359">
        <v>4650</v>
      </c>
      <c r="M50" s="360">
        <v>5006</v>
      </c>
    </row>
    <row r="51" spans="2:13" ht="27.75" customHeight="1" x14ac:dyDescent="0.15">
      <c r="B51" s="1225"/>
      <c r="C51" s="1226"/>
      <c r="D51" s="106"/>
      <c r="E51" s="1231" t="s">
        <v>44</v>
      </c>
      <c r="F51" s="1231"/>
      <c r="G51" s="1231"/>
      <c r="H51" s="1232"/>
      <c r="I51" s="358">
        <v>3</v>
      </c>
      <c r="J51" s="359">
        <v>3</v>
      </c>
      <c r="K51" s="359">
        <v>3</v>
      </c>
      <c r="L51" s="359">
        <v>3</v>
      </c>
      <c r="M51" s="360">
        <v>2</v>
      </c>
    </row>
    <row r="52" spans="2:13" ht="27.75" customHeight="1" x14ac:dyDescent="0.15">
      <c r="B52" s="1227"/>
      <c r="C52" s="1228"/>
      <c r="D52" s="106"/>
      <c r="E52" s="1231" t="s">
        <v>45</v>
      </c>
      <c r="F52" s="1231"/>
      <c r="G52" s="1231"/>
      <c r="H52" s="1232"/>
      <c r="I52" s="358">
        <v>3816</v>
      </c>
      <c r="J52" s="359">
        <v>3810</v>
      </c>
      <c r="K52" s="359">
        <v>3886</v>
      </c>
      <c r="L52" s="359">
        <v>3775</v>
      </c>
      <c r="M52" s="360">
        <v>3584</v>
      </c>
    </row>
    <row r="53" spans="2:13" ht="27.75" customHeight="1" thickBot="1" x14ac:dyDescent="0.2">
      <c r="B53" s="1238" t="s">
        <v>46</v>
      </c>
      <c r="C53" s="1239"/>
      <c r="D53" s="110"/>
      <c r="E53" s="1240" t="s">
        <v>47</v>
      </c>
      <c r="F53" s="1240"/>
      <c r="G53" s="1240"/>
      <c r="H53" s="1241"/>
      <c r="I53" s="361">
        <v>-1264</v>
      </c>
      <c r="J53" s="362">
        <v>-1483</v>
      </c>
      <c r="K53" s="362">
        <v>-1778</v>
      </c>
      <c r="L53" s="362">
        <v>-2341</v>
      </c>
      <c r="M53" s="363">
        <v>-2714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hD06XSamE1AIprKOE8YfODLqAUeV3ee3/E/DijplAcJpiasyN9V+Snl6Qhgg8xm1hrj2Vw3PRT1tne0Paq1Ng==" saltValue="DQU86A3ySy4j+ScMWtB3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50" t="s">
        <v>50</v>
      </c>
      <c r="D55" s="1250"/>
      <c r="E55" s="1251"/>
      <c r="F55" s="122">
        <v>2060</v>
      </c>
      <c r="G55" s="122">
        <v>2219</v>
      </c>
      <c r="H55" s="123">
        <v>2236</v>
      </c>
    </row>
    <row r="56" spans="2:8" ht="52.5" customHeight="1" x14ac:dyDescent="0.15">
      <c r="B56" s="124"/>
      <c r="C56" s="1252" t="s">
        <v>51</v>
      </c>
      <c r="D56" s="1252"/>
      <c r="E56" s="1253"/>
      <c r="F56" s="125">
        <v>315</v>
      </c>
      <c r="G56" s="125">
        <v>335</v>
      </c>
      <c r="H56" s="126">
        <v>355</v>
      </c>
    </row>
    <row r="57" spans="2:8" ht="53.25" customHeight="1" x14ac:dyDescent="0.15">
      <c r="B57" s="124"/>
      <c r="C57" s="1254" t="s">
        <v>52</v>
      </c>
      <c r="D57" s="1254"/>
      <c r="E57" s="1255"/>
      <c r="F57" s="127">
        <v>1525</v>
      </c>
      <c r="G57" s="127">
        <v>1947</v>
      </c>
      <c r="H57" s="128">
        <v>2265</v>
      </c>
    </row>
    <row r="58" spans="2:8" ht="45.75" customHeight="1" x14ac:dyDescent="0.15">
      <c r="B58" s="129"/>
      <c r="C58" s="1242" t="s">
        <v>580</v>
      </c>
      <c r="D58" s="1243"/>
      <c r="E58" s="1244"/>
      <c r="F58" s="130">
        <v>823</v>
      </c>
      <c r="G58" s="130">
        <v>976</v>
      </c>
      <c r="H58" s="131">
        <v>1276</v>
      </c>
    </row>
    <row r="59" spans="2:8" ht="45.75" customHeight="1" x14ac:dyDescent="0.15">
      <c r="B59" s="129"/>
      <c r="C59" s="1242" t="s">
        <v>581</v>
      </c>
      <c r="D59" s="1243"/>
      <c r="E59" s="1244"/>
      <c r="F59" s="130">
        <v>330</v>
      </c>
      <c r="G59" s="130">
        <v>330</v>
      </c>
      <c r="H59" s="131">
        <v>330</v>
      </c>
    </row>
    <row r="60" spans="2:8" ht="45.75" customHeight="1" x14ac:dyDescent="0.15">
      <c r="B60" s="129"/>
      <c r="C60" s="1242" t="s">
        <v>582</v>
      </c>
      <c r="D60" s="1243"/>
      <c r="E60" s="1244"/>
      <c r="F60" s="130" t="s">
        <v>515</v>
      </c>
      <c r="G60" s="130">
        <v>256</v>
      </c>
      <c r="H60" s="131">
        <v>262</v>
      </c>
    </row>
    <row r="61" spans="2:8" ht="45.75" customHeight="1" x14ac:dyDescent="0.15">
      <c r="B61" s="129"/>
      <c r="C61" s="1242" t="s">
        <v>583</v>
      </c>
      <c r="D61" s="1243"/>
      <c r="E61" s="1244"/>
      <c r="F61" s="130">
        <v>126</v>
      </c>
      <c r="G61" s="130">
        <v>144</v>
      </c>
      <c r="H61" s="131">
        <v>180</v>
      </c>
    </row>
    <row r="62" spans="2:8" ht="45.75" customHeight="1" thickBot="1" x14ac:dyDescent="0.2">
      <c r="B62" s="132"/>
      <c r="C62" s="1245" t="s">
        <v>584</v>
      </c>
      <c r="D62" s="1246"/>
      <c r="E62" s="1247"/>
      <c r="F62" s="133">
        <v>194</v>
      </c>
      <c r="G62" s="133">
        <v>189</v>
      </c>
      <c r="H62" s="134">
        <v>165</v>
      </c>
    </row>
    <row r="63" spans="2:8" ht="52.5" customHeight="1" thickBot="1" x14ac:dyDescent="0.2">
      <c r="B63" s="135"/>
      <c r="C63" s="1248" t="s">
        <v>53</v>
      </c>
      <c r="D63" s="1248"/>
      <c r="E63" s="1249"/>
      <c r="F63" s="136">
        <v>3900</v>
      </c>
      <c r="G63" s="136">
        <v>4501</v>
      </c>
      <c r="H63" s="137">
        <v>4856</v>
      </c>
    </row>
    <row r="64" spans="2:8" x14ac:dyDescent="0.15"/>
  </sheetData>
  <sheetProtection algorithmName="SHA-512" hashValue="LmSIWLJiGWoa9WF+OGu+036NHg5nDsZNZf6/hcP95SyPMBjQzBlCsx46lSAkos4fXn8GjGM3TtcSWdTT2WdERw==" saltValue="3dUx7W6S+HYGAuGzxl2S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618</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611</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557</v>
      </c>
      <c r="BQ50" s="1269"/>
      <c r="BR50" s="1269"/>
      <c r="BS50" s="1269"/>
      <c r="BT50" s="1269"/>
      <c r="BU50" s="1269"/>
      <c r="BV50" s="1269"/>
      <c r="BW50" s="1269"/>
      <c r="BX50" s="1269" t="s">
        <v>558</v>
      </c>
      <c r="BY50" s="1269"/>
      <c r="BZ50" s="1269"/>
      <c r="CA50" s="1269"/>
      <c r="CB50" s="1269"/>
      <c r="CC50" s="1269"/>
      <c r="CD50" s="1269"/>
      <c r="CE50" s="1269"/>
      <c r="CF50" s="1269" t="s">
        <v>559</v>
      </c>
      <c r="CG50" s="1269"/>
      <c r="CH50" s="1269"/>
      <c r="CI50" s="1269"/>
      <c r="CJ50" s="1269"/>
      <c r="CK50" s="1269"/>
      <c r="CL50" s="1269"/>
      <c r="CM50" s="1269"/>
      <c r="CN50" s="1269" t="s">
        <v>560</v>
      </c>
      <c r="CO50" s="1269"/>
      <c r="CP50" s="1269"/>
      <c r="CQ50" s="1269"/>
      <c r="CR50" s="1269"/>
      <c r="CS50" s="1269"/>
      <c r="CT50" s="1269"/>
      <c r="CU50" s="1269"/>
      <c r="CV50" s="1269" t="s">
        <v>561</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612</v>
      </c>
      <c r="AO51" s="1272"/>
      <c r="AP51" s="1272"/>
      <c r="AQ51" s="1272"/>
      <c r="AR51" s="1272"/>
      <c r="AS51" s="1272"/>
      <c r="AT51" s="1272"/>
      <c r="AU51" s="1272"/>
      <c r="AV51" s="1272"/>
      <c r="AW51" s="1272"/>
      <c r="AX51" s="1272"/>
      <c r="AY51" s="1272"/>
      <c r="AZ51" s="1272"/>
      <c r="BA51" s="1272"/>
      <c r="BB51" s="1272" t="s">
        <v>613</v>
      </c>
      <c r="BC51" s="1272"/>
      <c r="BD51" s="1272"/>
      <c r="BE51" s="1272"/>
      <c r="BF51" s="1272"/>
      <c r="BG51" s="1272"/>
      <c r="BH51" s="1272"/>
      <c r="BI51" s="1272"/>
      <c r="BJ51" s="1272"/>
      <c r="BK51" s="1272"/>
      <c r="BL51" s="1272"/>
      <c r="BM51" s="1272"/>
      <c r="BN51" s="1272"/>
      <c r="BO51" s="1272"/>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614</v>
      </c>
      <c r="BC53" s="1272"/>
      <c r="BD53" s="1272"/>
      <c r="BE53" s="1272"/>
      <c r="BF53" s="1272"/>
      <c r="BG53" s="1272"/>
      <c r="BH53" s="1272"/>
      <c r="BI53" s="1272"/>
      <c r="BJ53" s="1272"/>
      <c r="BK53" s="1272"/>
      <c r="BL53" s="1272"/>
      <c r="BM53" s="1272"/>
      <c r="BN53" s="1272"/>
      <c r="BO53" s="1272"/>
      <c r="BP53" s="1270">
        <v>40.700000000000003</v>
      </c>
      <c r="BQ53" s="1270"/>
      <c r="BR53" s="1270"/>
      <c r="BS53" s="1270"/>
      <c r="BT53" s="1270"/>
      <c r="BU53" s="1270"/>
      <c r="BV53" s="1270"/>
      <c r="BW53" s="1270"/>
      <c r="BX53" s="1270">
        <v>42.8</v>
      </c>
      <c r="BY53" s="1270"/>
      <c r="BZ53" s="1270"/>
      <c r="CA53" s="1270"/>
      <c r="CB53" s="1270"/>
      <c r="CC53" s="1270"/>
      <c r="CD53" s="1270"/>
      <c r="CE53" s="1270"/>
      <c r="CF53" s="1270">
        <v>44.2</v>
      </c>
      <c r="CG53" s="1270"/>
      <c r="CH53" s="1270"/>
      <c r="CI53" s="1270"/>
      <c r="CJ53" s="1270"/>
      <c r="CK53" s="1270"/>
      <c r="CL53" s="1270"/>
      <c r="CM53" s="1270"/>
      <c r="CN53" s="1270">
        <v>46.4</v>
      </c>
      <c r="CO53" s="1270"/>
      <c r="CP53" s="1270"/>
      <c r="CQ53" s="1270"/>
      <c r="CR53" s="1270"/>
      <c r="CS53" s="1270"/>
      <c r="CT53" s="1270"/>
      <c r="CU53" s="1270"/>
      <c r="CV53" s="1270">
        <v>60.5</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615</v>
      </c>
      <c r="AO55" s="1269"/>
      <c r="AP55" s="1269"/>
      <c r="AQ55" s="1269"/>
      <c r="AR55" s="1269"/>
      <c r="AS55" s="1269"/>
      <c r="AT55" s="1269"/>
      <c r="AU55" s="1269"/>
      <c r="AV55" s="1269"/>
      <c r="AW55" s="1269"/>
      <c r="AX55" s="1269"/>
      <c r="AY55" s="1269"/>
      <c r="AZ55" s="1269"/>
      <c r="BA55" s="1269"/>
      <c r="BB55" s="1272" t="s">
        <v>613</v>
      </c>
      <c r="BC55" s="1272"/>
      <c r="BD55" s="1272"/>
      <c r="BE55" s="1272"/>
      <c r="BF55" s="1272"/>
      <c r="BG55" s="1272"/>
      <c r="BH55" s="1272"/>
      <c r="BI55" s="1272"/>
      <c r="BJ55" s="1272"/>
      <c r="BK55" s="1272"/>
      <c r="BL55" s="1272"/>
      <c r="BM55" s="1272"/>
      <c r="BN55" s="1272"/>
      <c r="BO55" s="1272"/>
      <c r="BP55" s="1270">
        <v>0</v>
      </c>
      <c r="BQ55" s="1270"/>
      <c r="BR55" s="1270"/>
      <c r="BS55" s="1270"/>
      <c r="BT55" s="1270"/>
      <c r="BU55" s="1270"/>
      <c r="BV55" s="1270"/>
      <c r="BW55" s="1270"/>
      <c r="BX55" s="1270">
        <v>3.1</v>
      </c>
      <c r="BY55" s="1270"/>
      <c r="BZ55" s="1270"/>
      <c r="CA55" s="1270"/>
      <c r="CB55" s="1270"/>
      <c r="CC55" s="1270"/>
      <c r="CD55" s="1270"/>
      <c r="CE55" s="1270"/>
      <c r="CF55" s="1270">
        <v>13.7</v>
      </c>
      <c r="CG55" s="1270"/>
      <c r="CH55" s="1270"/>
      <c r="CI55" s="1270"/>
      <c r="CJ55" s="1270"/>
      <c r="CK55" s="1270"/>
      <c r="CL55" s="1270"/>
      <c r="CM55" s="1270"/>
      <c r="CN55" s="1270">
        <v>6.9</v>
      </c>
      <c r="CO55" s="1270"/>
      <c r="CP55" s="1270"/>
      <c r="CQ55" s="1270"/>
      <c r="CR55" s="1270"/>
      <c r="CS55" s="1270"/>
      <c r="CT55" s="1270"/>
      <c r="CU55" s="1270"/>
      <c r="CV55" s="1270">
        <v>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614</v>
      </c>
      <c r="BC57" s="1272"/>
      <c r="BD57" s="1272"/>
      <c r="BE57" s="1272"/>
      <c r="BF57" s="1272"/>
      <c r="BG57" s="1272"/>
      <c r="BH57" s="1272"/>
      <c r="BI57" s="1272"/>
      <c r="BJ57" s="1272"/>
      <c r="BK57" s="1272"/>
      <c r="BL57" s="1272"/>
      <c r="BM57" s="1272"/>
      <c r="BN57" s="1272"/>
      <c r="BO57" s="1272"/>
      <c r="BP57" s="1270">
        <v>60</v>
      </c>
      <c r="BQ57" s="1270"/>
      <c r="BR57" s="1270"/>
      <c r="BS57" s="1270"/>
      <c r="BT57" s="1270"/>
      <c r="BU57" s="1270"/>
      <c r="BV57" s="1270"/>
      <c r="BW57" s="1270"/>
      <c r="BX57" s="1270">
        <v>61.2</v>
      </c>
      <c r="BY57" s="1270"/>
      <c r="BZ57" s="1270"/>
      <c r="CA57" s="1270"/>
      <c r="CB57" s="1270"/>
      <c r="CC57" s="1270"/>
      <c r="CD57" s="1270"/>
      <c r="CE57" s="1270"/>
      <c r="CF57" s="1270">
        <v>62</v>
      </c>
      <c r="CG57" s="1270"/>
      <c r="CH57" s="1270"/>
      <c r="CI57" s="1270"/>
      <c r="CJ57" s="1270"/>
      <c r="CK57" s="1270"/>
      <c r="CL57" s="1270"/>
      <c r="CM57" s="1270"/>
      <c r="CN57" s="1270">
        <v>62.9</v>
      </c>
      <c r="CO57" s="1270"/>
      <c r="CP57" s="1270"/>
      <c r="CQ57" s="1270"/>
      <c r="CR57" s="1270"/>
      <c r="CS57" s="1270"/>
      <c r="CT57" s="1270"/>
      <c r="CU57" s="1270"/>
      <c r="CV57" s="1270">
        <v>62.8</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616</v>
      </c>
    </row>
    <row r="64" spans="1:109" x14ac:dyDescent="0.15">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6" t="s">
        <v>619</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611</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557</v>
      </c>
      <c r="BQ72" s="1269"/>
      <c r="BR72" s="1269"/>
      <c r="BS72" s="1269"/>
      <c r="BT72" s="1269"/>
      <c r="BU72" s="1269"/>
      <c r="BV72" s="1269"/>
      <c r="BW72" s="1269"/>
      <c r="BX72" s="1269" t="s">
        <v>558</v>
      </c>
      <c r="BY72" s="1269"/>
      <c r="BZ72" s="1269"/>
      <c r="CA72" s="1269"/>
      <c r="CB72" s="1269"/>
      <c r="CC72" s="1269"/>
      <c r="CD72" s="1269"/>
      <c r="CE72" s="1269"/>
      <c r="CF72" s="1269" t="s">
        <v>559</v>
      </c>
      <c r="CG72" s="1269"/>
      <c r="CH72" s="1269"/>
      <c r="CI72" s="1269"/>
      <c r="CJ72" s="1269"/>
      <c r="CK72" s="1269"/>
      <c r="CL72" s="1269"/>
      <c r="CM72" s="1269"/>
      <c r="CN72" s="1269" t="s">
        <v>560</v>
      </c>
      <c r="CO72" s="1269"/>
      <c r="CP72" s="1269"/>
      <c r="CQ72" s="1269"/>
      <c r="CR72" s="1269"/>
      <c r="CS72" s="1269"/>
      <c r="CT72" s="1269"/>
      <c r="CU72" s="1269"/>
      <c r="CV72" s="1269" t="s">
        <v>561</v>
      </c>
      <c r="CW72" s="1269"/>
      <c r="CX72" s="1269"/>
      <c r="CY72" s="1269"/>
      <c r="CZ72" s="1269"/>
      <c r="DA72" s="1269"/>
      <c r="DB72" s="1269"/>
      <c r="DC72" s="1269"/>
    </row>
    <row r="73" spans="2:107" x14ac:dyDescent="0.15">
      <c r="B73" s="372"/>
      <c r="G73" s="1275"/>
      <c r="H73" s="1275"/>
      <c r="I73" s="1275"/>
      <c r="J73" s="1275"/>
      <c r="K73" s="1276"/>
      <c r="L73" s="1276"/>
      <c r="M73" s="1276"/>
      <c r="N73" s="1276"/>
      <c r="AM73" s="381"/>
      <c r="AN73" s="1272" t="s">
        <v>612</v>
      </c>
      <c r="AO73" s="1272"/>
      <c r="AP73" s="1272"/>
      <c r="AQ73" s="1272"/>
      <c r="AR73" s="1272"/>
      <c r="AS73" s="1272"/>
      <c r="AT73" s="1272"/>
      <c r="AU73" s="1272"/>
      <c r="AV73" s="1272"/>
      <c r="AW73" s="1272"/>
      <c r="AX73" s="1272"/>
      <c r="AY73" s="1272"/>
      <c r="AZ73" s="1272"/>
      <c r="BA73" s="1272"/>
      <c r="BB73" s="1272" t="s">
        <v>613</v>
      </c>
      <c r="BC73" s="1272"/>
      <c r="BD73" s="1272"/>
      <c r="BE73" s="1272"/>
      <c r="BF73" s="1272"/>
      <c r="BG73" s="1272"/>
      <c r="BH73" s="1272"/>
      <c r="BI73" s="1272"/>
      <c r="BJ73" s="1272"/>
      <c r="BK73" s="1272"/>
      <c r="BL73" s="1272"/>
      <c r="BM73" s="1272"/>
      <c r="BN73" s="1272"/>
      <c r="BO73" s="1272"/>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76"/>
      <c r="L74" s="1276"/>
      <c r="M74" s="1276"/>
      <c r="N74" s="1276"/>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617</v>
      </c>
      <c r="BC75" s="1272"/>
      <c r="BD75" s="1272"/>
      <c r="BE75" s="1272"/>
      <c r="BF75" s="1272"/>
      <c r="BG75" s="1272"/>
      <c r="BH75" s="1272"/>
      <c r="BI75" s="1272"/>
      <c r="BJ75" s="1272"/>
      <c r="BK75" s="1272"/>
      <c r="BL75" s="1272"/>
      <c r="BM75" s="1272"/>
      <c r="BN75" s="1272"/>
      <c r="BO75" s="1272"/>
      <c r="BP75" s="1270">
        <v>7.7</v>
      </c>
      <c r="BQ75" s="1270"/>
      <c r="BR75" s="1270"/>
      <c r="BS75" s="1270"/>
      <c r="BT75" s="1270"/>
      <c r="BU75" s="1270"/>
      <c r="BV75" s="1270"/>
      <c r="BW75" s="1270"/>
      <c r="BX75" s="1270">
        <v>7.8</v>
      </c>
      <c r="BY75" s="1270"/>
      <c r="BZ75" s="1270"/>
      <c r="CA75" s="1270"/>
      <c r="CB75" s="1270"/>
      <c r="CC75" s="1270"/>
      <c r="CD75" s="1270"/>
      <c r="CE75" s="1270"/>
      <c r="CF75" s="1270">
        <v>8</v>
      </c>
      <c r="CG75" s="1270"/>
      <c r="CH75" s="1270"/>
      <c r="CI75" s="1270"/>
      <c r="CJ75" s="1270"/>
      <c r="CK75" s="1270"/>
      <c r="CL75" s="1270"/>
      <c r="CM75" s="1270"/>
      <c r="CN75" s="1270">
        <v>7.4</v>
      </c>
      <c r="CO75" s="1270"/>
      <c r="CP75" s="1270"/>
      <c r="CQ75" s="1270"/>
      <c r="CR75" s="1270"/>
      <c r="CS75" s="1270"/>
      <c r="CT75" s="1270"/>
      <c r="CU75" s="1270"/>
      <c r="CV75" s="1270">
        <v>6.7</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76"/>
      <c r="L77" s="1276"/>
      <c r="M77" s="1276"/>
      <c r="N77" s="1276"/>
      <c r="AN77" s="1269" t="s">
        <v>615</v>
      </c>
      <c r="AO77" s="1269"/>
      <c r="AP77" s="1269"/>
      <c r="AQ77" s="1269"/>
      <c r="AR77" s="1269"/>
      <c r="AS77" s="1269"/>
      <c r="AT77" s="1269"/>
      <c r="AU77" s="1269"/>
      <c r="AV77" s="1269"/>
      <c r="AW77" s="1269"/>
      <c r="AX77" s="1269"/>
      <c r="AY77" s="1269"/>
      <c r="AZ77" s="1269"/>
      <c r="BA77" s="1269"/>
      <c r="BB77" s="1272" t="s">
        <v>613</v>
      </c>
      <c r="BC77" s="1272"/>
      <c r="BD77" s="1272"/>
      <c r="BE77" s="1272"/>
      <c r="BF77" s="1272"/>
      <c r="BG77" s="1272"/>
      <c r="BH77" s="1272"/>
      <c r="BI77" s="1272"/>
      <c r="BJ77" s="1272"/>
      <c r="BK77" s="1272"/>
      <c r="BL77" s="1272"/>
      <c r="BM77" s="1272"/>
      <c r="BN77" s="1272"/>
      <c r="BO77" s="1272"/>
      <c r="BP77" s="1270">
        <v>0</v>
      </c>
      <c r="BQ77" s="1270"/>
      <c r="BR77" s="1270"/>
      <c r="BS77" s="1270"/>
      <c r="BT77" s="1270"/>
      <c r="BU77" s="1270"/>
      <c r="BV77" s="1270"/>
      <c r="BW77" s="1270"/>
      <c r="BX77" s="1270">
        <v>3.1</v>
      </c>
      <c r="BY77" s="1270"/>
      <c r="BZ77" s="1270"/>
      <c r="CA77" s="1270"/>
      <c r="CB77" s="1270"/>
      <c r="CC77" s="1270"/>
      <c r="CD77" s="1270"/>
      <c r="CE77" s="1270"/>
      <c r="CF77" s="1270">
        <v>13.7</v>
      </c>
      <c r="CG77" s="1270"/>
      <c r="CH77" s="1270"/>
      <c r="CI77" s="1270"/>
      <c r="CJ77" s="1270"/>
      <c r="CK77" s="1270"/>
      <c r="CL77" s="1270"/>
      <c r="CM77" s="1270"/>
      <c r="CN77" s="1270">
        <v>6.9</v>
      </c>
      <c r="CO77" s="1270"/>
      <c r="CP77" s="1270"/>
      <c r="CQ77" s="1270"/>
      <c r="CR77" s="1270"/>
      <c r="CS77" s="1270"/>
      <c r="CT77" s="1270"/>
      <c r="CU77" s="1270"/>
      <c r="CV77" s="1270">
        <v>0</v>
      </c>
      <c r="CW77" s="1270"/>
      <c r="CX77" s="1270"/>
      <c r="CY77" s="1270"/>
      <c r="CZ77" s="1270"/>
      <c r="DA77" s="1270"/>
      <c r="DB77" s="1270"/>
      <c r="DC77" s="1270"/>
    </row>
    <row r="78" spans="2:107" x14ac:dyDescent="0.15">
      <c r="B78" s="372"/>
      <c r="G78" s="1265"/>
      <c r="H78" s="1265"/>
      <c r="I78" s="1265"/>
      <c r="J78" s="1265"/>
      <c r="K78" s="1276"/>
      <c r="L78" s="1276"/>
      <c r="M78" s="1276"/>
      <c r="N78" s="1276"/>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77"/>
      <c r="L79" s="1277"/>
      <c r="M79" s="1277"/>
      <c r="N79" s="1277"/>
      <c r="AN79" s="1269"/>
      <c r="AO79" s="1269"/>
      <c r="AP79" s="1269"/>
      <c r="AQ79" s="1269"/>
      <c r="AR79" s="1269"/>
      <c r="AS79" s="1269"/>
      <c r="AT79" s="1269"/>
      <c r="AU79" s="1269"/>
      <c r="AV79" s="1269"/>
      <c r="AW79" s="1269"/>
      <c r="AX79" s="1269"/>
      <c r="AY79" s="1269"/>
      <c r="AZ79" s="1269"/>
      <c r="BA79" s="1269"/>
      <c r="BB79" s="1272" t="s">
        <v>617</v>
      </c>
      <c r="BC79" s="1272"/>
      <c r="BD79" s="1272"/>
      <c r="BE79" s="1272"/>
      <c r="BF79" s="1272"/>
      <c r="BG79" s="1272"/>
      <c r="BH79" s="1272"/>
      <c r="BI79" s="1272"/>
      <c r="BJ79" s="1272"/>
      <c r="BK79" s="1272"/>
      <c r="BL79" s="1272"/>
      <c r="BM79" s="1272"/>
      <c r="BN79" s="1272"/>
      <c r="BO79" s="1272"/>
      <c r="BP79" s="1270">
        <v>7.8</v>
      </c>
      <c r="BQ79" s="1270"/>
      <c r="BR79" s="1270"/>
      <c r="BS79" s="1270"/>
      <c r="BT79" s="1270"/>
      <c r="BU79" s="1270"/>
      <c r="BV79" s="1270"/>
      <c r="BW79" s="1270"/>
      <c r="BX79" s="1270">
        <v>7.9</v>
      </c>
      <c r="BY79" s="1270"/>
      <c r="BZ79" s="1270"/>
      <c r="CA79" s="1270"/>
      <c r="CB79" s="1270"/>
      <c r="CC79" s="1270"/>
      <c r="CD79" s="1270"/>
      <c r="CE79" s="1270"/>
      <c r="CF79" s="1270">
        <v>7.9</v>
      </c>
      <c r="CG79" s="1270"/>
      <c r="CH79" s="1270"/>
      <c r="CI79" s="1270"/>
      <c r="CJ79" s="1270"/>
      <c r="CK79" s="1270"/>
      <c r="CL79" s="1270"/>
      <c r="CM79" s="1270"/>
      <c r="CN79" s="1270">
        <v>8</v>
      </c>
      <c r="CO79" s="1270"/>
      <c r="CP79" s="1270"/>
      <c r="CQ79" s="1270"/>
      <c r="CR79" s="1270"/>
      <c r="CS79" s="1270"/>
      <c r="CT79" s="1270"/>
      <c r="CU79" s="1270"/>
      <c r="CV79" s="1270">
        <v>8</v>
      </c>
      <c r="CW79" s="1270"/>
      <c r="CX79" s="1270"/>
      <c r="CY79" s="1270"/>
      <c r="CZ79" s="1270"/>
      <c r="DA79" s="1270"/>
      <c r="DB79" s="1270"/>
      <c r="DC79" s="1270"/>
    </row>
    <row r="80" spans="2:107" x14ac:dyDescent="0.15">
      <c r="B80" s="372"/>
      <c r="G80" s="1265"/>
      <c r="H80" s="1265"/>
      <c r="I80" s="1274"/>
      <c r="J80" s="1274"/>
      <c r="K80" s="1277"/>
      <c r="L80" s="1277"/>
      <c r="M80" s="1277"/>
      <c r="N80" s="1277"/>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9UsdLHLROfN15cmu4tIouDBcCYtOp2DpCCUQPueu4kv0dYw+DyYv/SULMQxTPIOPyF62o53p0DF3/kZ8eHBRw==" saltValue="NJxEsu5cHaTAtOOLg/M5X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555</v>
      </c>
    </row>
  </sheetData>
  <sheetProtection algorithmName="SHA-512" hashValue="NsxuxVEBG7Jc2Z5yuEQuv5rkIGCyiYpO7Qh+XD2Mq0dcgxfcd/UztQs5t3O/oWgMwvOpY5q+eAS5V7EMZxoMaQ==" saltValue="+JuCYKa5qP6qcylG0HQo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555</v>
      </c>
    </row>
  </sheetData>
  <sheetProtection algorithmName="SHA-512" hashValue="BVikTbKNaIHssKz4kXY732GayugoBDEwgBpo9UmLrtZpQJlssQRbJtF5nETtNqRwMFxrN+96LgXjOCo0kZ/xuQ==" saltValue="jlfNASnKn67uddETZQQ+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38471</v>
      </c>
      <c r="E3" s="156"/>
      <c r="F3" s="157">
        <v>88328</v>
      </c>
      <c r="G3" s="158"/>
      <c r="H3" s="159"/>
    </row>
    <row r="4" spans="1:8" x14ac:dyDescent="0.15">
      <c r="A4" s="160"/>
      <c r="B4" s="161"/>
      <c r="C4" s="162"/>
      <c r="D4" s="163">
        <v>22052</v>
      </c>
      <c r="E4" s="164"/>
      <c r="F4" s="165">
        <v>49013</v>
      </c>
      <c r="G4" s="166"/>
      <c r="H4" s="167"/>
    </row>
    <row r="5" spans="1:8" x14ac:dyDescent="0.15">
      <c r="A5" s="148" t="s">
        <v>549</v>
      </c>
      <c r="B5" s="153"/>
      <c r="C5" s="154"/>
      <c r="D5" s="155">
        <v>29497</v>
      </c>
      <c r="E5" s="156"/>
      <c r="F5" s="157">
        <v>103390</v>
      </c>
      <c r="G5" s="158"/>
      <c r="H5" s="159"/>
    </row>
    <row r="6" spans="1:8" x14ac:dyDescent="0.15">
      <c r="A6" s="160"/>
      <c r="B6" s="161"/>
      <c r="C6" s="162"/>
      <c r="D6" s="163">
        <v>10976</v>
      </c>
      <c r="E6" s="164"/>
      <c r="F6" s="165">
        <v>51269</v>
      </c>
      <c r="G6" s="166"/>
      <c r="H6" s="167"/>
    </row>
    <row r="7" spans="1:8" x14ac:dyDescent="0.15">
      <c r="A7" s="148" t="s">
        <v>550</v>
      </c>
      <c r="B7" s="153"/>
      <c r="C7" s="154"/>
      <c r="D7" s="155">
        <v>61445</v>
      </c>
      <c r="E7" s="156"/>
      <c r="F7" s="157">
        <v>117234</v>
      </c>
      <c r="G7" s="158"/>
      <c r="H7" s="159"/>
    </row>
    <row r="8" spans="1:8" x14ac:dyDescent="0.15">
      <c r="A8" s="160"/>
      <c r="B8" s="161"/>
      <c r="C8" s="162"/>
      <c r="D8" s="163">
        <v>29833</v>
      </c>
      <c r="E8" s="164"/>
      <c r="F8" s="165">
        <v>59796</v>
      </c>
      <c r="G8" s="166"/>
      <c r="H8" s="167"/>
    </row>
    <row r="9" spans="1:8" x14ac:dyDescent="0.15">
      <c r="A9" s="148" t="s">
        <v>551</v>
      </c>
      <c r="B9" s="153"/>
      <c r="C9" s="154"/>
      <c r="D9" s="155">
        <v>19510</v>
      </c>
      <c r="E9" s="156"/>
      <c r="F9" s="157">
        <v>97758</v>
      </c>
      <c r="G9" s="158"/>
      <c r="H9" s="159"/>
    </row>
    <row r="10" spans="1:8" x14ac:dyDescent="0.15">
      <c r="A10" s="160"/>
      <c r="B10" s="161"/>
      <c r="C10" s="162"/>
      <c r="D10" s="163">
        <v>11264</v>
      </c>
      <c r="E10" s="164"/>
      <c r="F10" s="165">
        <v>45946</v>
      </c>
      <c r="G10" s="166"/>
      <c r="H10" s="167"/>
    </row>
    <row r="11" spans="1:8" x14ac:dyDescent="0.15">
      <c r="A11" s="148" t="s">
        <v>552</v>
      </c>
      <c r="B11" s="153"/>
      <c r="C11" s="154"/>
      <c r="D11" s="155">
        <v>46607</v>
      </c>
      <c r="E11" s="156"/>
      <c r="F11" s="157">
        <v>91338</v>
      </c>
      <c r="G11" s="158"/>
      <c r="H11" s="159"/>
    </row>
    <row r="12" spans="1:8" x14ac:dyDescent="0.15">
      <c r="A12" s="160"/>
      <c r="B12" s="161"/>
      <c r="C12" s="168"/>
      <c r="D12" s="163">
        <v>14106</v>
      </c>
      <c r="E12" s="164"/>
      <c r="F12" s="165">
        <v>43989</v>
      </c>
      <c r="G12" s="166"/>
      <c r="H12" s="167"/>
    </row>
    <row r="13" spans="1:8" x14ac:dyDescent="0.15">
      <c r="A13" s="148"/>
      <c r="B13" s="153"/>
      <c r="C13" s="169"/>
      <c r="D13" s="170">
        <v>39106</v>
      </c>
      <c r="E13" s="171"/>
      <c r="F13" s="172">
        <v>99610</v>
      </c>
      <c r="G13" s="173"/>
      <c r="H13" s="159"/>
    </row>
    <row r="14" spans="1:8" x14ac:dyDescent="0.15">
      <c r="A14" s="160"/>
      <c r="B14" s="161"/>
      <c r="C14" s="162"/>
      <c r="D14" s="163">
        <v>17646</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6.89</v>
      </c>
      <c r="C19" s="174">
        <f>ROUND(VALUE(SUBSTITUTE(実質収支比率等に係る経年分析!G$48,"▲","-")),2)</f>
        <v>7.85</v>
      </c>
      <c r="D19" s="174">
        <f>ROUND(VALUE(SUBSTITUTE(実質収支比率等に係る経年分析!H$48,"▲","-")),2)</f>
        <v>14.23</v>
      </c>
      <c r="E19" s="174">
        <f>ROUND(VALUE(SUBSTITUTE(実質収支比率等に係る経年分析!I$48,"▲","-")),2)</f>
        <v>14.07</v>
      </c>
      <c r="F19" s="174">
        <f>ROUND(VALUE(SUBSTITUTE(実質収支比率等に係る経年分析!J$48,"▲","-")),2)</f>
        <v>13.26</v>
      </c>
    </row>
    <row r="20" spans="1:11" x14ac:dyDescent="0.15">
      <c r="A20" s="174" t="s">
        <v>57</v>
      </c>
      <c r="B20" s="174">
        <f>ROUND(VALUE(SUBSTITUTE(実質収支比率等に係る経年分析!F$47,"▲","-")),2)</f>
        <v>62.81</v>
      </c>
      <c r="C20" s="174">
        <f>ROUND(VALUE(SUBSTITUTE(実質収支比率等に係る経年分析!G$47,"▲","-")),2)</f>
        <v>59.55</v>
      </c>
      <c r="D20" s="174">
        <f>ROUND(VALUE(SUBSTITUTE(実質収支比率等に係る経年分析!H$47,"▲","-")),2)</f>
        <v>60.16</v>
      </c>
      <c r="E20" s="174">
        <f>ROUND(VALUE(SUBSTITUTE(実質収支比率等に係る経年分析!I$47,"▲","-")),2)</f>
        <v>60.74</v>
      </c>
      <c r="F20" s="174">
        <f>ROUND(VALUE(SUBSTITUTE(実質収支比率等に係る経年分析!J$47,"▲","-")),2)</f>
        <v>62.25</v>
      </c>
    </row>
    <row r="21" spans="1:11" x14ac:dyDescent="0.15">
      <c r="A21" s="174" t="s">
        <v>58</v>
      </c>
      <c r="B21" s="174">
        <f>IF(ISNUMBER(VALUE(SUBSTITUTE(実質収支比率等に係る経年分析!F$49,"▲","-"))),ROUND(VALUE(SUBSTITUTE(実質収支比率等に係る経年分析!F$49,"▲","-")),2),NA())</f>
        <v>6.66</v>
      </c>
      <c r="C21" s="174">
        <f>IF(ISNUMBER(VALUE(SUBSTITUTE(実質収支比率等に係る経年分析!G$49,"▲","-"))),ROUND(VALUE(SUBSTITUTE(実質収支比率等に係る経年分析!G$49,"▲","-")),2),NA())</f>
        <v>-2.31</v>
      </c>
      <c r="D21" s="174">
        <f>IF(ISNUMBER(VALUE(SUBSTITUTE(実質収支比率等に係る経年分析!H$49,"▲","-"))),ROUND(VALUE(SUBSTITUTE(実質収支比率等に係る経年分析!H$49,"▲","-")),2),NA())</f>
        <v>10.53</v>
      </c>
      <c r="E21" s="174">
        <f>IF(ISNUMBER(VALUE(SUBSTITUTE(実質収支比率等に係る経年分析!I$49,"▲","-"))),ROUND(VALUE(SUBSTITUTE(実質収支比率等に係る経年分析!I$49,"▲","-")),2),NA())</f>
        <v>5.09</v>
      </c>
      <c r="F21" s="174">
        <f>IF(ISNUMBER(VALUE(SUBSTITUTE(実質収支比率等に係る経年分析!J$49,"▲","-"))),ROUND(VALUE(SUBSTITUTE(実質収支比率等に係る経年分析!J$49,"▲","-")),2),NA())</f>
        <v>-0.56999999999999995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大木町後期高齢者医療特別会計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13.25</v>
      </c>
    </row>
    <row r="35" spans="1:16" x14ac:dyDescent="0.15">
      <c r="A35" s="175" t="str">
        <f>IF(連結実質赤字比率に係る赤字・黒字の構成分析!C$35="",NA(),連結実質赤字比率に係る赤字・黒字の構成分析!C$35)</f>
        <v>大木町水道事業会計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28.48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24.37</v>
      </c>
    </row>
    <row r="36" spans="1:16" x14ac:dyDescent="0.15">
      <c r="A36" s="175" t="str">
        <f>IF(連結実質赤字比率に係る赤字・黒字の構成分析!C$34="",NA(),連結実質赤字比率に係る赤字・黒字の構成分析!C$34)</f>
        <v>大木町国民健康保険特別会計</v>
      </c>
      <c r="B36" s="175">
        <f>IF(ROUND(VALUE(SUBSTITUTE(連結実質赤字比率に係る赤字・黒字の構成分析!F$34,"▲", "-")), 2) &lt; 0, ABS(ROUND(VALUE(SUBSTITUTE(連結実質赤字比率に係る赤字・黒字の構成分析!F$34,"▲", "-")), 2)), NA())</f>
        <v>0.56999999999999995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1.04</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1.8</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3.72</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325</v>
      </c>
      <c r="E42" s="176"/>
      <c r="F42" s="176"/>
      <c r="G42" s="176">
        <f>'実質公債費比率（分子）の構造'!L$52</f>
        <v>325</v>
      </c>
      <c r="H42" s="176"/>
      <c r="I42" s="176"/>
      <c r="J42" s="176">
        <f>'実質公債費比率（分子）の構造'!M$52</f>
        <v>330</v>
      </c>
      <c r="K42" s="176"/>
      <c r="L42" s="176"/>
      <c r="M42" s="176">
        <f>'実質公債費比率（分子）の構造'!N$52</f>
        <v>317</v>
      </c>
      <c r="N42" s="176"/>
      <c r="O42" s="176"/>
      <c r="P42" s="176">
        <f>'実質公債費比率（分子）の構造'!O$52</f>
        <v>317</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75</v>
      </c>
      <c r="C44" s="176"/>
      <c r="D44" s="176"/>
      <c r="E44" s="176">
        <f>'実質公債費比率（分子）の構造'!L$50</f>
        <v>75</v>
      </c>
      <c r="F44" s="176"/>
      <c r="G44" s="176"/>
      <c r="H44" s="176">
        <f>'実質公債費比率（分子）の構造'!M$50</f>
        <v>75</v>
      </c>
      <c r="I44" s="176"/>
      <c r="J44" s="176"/>
      <c r="K44" s="176">
        <f>'実質公債費比率（分子）の構造'!N$50</f>
        <v>14</v>
      </c>
      <c r="L44" s="176"/>
      <c r="M44" s="176"/>
      <c r="N44" s="176">
        <f>'実質公債費比率（分子）の構造'!O$50</f>
        <v>13</v>
      </c>
      <c r="O44" s="176"/>
      <c r="P44" s="176"/>
    </row>
    <row r="45" spans="1:16" x14ac:dyDescent="0.15">
      <c r="A45" s="176" t="s">
        <v>68</v>
      </c>
      <c r="B45" s="176">
        <f>'実質公債費比率（分子）の構造'!K$49</f>
        <v>14</v>
      </c>
      <c r="C45" s="176"/>
      <c r="D45" s="176"/>
      <c r="E45" s="176">
        <f>'実質公債費比率（分子）の構造'!L$49</f>
        <v>18</v>
      </c>
      <c r="F45" s="176"/>
      <c r="G45" s="176"/>
      <c r="H45" s="176">
        <f>'実質公債費比率（分子）の構造'!M$49</f>
        <v>20</v>
      </c>
      <c r="I45" s="176"/>
      <c r="J45" s="176"/>
      <c r="K45" s="176">
        <f>'実質公債費比率（分子）の構造'!N$49</f>
        <v>31</v>
      </c>
      <c r="L45" s="176"/>
      <c r="M45" s="176"/>
      <c r="N45" s="176">
        <f>'実質公債費比率（分子）の構造'!O$49</f>
        <v>34</v>
      </c>
      <c r="O45" s="176"/>
      <c r="P45" s="176"/>
    </row>
    <row r="46" spans="1:16" x14ac:dyDescent="0.15">
      <c r="A46" s="176" t="s">
        <v>69</v>
      </c>
      <c r="B46" s="176" t="str">
        <f>'実質公債費比率（分子）の構造'!K$48</f>
        <v>-</v>
      </c>
      <c r="C46" s="176"/>
      <c r="D46" s="176"/>
      <c r="E46" s="176">
        <f>'実質公債費比率（分子）の構造'!L$48</f>
        <v>0</v>
      </c>
      <c r="F46" s="176"/>
      <c r="G46" s="176"/>
      <c r="H46" s="176">
        <f>'実質公債費比率（分子）の構造'!M$48</f>
        <v>0</v>
      </c>
      <c r="I46" s="176"/>
      <c r="J46" s="176"/>
      <c r="K46" s="176">
        <f>'実質公債費比率（分子）の構造'!N$48</f>
        <v>16</v>
      </c>
      <c r="L46" s="176"/>
      <c r="M46" s="176"/>
      <c r="N46" s="176">
        <f>'実質公債費比率（分子）の構造'!O$48</f>
        <v>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469</v>
      </c>
      <c r="C49" s="176"/>
      <c r="D49" s="176"/>
      <c r="E49" s="176">
        <f>'実質公債費比率（分子）の構造'!L$45</f>
        <v>471</v>
      </c>
      <c r="F49" s="176"/>
      <c r="G49" s="176"/>
      <c r="H49" s="176">
        <f>'実質公債費比率（分子）の構造'!M$45</f>
        <v>484</v>
      </c>
      <c r="I49" s="176"/>
      <c r="J49" s="176"/>
      <c r="K49" s="176">
        <f>'実質公債費比率（分子）の構造'!N$45</f>
        <v>464</v>
      </c>
      <c r="L49" s="176"/>
      <c r="M49" s="176"/>
      <c r="N49" s="176">
        <f>'実質公債費比率（分子）の構造'!O$45</f>
        <v>454</v>
      </c>
      <c r="O49" s="176"/>
      <c r="P49" s="176"/>
    </row>
    <row r="50" spans="1:16" x14ac:dyDescent="0.15">
      <c r="A50" s="176" t="s">
        <v>73</v>
      </c>
      <c r="B50" s="176" t="e">
        <f>NA()</f>
        <v>#N/A</v>
      </c>
      <c r="C50" s="176">
        <f>IF(ISNUMBER('実質公債費比率（分子）の構造'!K$53),'実質公債費比率（分子）の構造'!K$53,NA())</f>
        <v>233</v>
      </c>
      <c r="D50" s="176" t="e">
        <f>NA()</f>
        <v>#N/A</v>
      </c>
      <c r="E50" s="176" t="e">
        <f>NA()</f>
        <v>#N/A</v>
      </c>
      <c r="F50" s="176">
        <f>IF(ISNUMBER('実質公債費比率（分子）の構造'!L$53),'実質公債費比率（分子）の構造'!L$53,NA())</f>
        <v>239</v>
      </c>
      <c r="G50" s="176" t="e">
        <f>NA()</f>
        <v>#N/A</v>
      </c>
      <c r="H50" s="176" t="e">
        <f>NA()</f>
        <v>#N/A</v>
      </c>
      <c r="I50" s="176">
        <f>IF(ISNUMBER('実質公債費比率（分子）の構造'!M$53),'実質公債費比率（分子）の構造'!M$53,NA())</f>
        <v>249</v>
      </c>
      <c r="J50" s="176" t="e">
        <f>NA()</f>
        <v>#N/A</v>
      </c>
      <c r="K50" s="176" t="e">
        <f>NA()</f>
        <v>#N/A</v>
      </c>
      <c r="L50" s="176">
        <f>IF(ISNUMBER('実質公債費比率（分子）の構造'!N$53),'実質公債費比率（分子）の構造'!N$53,NA())</f>
        <v>208</v>
      </c>
      <c r="M50" s="176" t="e">
        <f>NA()</f>
        <v>#N/A</v>
      </c>
      <c r="N50" s="176" t="e">
        <f>NA()</f>
        <v>#N/A</v>
      </c>
      <c r="O50" s="176">
        <f>IF(ISNUMBER('実質公債費比率（分子）の構造'!O$53),'実質公債費比率（分子）の構造'!O$53,NA())</f>
        <v>193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3816</v>
      </c>
      <c r="E56" s="175"/>
      <c r="F56" s="175"/>
      <c r="G56" s="175">
        <f>'将来負担比率（分子）の構造'!J$52</f>
        <v>3810</v>
      </c>
      <c r="H56" s="175"/>
      <c r="I56" s="175"/>
      <c r="J56" s="175">
        <f>'将来負担比率（分子）の構造'!K$52</f>
        <v>3886</v>
      </c>
      <c r="K56" s="175"/>
      <c r="L56" s="175"/>
      <c r="M56" s="175">
        <f>'将来負担比率（分子）の構造'!L$52</f>
        <v>3775</v>
      </c>
      <c r="N56" s="175"/>
      <c r="O56" s="175"/>
      <c r="P56" s="175">
        <f>'将来負担比率（分子）の構造'!M$52</f>
        <v>3584</v>
      </c>
    </row>
    <row r="57" spans="1:16" x14ac:dyDescent="0.15">
      <c r="A57" s="175" t="s">
        <v>44</v>
      </c>
      <c r="B57" s="175"/>
      <c r="C57" s="175"/>
      <c r="D57" s="175">
        <f>'将来負担比率（分子）の構造'!I$51</f>
        <v>3</v>
      </c>
      <c r="E57" s="175"/>
      <c r="F57" s="175"/>
      <c r="G57" s="175">
        <f>'将来負担比率（分子）の構造'!J$51</f>
        <v>3</v>
      </c>
      <c r="H57" s="175"/>
      <c r="I57" s="175"/>
      <c r="J57" s="175">
        <f>'将来負担比率（分子）の構造'!K$51</f>
        <v>3</v>
      </c>
      <c r="K57" s="175"/>
      <c r="L57" s="175"/>
      <c r="M57" s="175">
        <f>'将来負担比率（分子）の構造'!L$51</f>
        <v>3</v>
      </c>
      <c r="N57" s="175"/>
      <c r="O57" s="175"/>
      <c r="P57" s="175">
        <f>'将来負担比率（分子）の構造'!M$51</f>
        <v>2</v>
      </c>
    </row>
    <row r="58" spans="1:16" x14ac:dyDescent="0.15">
      <c r="A58" s="175" t="s">
        <v>43</v>
      </c>
      <c r="B58" s="175"/>
      <c r="C58" s="175"/>
      <c r="D58" s="175">
        <f>'将来負担比率（分子）の構造'!I$50</f>
        <v>3832</v>
      </c>
      <c r="E58" s="175"/>
      <c r="F58" s="175"/>
      <c r="G58" s="175">
        <f>'将来負担比率（分子）の構造'!J$50</f>
        <v>3883</v>
      </c>
      <c r="H58" s="175"/>
      <c r="I58" s="175"/>
      <c r="J58" s="175">
        <f>'将来負担比率（分子）の構造'!K$50</f>
        <v>4103</v>
      </c>
      <c r="K58" s="175"/>
      <c r="L58" s="175"/>
      <c r="M58" s="175">
        <f>'将来負担比率（分子）の構造'!L$50</f>
        <v>4650</v>
      </c>
      <c r="N58" s="175"/>
      <c r="O58" s="175"/>
      <c r="P58" s="175">
        <f>'将来負担比率（分子）の構造'!M$50</f>
        <v>5006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744</v>
      </c>
      <c r="C62" s="175"/>
      <c r="D62" s="175"/>
      <c r="E62" s="175">
        <f>'将来負担比率（分子）の構造'!J$45</f>
        <v>793</v>
      </c>
      <c r="F62" s="175"/>
      <c r="G62" s="175"/>
      <c r="H62" s="175">
        <f>'将来負担比率（分子）の構造'!K$45</f>
        <v>720</v>
      </c>
      <c r="I62" s="175"/>
      <c r="J62" s="175"/>
      <c r="K62" s="175">
        <f>'将来負担比率（分子）の構造'!L$45</f>
        <v>674</v>
      </c>
      <c r="L62" s="175"/>
      <c r="M62" s="175"/>
      <c r="N62" s="175">
        <f>'将来負担比率（分子）の構造'!M$45</f>
        <v>724</v>
      </c>
      <c r="O62" s="175"/>
      <c r="P62" s="175"/>
    </row>
    <row r="63" spans="1:16" x14ac:dyDescent="0.15">
      <c r="A63" s="175" t="s">
        <v>36</v>
      </c>
      <c r="B63" s="175">
        <f>'将来負担比率（分子）の構造'!I$44</f>
        <v>247</v>
      </c>
      <c r="C63" s="175"/>
      <c r="D63" s="175"/>
      <c r="E63" s="175">
        <f>'将来負担比率（分子）の構造'!J$44</f>
        <v>276</v>
      </c>
      <c r="F63" s="175"/>
      <c r="G63" s="175"/>
      <c r="H63" s="175">
        <f>'将来負担比率（分子）の構造'!K$44</f>
        <v>281</v>
      </c>
      <c r="I63" s="175"/>
      <c r="J63" s="175"/>
      <c r="K63" s="175">
        <f>'将来負担比率（分子）の構造'!L$44</f>
        <v>253</v>
      </c>
      <c r="L63" s="175"/>
      <c r="M63" s="175"/>
      <c r="N63" s="175">
        <f>'将来負担比率（分子）の構造'!M$44</f>
        <v>226</v>
      </c>
      <c r="O63" s="175"/>
      <c r="P63" s="175"/>
    </row>
    <row r="64" spans="1:16" x14ac:dyDescent="0.15">
      <c r="A64" s="175" t="s">
        <v>35</v>
      </c>
      <c r="B64" s="175">
        <f>'将来負担比率（分子）の構造'!I$43</f>
        <v>2</v>
      </c>
      <c r="C64" s="175"/>
      <c r="D64" s="175"/>
      <c r="E64" s="175">
        <f>'将来負担比率（分子）の構造'!J$43</f>
        <v>1</v>
      </c>
      <c r="F64" s="175"/>
      <c r="G64" s="175"/>
      <c r="H64" s="175">
        <f>'将来負担比率（分子）の構造'!K$43</f>
        <v>5</v>
      </c>
      <c r="I64" s="175"/>
      <c r="J64" s="175"/>
      <c r="K64" s="175">
        <f>'将来負担比率（分子）の構造'!L$43</f>
        <v>188</v>
      </c>
      <c r="L64" s="175"/>
      <c r="M64" s="175"/>
      <c r="N64" s="175">
        <f>'将来負担比率（分子）の構造'!M$43</f>
        <v>272</v>
      </c>
      <c r="O64" s="175"/>
      <c r="P64" s="175"/>
    </row>
    <row r="65" spans="1:16" x14ac:dyDescent="0.15">
      <c r="A65" s="175" t="s">
        <v>34</v>
      </c>
      <c r="B65" s="175">
        <f>'将来負担比率（分子）の構造'!I$42</f>
        <v>343</v>
      </c>
      <c r="C65" s="175"/>
      <c r="D65" s="175"/>
      <c r="E65" s="175">
        <f>'将来負担比率（分子）の構造'!J$42</f>
        <v>270</v>
      </c>
      <c r="F65" s="175"/>
      <c r="G65" s="175"/>
      <c r="H65" s="175">
        <f>'将来負担比率（分子）の構造'!K$42</f>
        <v>196</v>
      </c>
      <c r="I65" s="175"/>
      <c r="J65" s="175"/>
      <c r="K65" s="175">
        <f>'将来負担比率（分子）の構造'!L$42</f>
        <v>186</v>
      </c>
      <c r="L65" s="175"/>
      <c r="M65" s="175"/>
      <c r="N65" s="175">
        <f>'将来負担比率（分子）の構造'!M$42</f>
        <v>172</v>
      </c>
      <c r="O65" s="175"/>
      <c r="P65" s="175"/>
    </row>
    <row r="66" spans="1:16" x14ac:dyDescent="0.15">
      <c r="A66" s="175" t="s">
        <v>33</v>
      </c>
      <c r="B66" s="175">
        <f>'将来負担比率（分子）の構造'!I$41</f>
        <v>5051</v>
      </c>
      <c r="C66" s="175"/>
      <c r="D66" s="175"/>
      <c r="E66" s="175">
        <f>'将来負担比率（分子）の構造'!J$41</f>
        <v>4873</v>
      </c>
      <c r="F66" s="175"/>
      <c r="G66" s="175"/>
      <c r="H66" s="175">
        <f>'将来負担比率（分子）の構造'!K$41</f>
        <v>5012</v>
      </c>
      <c r="I66" s="175"/>
      <c r="J66" s="175"/>
      <c r="K66" s="175">
        <f>'将来負担比率（分子）の構造'!L$41</f>
        <v>4785</v>
      </c>
      <c r="L66" s="175"/>
      <c r="M66" s="175"/>
      <c r="N66" s="175">
        <f>'将来負担比率（分子）の構造'!M$41</f>
        <v>4484</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2060</v>
      </c>
      <c r="C72" s="179">
        <f>基金残高に係る経年分析!G55</f>
        <v>2219</v>
      </c>
      <c r="D72" s="179">
        <f>基金残高に係る経年分析!H55</f>
        <v>2236</v>
      </c>
    </row>
    <row r="73" spans="1:16" x14ac:dyDescent="0.15">
      <c r="A73" s="178" t="s">
        <v>80</v>
      </c>
      <c r="B73" s="179">
        <f>基金残高に係る経年分析!F56</f>
        <v>315</v>
      </c>
      <c r="C73" s="179">
        <f>基金残高に係る経年分析!G56</f>
        <v>335</v>
      </c>
      <c r="D73" s="179">
        <f>基金残高に係る経年分析!H56</f>
        <v>355</v>
      </c>
    </row>
    <row r="74" spans="1:16" x14ac:dyDescent="0.15">
      <c r="A74" s="178" t="s">
        <v>81</v>
      </c>
      <c r="B74" s="179">
        <f>基金残高に係る経年分析!F57</f>
        <v>1525</v>
      </c>
      <c r="C74" s="179">
        <f>基金残高に係る経年分析!G57</f>
        <v>1947</v>
      </c>
      <c r="D74" s="179">
        <f>基金残高に係る経年分析!H57</f>
        <v>2265</v>
      </c>
    </row>
  </sheetData>
  <sheetProtection algorithmName="SHA-512" hashValue="oI6YWW3AkJWZ6IwqTEa0w+ZLGSFGW1jk9RNDFfDeZ7EG/+IfI5BGEBk84WYJsNBwV5nf3gYCe2KbaihSO/BmMg==" saltValue="mmlk66UOf2FHTK/ubFv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1470617</v>
      </c>
      <c r="S5" s="649"/>
      <c r="T5" s="649"/>
      <c r="U5" s="649"/>
      <c r="V5" s="649"/>
      <c r="W5" s="649"/>
      <c r="X5" s="649"/>
      <c r="Y5" s="650"/>
      <c r="Z5" s="651">
        <v>19.3</v>
      </c>
      <c r="AA5" s="651"/>
      <c r="AB5" s="651"/>
      <c r="AC5" s="651"/>
      <c r="AD5" s="652">
        <v>1470617</v>
      </c>
      <c r="AE5" s="652"/>
      <c r="AF5" s="652"/>
      <c r="AG5" s="652"/>
      <c r="AH5" s="652"/>
      <c r="AI5" s="652"/>
      <c r="AJ5" s="652"/>
      <c r="AK5" s="652"/>
      <c r="AL5" s="653">
        <v>41.2</v>
      </c>
      <c r="AM5" s="654"/>
      <c r="AN5" s="654"/>
      <c r="AO5" s="655"/>
      <c r="AP5" s="645" t="s">
        <v>228</v>
      </c>
      <c r="AQ5" s="646"/>
      <c r="AR5" s="646"/>
      <c r="AS5" s="646"/>
      <c r="AT5" s="646"/>
      <c r="AU5" s="646"/>
      <c r="AV5" s="646"/>
      <c r="AW5" s="646"/>
      <c r="AX5" s="646"/>
      <c r="AY5" s="646"/>
      <c r="AZ5" s="646"/>
      <c r="BA5" s="646"/>
      <c r="BB5" s="646"/>
      <c r="BC5" s="646"/>
      <c r="BD5" s="646"/>
      <c r="BE5" s="646"/>
      <c r="BF5" s="647"/>
      <c r="BG5" s="659">
        <v>1470617</v>
      </c>
      <c r="BH5" s="660"/>
      <c r="BI5" s="660"/>
      <c r="BJ5" s="660"/>
      <c r="BK5" s="660"/>
      <c r="BL5" s="660"/>
      <c r="BM5" s="660"/>
      <c r="BN5" s="661"/>
      <c r="BO5" s="662">
        <v>100</v>
      </c>
      <c r="BP5" s="662"/>
      <c r="BQ5" s="662"/>
      <c r="BR5" s="662"/>
      <c r="BS5" s="663" t="s">
        <v>229</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221</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77424</v>
      </c>
      <c r="S6" s="660"/>
      <c r="T6" s="660"/>
      <c r="U6" s="660"/>
      <c r="V6" s="660"/>
      <c r="W6" s="660"/>
      <c r="X6" s="660"/>
      <c r="Y6" s="661"/>
      <c r="Z6" s="662">
        <v>1</v>
      </c>
      <c r="AA6" s="662"/>
      <c r="AB6" s="662"/>
      <c r="AC6" s="662"/>
      <c r="AD6" s="663">
        <v>77424</v>
      </c>
      <c r="AE6" s="663"/>
      <c r="AF6" s="663"/>
      <c r="AG6" s="663"/>
      <c r="AH6" s="663"/>
      <c r="AI6" s="663"/>
      <c r="AJ6" s="663"/>
      <c r="AK6" s="663"/>
      <c r="AL6" s="664">
        <v>2.2000000000000002</v>
      </c>
      <c r="AM6" s="665"/>
      <c r="AN6" s="665"/>
      <c r="AO6" s="666"/>
      <c r="AP6" s="656" t="s">
        <v>234</v>
      </c>
      <c r="AQ6" s="657"/>
      <c r="AR6" s="657"/>
      <c r="AS6" s="657"/>
      <c r="AT6" s="657"/>
      <c r="AU6" s="657"/>
      <c r="AV6" s="657"/>
      <c r="AW6" s="657"/>
      <c r="AX6" s="657"/>
      <c r="AY6" s="657"/>
      <c r="AZ6" s="657"/>
      <c r="BA6" s="657"/>
      <c r="BB6" s="657"/>
      <c r="BC6" s="657"/>
      <c r="BD6" s="657"/>
      <c r="BE6" s="657"/>
      <c r="BF6" s="658"/>
      <c r="BG6" s="659">
        <v>1470617</v>
      </c>
      <c r="BH6" s="660"/>
      <c r="BI6" s="660"/>
      <c r="BJ6" s="660"/>
      <c r="BK6" s="660"/>
      <c r="BL6" s="660"/>
      <c r="BM6" s="660"/>
      <c r="BN6" s="661"/>
      <c r="BO6" s="662">
        <v>100</v>
      </c>
      <c r="BP6" s="662"/>
      <c r="BQ6" s="662"/>
      <c r="BR6" s="662"/>
      <c r="BS6" s="663" t="s">
        <v>139</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70736</v>
      </c>
      <c r="CS6" s="660"/>
      <c r="CT6" s="660"/>
      <c r="CU6" s="660"/>
      <c r="CV6" s="660"/>
      <c r="CW6" s="660"/>
      <c r="CX6" s="660"/>
      <c r="CY6" s="661"/>
      <c r="CZ6" s="653">
        <v>1</v>
      </c>
      <c r="DA6" s="654"/>
      <c r="DB6" s="654"/>
      <c r="DC6" s="670"/>
      <c r="DD6" s="668" t="s">
        <v>139</v>
      </c>
      <c r="DE6" s="660"/>
      <c r="DF6" s="660"/>
      <c r="DG6" s="660"/>
      <c r="DH6" s="660"/>
      <c r="DI6" s="660"/>
      <c r="DJ6" s="660"/>
      <c r="DK6" s="660"/>
      <c r="DL6" s="660"/>
      <c r="DM6" s="660"/>
      <c r="DN6" s="660"/>
      <c r="DO6" s="660"/>
      <c r="DP6" s="661"/>
      <c r="DQ6" s="668">
        <v>70736</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408</v>
      </c>
      <c r="S7" s="660"/>
      <c r="T7" s="660"/>
      <c r="U7" s="660"/>
      <c r="V7" s="660"/>
      <c r="W7" s="660"/>
      <c r="X7" s="660"/>
      <c r="Y7" s="661"/>
      <c r="Z7" s="662">
        <v>0</v>
      </c>
      <c r="AA7" s="662"/>
      <c r="AB7" s="662"/>
      <c r="AC7" s="662"/>
      <c r="AD7" s="663">
        <v>408</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615784</v>
      </c>
      <c r="BH7" s="660"/>
      <c r="BI7" s="660"/>
      <c r="BJ7" s="660"/>
      <c r="BK7" s="660"/>
      <c r="BL7" s="660"/>
      <c r="BM7" s="660"/>
      <c r="BN7" s="661"/>
      <c r="BO7" s="662">
        <v>41.9</v>
      </c>
      <c r="BP7" s="662"/>
      <c r="BQ7" s="662"/>
      <c r="BR7" s="662"/>
      <c r="BS7" s="663" t="s">
        <v>139</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1538809</v>
      </c>
      <c r="CS7" s="660"/>
      <c r="CT7" s="660"/>
      <c r="CU7" s="660"/>
      <c r="CV7" s="660"/>
      <c r="CW7" s="660"/>
      <c r="CX7" s="660"/>
      <c r="CY7" s="661"/>
      <c r="CZ7" s="662">
        <v>21.9</v>
      </c>
      <c r="DA7" s="662"/>
      <c r="DB7" s="662"/>
      <c r="DC7" s="662"/>
      <c r="DD7" s="668">
        <v>1044</v>
      </c>
      <c r="DE7" s="660"/>
      <c r="DF7" s="660"/>
      <c r="DG7" s="660"/>
      <c r="DH7" s="660"/>
      <c r="DI7" s="660"/>
      <c r="DJ7" s="660"/>
      <c r="DK7" s="660"/>
      <c r="DL7" s="660"/>
      <c r="DM7" s="660"/>
      <c r="DN7" s="660"/>
      <c r="DO7" s="660"/>
      <c r="DP7" s="661"/>
      <c r="DQ7" s="668">
        <v>889256</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6642</v>
      </c>
      <c r="S8" s="660"/>
      <c r="T8" s="660"/>
      <c r="U8" s="660"/>
      <c r="V8" s="660"/>
      <c r="W8" s="660"/>
      <c r="X8" s="660"/>
      <c r="Y8" s="661"/>
      <c r="Z8" s="662">
        <v>0.1</v>
      </c>
      <c r="AA8" s="662"/>
      <c r="AB8" s="662"/>
      <c r="AC8" s="662"/>
      <c r="AD8" s="663">
        <v>6642</v>
      </c>
      <c r="AE8" s="663"/>
      <c r="AF8" s="663"/>
      <c r="AG8" s="663"/>
      <c r="AH8" s="663"/>
      <c r="AI8" s="663"/>
      <c r="AJ8" s="663"/>
      <c r="AK8" s="663"/>
      <c r="AL8" s="664">
        <v>0.2</v>
      </c>
      <c r="AM8" s="665"/>
      <c r="AN8" s="665"/>
      <c r="AO8" s="666"/>
      <c r="AP8" s="656" t="s">
        <v>240</v>
      </c>
      <c r="AQ8" s="657"/>
      <c r="AR8" s="657"/>
      <c r="AS8" s="657"/>
      <c r="AT8" s="657"/>
      <c r="AU8" s="657"/>
      <c r="AV8" s="657"/>
      <c r="AW8" s="657"/>
      <c r="AX8" s="657"/>
      <c r="AY8" s="657"/>
      <c r="AZ8" s="657"/>
      <c r="BA8" s="657"/>
      <c r="BB8" s="657"/>
      <c r="BC8" s="657"/>
      <c r="BD8" s="657"/>
      <c r="BE8" s="657"/>
      <c r="BF8" s="658"/>
      <c r="BG8" s="659">
        <v>24521</v>
      </c>
      <c r="BH8" s="660"/>
      <c r="BI8" s="660"/>
      <c r="BJ8" s="660"/>
      <c r="BK8" s="660"/>
      <c r="BL8" s="660"/>
      <c r="BM8" s="660"/>
      <c r="BN8" s="661"/>
      <c r="BO8" s="662">
        <v>1.7</v>
      </c>
      <c r="BP8" s="662"/>
      <c r="BQ8" s="662"/>
      <c r="BR8" s="662"/>
      <c r="BS8" s="663" t="s">
        <v>139</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2822461</v>
      </c>
      <c r="CS8" s="660"/>
      <c r="CT8" s="660"/>
      <c r="CU8" s="660"/>
      <c r="CV8" s="660"/>
      <c r="CW8" s="660"/>
      <c r="CX8" s="660"/>
      <c r="CY8" s="661"/>
      <c r="CZ8" s="662">
        <v>40.1</v>
      </c>
      <c r="DA8" s="662"/>
      <c r="DB8" s="662"/>
      <c r="DC8" s="662"/>
      <c r="DD8" s="668">
        <v>245258</v>
      </c>
      <c r="DE8" s="660"/>
      <c r="DF8" s="660"/>
      <c r="DG8" s="660"/>
      <c r="DH8" s="660"/>
      <c r="DI8" s="660"/>
      <c r="DJ8" s="660"/>
      <c r="DK8" s="660"/>
      <c r="DL8" s="660"/>
      <c r="DM8" s="660"/>
      <c r="DN8" s="660"/>
      <c r="DO8" s="660"/>
      <c r="DP8" s="661"/>
      <c r="DQ8" s="668">
        <v>1347036</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5547</v>
      </c>
      <c r="S9" s="660"/>
      <c r="T9" s="660"/>
      <c r="U9" s="660"/>
      <c r="V9" s="660"/>
      <c r="W9" s="660"/>
      <c r="X9" s="660"/>
      <c r="Y9" s="661"/>
      <c r="Z9" s="662">
        <v>0.1</v>
      </c>
      <c r="AA9" s="662"/>
      <c r="AB9" s="662"/>
      <c r="AC9" s="662"/>
      <c r="AD9" s="663">
        <v>5547</v>
      </c>
      <c r="AE9" s="663"/>
      <c r="AF9" s="663"/>
      <c r="AG9" s="663"/>
      <c r="AH9" s="663"/>
      <c r="AI9" s="663"/>
      <c r="AJ9" s="663"/>
      <c r="AK9" s="663"/>
      <c r="AL9" s="664">
        <v>0.2</v>
      </c>
      <c r="AM9" s="665"/>
      <c r="AN9" s="665"/>
      <c r="AO9" s="666"/>
      <c r="AP9" s="656" t="s">
        <v>243</v>
      </c>
      <c r="AQ9" s="657"/>
      <c r="AR9" s="657"/>
      <c r="AS9" s="657"/>
      <c r="AT9" s="657"/>
      <c r="AU9" s="657"/>
      <c r="AV9" s="657"/>
      <c r="AW9" s="657"/>
      <c r="AX9" s="657"/>
      <c r="AY9" s="657"/>
      <c r="AZ9" s="657"/>
      <c r="BA9" s="657"/>
      <c r="BB9" s="657"/>
      <c r="BC9" s="657"/>
      <c r="BD9" s="657"/>
      <c r="BE9" s="657"/>
      <c r="BF9" s="658"/>
      <c r="BG9" s="659">
        <v>536272</v>
      </c>
      <c r="BH9" s="660"/>
      <c r="BI9" s="660"/>
      <c r="BJ9" s="660"/>
      <c r="BK9" s="660"/>
      <c r="BL9" s="660"/>
      <c r="BM9" s="660"/>
      <c r="BN9" s="661"/>
      <c r="BO9" s="662">
        <v>36.5</v>
      </c>
      <c r="BP9" s="662"/>
      <c r="BQ9" s="662"/>
      <c r="BR9" s="662"/>
      <c r="BS9" s="663" t="s">
        <v>139</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665309</v>
      </c>
      <c r="CS9" s="660"/>
      <c r="CT9" s="660"/>
      <c r="CU9" s="660"/>
      <c r="CV9" s="660"/>
      <c r="CW9" s="660"/>
      <c r="CX9" s="660"/>
      <c r="CY9" s="661"/>
      <c r="CZ9" s="662">
        <v>9.5</v>
      </c>
      <c r="DA9" s="662"/>
      <c r="DB9" s="662"/>
      <c r="DC9" s="662"/>
      <c r="DD9" s="668">
        <v>34912</v>
      </c>
      <c r="DE9" s="660"/>
      <c r="DF9" s="660"/>
      <c r="DG9" s="660"/>
      <c r="DH9" s="660"/>
      <c r="DI9" s="660"/>
      <c r="DJ9" s="660"/>
      <c r="DK9" s="660"/>
      <c r="DL9" s="660"/>
      <c r="DM9" s="660"/>
      <c r="DN9" s="660"/>
      <c r="DO9" s="660"/>
      <c r="DP9" s="661"/>
      <c r="DQ9" s="668">
        <v>356904</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33930</v>
      </c>
      <c r="BH10" s="660"/>
      <c r="BI10" s="660"/>
      <c r="BJ10" s="660"/>
      <c r="BK10" s="660"/>
      <c r="BL10" s="660"/>
      <c r="BM10" s="660"/>
      <c r="BN10" s="661"/>
      <c r="BO10" s="662">
        <v>2.2999999999999998</v>
      </c>
      <c r="BP10" s="662"/>
      <c r="BQ10" s="662"/>
      <c r="BR10" s="662"/>
      <c r="BS10" s="663" t="s">
        <v>247</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139</v>
      </c>
      <c r="CS10" s="660"/>
      <c r="CT10" s="660"/>
      <c r="CU10" s="660"/>
      <c r="CV10" s="660"/>
      <c r="CW10" s="660"/>
      <c r="CX10" s="660"/>
      <c r="CY10" s="661"/>
      <c r="CZ10" s="662" t="s">
        <v>139</v>
      </c>
      <c r="DA10" s="662"/>
      <c r="DB10" s="662"/>
      <c r="DC10" s="662"/>
      <c r="DD10" s="668" t="s">
        <v>139</v>
      </c>
      <c r="DE10" s="660"/>
      <c r="DF10" s="660"/>
      <c r="DG10" s="660"/>
      <c r="DH10" s="660"/>
      <c r="DI10" s="660"/>
      <c r="DJ10" s="660"/>
      <c r="DK10" s="660"/>
      <c r="DL10" s="660"/>
      <c r="DM10" s="660"/>
      <c r="DN10" s="660"/>
      <c r="DO10" s="660"/>
      <c r="DP10" s="661"/>
      <c r="DQ10" s="668" t="s">
        <v>139</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320380</v>
      </c>
      <c r="S11" s="660"/>
      <c r="T11" s="660"/>
      <c r="U11" s="660"/>
      <c r="V11" s="660"/>
      <c r="W11" s="660"/>
      <c r="X11" s="660"/>
      <c r="Y11" s="661"/>
      <c r="Z11" s="664">
        <v>4.2</v>
      </c>
      <c r="AA11" s="665"/>
      <c r="AB11" s="665"/>
      <c r="AC11" s="671"/>
      <c r="AD11" s="668">
        <v>320380</v>
      </c>
      <c r="AE11" s="660"/>
      <c r="AF11" s="660"/>
      <c r="AG11" s="660"/>
      <c r="AH11" s="660"/>
      <c r="AI11" s="660"/>
      <c r="AJ11" s="660"/>
      <c r="AK11" s="661"/>
      <c r="AL11" s="664">
        <v>9</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21061</v>
      </c>
      <c r="BH11" s="660"/>
      <c r="BI11" s="660"/>
      <c r="BJ11" s="660"/>
      <c r="BK11" s="660"/>
      <c r="BL11" s="660"/>
      <c r="BM11" s="660"/>
      <c r="BN11" s="661"/>
      <c r="BO11" s="662">
        <v>1.4</v>
      </c>
      <c r="BP11" s="662"/>
      <c r="BQ11" s="662"/>
      <c r="BR11" s="662"/>
      <c r="BS11" s="663" t="s">
        <v>139</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353025</v>
      </c>
      <c r="CS11" s="660"/>
      <c r="CT11" s="660"/>
      <c r="CU11" s="660"/>
      <c r="CV11" s="660"/>
      <c r="CW11" s="660"/>
      <c r="CX11" s="660"/>
      <c r="CY11" s="661"/>
      <c r="CZ11" s="662">
        <v>5</v>
      </c>
      <c r="DA11" s="662"/>
      <c r="DB11" s="662"/>
      <c r="DC11" s="662"/>
      <c r="DD11" s="668">
        <v>89522</v>
      </c>
      <c r="DE11" s="660"/>
      <c r="DF11" s="660"/>
      <c r="DG11" s="660"/>
      <c r="DH11" s="660"/>
      <c r="DI11" s="660"/>
      <c r="DJ11" s="660"/>
      <c r="DK11" s="660"/>
      <c r="DL11" s="660"/>
      <c r="DM11" s="660"/>
      <c r="DN11" s="660"/>
      <c r="DO11" s="660"/>
      <c r="DP11" s="661"/>
      <c r="DQ11" s="668">
        <v>187880</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139</v>
      </c>
      <c r="S12" s="660"/>
      <c r="T12" s="660"/>
      <c r="U12" s="660"/>
      <c r="V12" s="660"/>
      <c r="W12" s="660"/>
      <c r="X12" s="660"/>
      <c r="Y12" s="661"/>
      <c r="Z12" s="662" t="s">
        <v>139</v>
      </c>
      <c r="AA12" s="662"/>
      <c r="AB12" s="662"/>
      <c r="AC12" s="662"/>
      <c r="AD12" s="663" t="s">
        <v>139</v>
      </c>
      <c r="AE12" s="663"/>
      <c r="AF12" s="663"/>
      <c r="AG12" s="663"/>
      <c r="AH12" s="663"/>
      <c r="AI12" s="663"/>
      <c r="AJ12" s="663"/>
      <c r="AK12" s="663"/>
      <c r="AL12" s="664" t="s">
        <v>139</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687519</v>
      </c>
      <c r="BH12" s="660"/>
      <c r="BI12" s="660"/>
      <c r="BJ12" s="660"/>
      <c r="BK12" s="660"/>
      <c r="BL12" s="660"/>
      <c r="BM12" s="660"/>
      <c r="BN12" s="661"/>
      <c r="BO12" s="662">
        <v>46.8</v>
      </c>
      <c r="BP12" s="662"/>
      <c r="BQ12" s="662"/>
      <c r="BR12" s="662"/>
      <c r="BS12" s="663" t="s">
        <v>139</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143761</v>
      </c>
      <c r="CS12" s="660"/>
      <c r="CT12" s="660"/>
      <c r="CU12" s="660"/>
      <c r="CV12" s="660"/>
      <c r="CW12" s="660"/>
      <c r="CX12" s="660"/>
      <c r="CY12" s="661"/>
      <c r="CZ12" s="662">
        <v>2</v>
      </c>
      <c r="DA12" s="662"/>
      <c r="DB12" s="662"/>
      <c r="DC12" s="662"/>
      <c r="DD12" s="668" t="s">
        <v>247</v>
      </c>
      <c r="DE12" s="660"/>
      <c r="DF12" s="660"/>
      <c r="DG12" s="660"/>
      <c r="DH12" s="660"/>
      <c r="DI12" s="660"/>
      <c r="DJ12" s="660"/>
      <c r="DK12" s="660"/>
      <c r="DL12" s="660"/>
      <c r="DM12" s="660"/>
      <c r="DN12" s="660"/>
      <c r="DO12" s="660"/>
      <c r="DP12" s="661"/>
      <c r="DQ12" s="668">
        <v>50247</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139</v>
      </c>
      <c r="S13" s="660"/>
      <c r="T13" s="660"/>
      <c r="U13" s="660"/>
      <c r="V13" s="660"/>
      <c r="W13" s="660"/>
      <c r="X13" s="660"/>
      <c r="Y13" s="661"/>
      <c r="Z13" s="662" t="s">
        <v>247</v>
      </c>
      <c r="AA13" s="662"/>
      <c r="AB13" s="662"/>
      <c r="AC13" s="662"/>
      <c r="AD13" s="663" t="s">
        <v>139</v>
      </c>
      <c r="AE13" s="663"/>
      <c r="AF13" s="663"/>
      <c r="AG13" s="663"/>
      <c r="AH13" s="663"/>
      <c r="AI13" s="663"/>
      <c r="AJ13" s="663"/>
      <c r="AK13" s="663"/>
      <c r="AL13" s="664" t="s">
        <v>139</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684135</v>
      </c>
      <c r="BH13" s="660"/>
      <c r="BI13" s="660"/>
      <c r="BJ13" s="660"/>
      <c r="BK13" s="660"/>
      <c r="BL13" s="660"/>
      <c r="BM13" s="660"/>
      <c r="BN13" s="661"/>
      <c r="BO13" s="662">
        <v>46.5</v>
      </c>
      <c r="BP13" s="662"/>
      <c r="BQ13" s="662"/>
      <c r="BR13" s="662"/>
      <c r="BS13" s="663" t="s">
        <v>139</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274989</v>
      </c>
      <c r="CS13" s="660"/>
      <c r="CT13" s="660"/>
      <c r="CU13" s="660"/>
      <c r="CV13" s="660"/>
      <c r="CW13" s="660"/>
      <c r="CX13" s="660"/>
      <c r="CY13" s="661"/>
      <c r="CZ13" s="662">
        <v>3.9</v>
      </c>
      <c r="DA13" s="662"/>
      <c r="DB13" s="662"/>
      <c r="DC13" s="662"/>
      <c r="DD13" s="668">
        <v>172838</v>
      </c>
      <c r="DE13" s="660"/>
      <c r="DF13" s="660"/>
      <c r="DG13" s="660"/>
      <c r="DH13" s="660"/>
      <c r="DI13" s="660"/>
      <c r="DJ13" s="660"/>
      <c r="DK13" s="660"/>
      <c r="DL13" s="660"/>
      <c r="DM13" s="660"/>
      <c r="DN13" s="660"/>
      <c r="DO13" s="660"/>
      <c r="DP13" s="661"/>
      <c r="DQ13" s="668">
        <v>155248</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139</v>
      </c>
      <c r="S14" s="660"/>
      <c r="T14" s="660"/>
      <c r="U14" s="660"/>
      <c r="V14" s="660"/>
      <c r="W14" s="660"/>
      <c r="X14" s="660"/>
      <c r="Y14" s="661"/>
      <c r="Z14" s="662" t="s">
        <v>139</v>
      </c>
      <c r="AA14" s="662"/>
      <c r="AB14" s="662"/>
      <c r="AC14" s="662"/>
      <c r="AD14" s="663" t="s">
        <v>139</v>
      </c>
      <c r="AE14" s="663"/>
      <c r="AF14" s="663"/>
      <c r="AG14" s="663"/>
      <c r="AH14" s="663"/>
      <c r="AI14" s="663"/>
      <c r="AJ14" s="663"/>
      <c r="AK14" s="663"/>
      <c r="AL14" s="664" t="s">
        <v>139</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55135</v>
      </c>
      <c r="BH14" s="660"/>
      <c r="BI14" s="660"/>
      <c r="BJ14" s="660"/>
      <c r="BK14" s="660"/>
      <c r="BL14" s="660"/>
      <c r="BM14" s="660"/>
      <c r="BN14" s="661"/>
      <c r="BO14" s="662">
        <v>3.7</v>
      </c>
      <c r="BP14" s="662"/>
      <c r="BQ14" s="662"/>
      <c r="BR14" s="662"/>
      <c r="BS14" s="663" t="s">
        <v>130</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212244</v>
      </c>
      <c r="CS14" s="660"/>
      <c r="CT14" s="660"/>
      <c r="CU14" s="660"/>
      <c r="CV14" s="660"/>
      <c r="CW14" s="660"/>
      <c r="CX14" s="660"/>
      <c r="CY14" s="661"/>
      <c r="CZ14" s="662">
        <v>3</v>
      </c>
      <c r="DA14" s="662"/>
      <c r="DB14" s="662"/>
      <c r="DC14" s="662"/>
      <c r="DD14" s="668">
        <v>17080</v>
      </c>
      <c r="DE14" s="660"/>
      <c r="DF14" s="660"/>
      <c r="DG14" s="660"/>
      <c r="DH14" s="660"/>
      <c r="DI14" s="660"/>
      <c r="DJ14" s="660"/>
      <c r="DK14" s="660"/>
      <c r="DL14" s="660"/>
      <c r="DM14" s="660"/>
      <c r="DN14" s="660"/>
      <c r="DO14" s="660"/>
      <c r="DP14" s="661"/>
      <c r="DQ14" s="668">
        <v>197201</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139</v>
      </c>
      <c r="S15" s="660"/>
      <c r="T15" s="660"/>
      <c r="U15" s="660"/>
      <c r="V15" s="660"/>
      <c r="W15" s="660"/>
      <c r="X15" s="660"/>
      <c r="Y15" s="661"/>
      <c r="Z15" s="662" t="s">
        <v>139</v>
      </c>
      <c r="AA15" s="662"/>
      <c r="AB15" s="662"/>
      <c r="AC15" s="662"/>
      <c r="AD15" s="663" t="s">
        <v>130</v>
      </c>
      <c r="AE15" s="663"/>
      <c r="AF15" s="663"/>
      <c r="AG15" s="663"/>
      <c r="AH15" s="663"/>
      <c r="AI15" s="663"/>
      <c r="AJ15" s="663"/>
      <c r="AK15" s="663"/>
      <c r="AL15" s="664" t="s">
        <v>139</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112179</v>
      </c>
      <c r="BH15" s="660"/>
      <c r="BI15" s="660"/>
      <c r="BJ15" s="660"/>
      <c r="BK15" s="660"/>
      <c r="BL15" s="660"/>
      <c r="BM15" s="660"/>
      <c r="BN15" s="661"/>
      <c r="BO15" s="662">
        <v>7.6</v>
      </c>
      <c r="BP15" s="662"/>
      <c r="BQ15" s="662"/>
      <c r="BR15" s="662"/>
      <c r="BS15" s="663" t="s">
        <v>139</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494264</v>
      </c>
      <c r="CS15" s="660"/>
      <c r="CT15" s="660"/>
      <c r="CU15" s="660"/>
      <c r="CV15" s="660"/>
      <c r="CW15" s="660"/>
      <c r="CX15" s="660"/>
      <c r="CY15" s="661"/>
      <c r="CZ15" s="662">
        <v>7</v>
      </c>
      <c r="DA15" s="662"/>
      <c r="DB15" s="662"/>
      <c r="DC15" s="662"/>
      <c r="DD15" s="668">
        <v>87049</v>
      </c>
      <c r="DE15" s="660"/>
      <c r="DF15" s="660"/>
      <c r="DG15" s="660"/>
      <c r="DH15" s="660"/>
      <c r="DI15" s="660"/>
      <c r="DJ15" s="660"/>
      <c r="DK15" s="660"/>
      <c r="DL15" s="660"/>
      <c r="DM15" s="660"/>
      <c r="DN15" s="660"/>
      <c r="DO15" s="660"/>
      <c r="DP15" s="661"/>
      <c r="DQ15" s="668">
        <v>437577</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11598</v>
      </c>
      <c r="S16" s="660"/>
      <c r="T16" s="660"/>
      <c r="U16" s="660"/>
      <c r="V16" s="660"/>
      <c r="W16" s="660"/>
      <c r="X16" s="660"/>
      <c r="Y16" s="661"/>
      <c r="Z16" s="662">
        <v>0.2</v>
      </c>
      <c r="AA16" s="662"/>
      <c r="AB16" s="662"/>
      <c r="AC16" s="662"/>
      <c r="AD16" s="663">
        <v>11598</v>
      </c>
      <c r="AE16" s="663"/>
      <c r="AF16" s="663"/>
      <c r="AG16" s="663"/>
      <c r="AH16" s="663"/>
      <c r="AI16" s="663"/>
      <c r="AJ16" s="663"/>
      <c r="AK16" s="663"/>
      <c r="AL16" s="664">
        <v>0.3</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247</v>
      </c>
      <c r="BH16" s="660"/>
      <c r="BI16" s="660"/>
      <c r="BJ16" s="660"/>
      <c r="BK16" s="660"/>
      <c r="BL16" s="660"/>
      <c r="BM16" s="660"/>
      <c r="BN16" s="661"/>
      <c r="BO16" s="662" t="s">
        <v>139</v>
      </c>
      <c r="BP16" s="662"/>
      <c r="BQ16" s="662"/>
      <c r="BR16" s="662"/>
      <c r="BS16" s="663" t="s">
        <v>130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139</v>
      </c>
      <c r="CS16" s="660"/>
      <c r="CT16" s="660"/>
      <c r="CU16" s="660"/>
      <c r="CV16" s="660"/>
      <c r="CW16" s="660"/>
      <c r="CX16" s="660"/>
      <c r="CY16" s="661"/>
      <c r="CZ16" s="662" t="s">
        <v>139</v>
      </c>
      <c r="DA16" s="662"/>
      <c r="DB16" s="662"/>
      <c r="DC16" s="662"/>
      <c r="DD16" s="668" t="s">
        <v>139</v>
      </c>
      <c r="DE16" s="660"/>
      <c r="DF16" s="660"/>
      <c r="DG16" s="660"/>
      <c r="DH16" s="660"/>
      <c r="DI16" s="660"/>
      <c r="DJ16" s="660"/>
      <c r="DK16" s="660"/>
      <c r="DL16" s="660"/>
      <c r="DM16" s="660"/>
      <c r="DN16" s="660"/>
      <c r="DO16" s="660"/>
      <c r="DP16" s="661"/>
      <c r="DQ16" s="668" t="s">
        <v>247</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20027</v>
      </c>
      <c r="S17" s="660"/>
      <c r="T17" s="660"/>
      <c r="U17" s="660"/>
      <c r="V17" s="660"/>
      <c r="W17" s="660"/>
      <c r="X17" s="660"/>
      <c r="Y17" s="661"/>
      <c r="Z17" s="662">
        <v>0.3</v>
      </c>
      <c r="AA17" s="662"/>
      <c r="AB17" s="662"/>
      <c r="AC17" s="662"/>
      <c r="AD17" s="663">
        <v>20027</v>
      </c>
      <c r="AE17" s="663"/>
      <c r="AF17" s="663"/>
      <c r="AG17" s="663"/>
      <c r="AH17" s="663"/>
      <c r="AI17" s="663"/>
      <c r="AJ17" s="663"/>
      <c r="AK17" s="663"/>
      <c r="AL17" s="664">
        <v>0.6</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139</v>
      </c>
      <c r="BP17" s="662"/>
      <c r="BQ17" s="662"/>
      <c r="BR17" s="662"/>
      <c r="BS17" s="663" t="s">
        <v>139</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454236</v>
      </c>
      <c r="CS17" s="660"/>
      <c r="CT17" s="660"/>
      <c r="CU17" s="660"/>
      <c r="CV17" s="660"/>
      <c r="CW17" s="660"/>
      <c r="CX17" s="660"/>
      <c r="CY17" s="661"/>
      <c r="CZ17" s="662">
        <v>6.5</v>
      </c>
      <c r="DA17" s="662"/>
      <c r="DB17" s="662"/>
      <c r="DC17" s="662"/>
      <c r="DD17" s="668" t="s">
        <v>139</v>
      </c>
      <c r="DE17" s="660"/>
      <c r="DF17" s="660"/>
      <c r="DG17" s="660"/>
      <c r="DH17" s="660"/>
      <c r="DI17" s="660"/>
      <c r="DJ17" s="660"/>
      <c r="DK17" s="660"/>
      <c r="DL17" s="660"/>
      <c r="DM17" s="660"/>
      <c r="DN17" s="660"/>
      <c r="DO17" s="660"/>
      <c r="DP17" s="661"/>
      <c r="DQ17" s="668">
        <v>454236</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16497</v>
      </c>
      <c r="S18" s="660"/>
      <c r="T18" s="660"/>
      <c r="U18" s="660"/>
      <c r="V18" s="660"/>
      <c r="W18" s="660"/>
      <c r="X18" s="660"/>
      <c r="Y18" s="661"/>
      <c r="Z18" s="662">
        <v>0.2</v>
      </c>
      <c r="AA18" s="662"/>
      <c r="AB18" s="662"/>
      <c r="AC18" s="662"/>
      <c r="AD18" s="663">
        <v>16497</v>
      </c>
      <c r="AE18" s="663"/>
      <c r="AF18" s="663"/>
      <c r="AG18" s="663"/>
      <c r="AH18" s="663"/>
      <c r="AI18" s="663"/>
      <c r="AJ18" s="663"/>
      <c r="AK18" s="663"/>
      <c r="AL18" s="664">
        <v>0.5</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139</v>
      </c>
      <c r="BH18" s="660"/>
      <c r="BI18" s="660"/>
      <c r="BJ18" s="660"/>
      <c r="BK18" s="660"/>
      <c r="BL18" s="660"/>
      <c r="BM18" s="660"/>
      <c r="BN18" s="661"/>
      <c r="BO18" s="662" t="s">
        <v>139</v>
      </c>
      <c r="BP18" s="662"/>
      <c r="BQ18" s="662"/>
      <c r="BR18" s="662"/>
      <c r="BS18" s="663" t="s">
        <v>139</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139</v>
      </c>
      <c r="CS18" s="660"/>
      <c r="CT18" s="660"/>
      <c r="CU18" s="660"/>
      <c r="CV18" s="660"/>
      <c r="CW18" s="660"/>
      <c r="CX18" s="660"/>
      <c r="CY18" s="661"/>
      <c r="CZ18" s="662" t="s">
        <v>139</v>
      </c>
      <c r="DA18" s="662"/>
      <c r="DB18" s="662"/>
      <c r="DC18" s="662"/>
      <c r="DD18" s="668" t="s">
        <v>139</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16169</v>
      </c>
      <c r="S19" s="660"/>
      <c r="T19" s="660"/>
      <c r="U19" s="660"/>
      <c r="V19" s="660"/>
      <c r="W19" s="660"/>
      <c r="X19" s="660"/>
      <c r="Y19" s="661"/>
      <c r="Z19" s="662">
        <v>0.2</v>
      </c>
      <c r="AA19" s="662"/>
      <c r="AB19" s="662"/>
      <c r="AC19" s="662"/>
      <c r="AD19" s="663">
        <v>16169</v>
      </c>
      <c r="AE19" s="663"/>
      <c r="AF19" s="663"/>
      <c r="AG19" s="663"/>
      <c r="AH19" s="663"/>
      <c r="AI19" s="663"/>
      <c r="AJ19" s="663"/>
      <c r="AK19" s="663"/>
      <c r="AL19" s="664">
        <v>0.5</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139</v>
      </c>
      <c r="BP19" s="662"/>
      <c r="BQ19" s="662"/>
      <c r="BR19" s="662"/>
      <c r="BS19" s="663" t="s">
        <v>130</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139</v>
      </c>
      <c r="CS19" s="660"/>
      <c r="CT19" s="660"/>
      <c r="CU19" s="660"/>
      <c r="CV19" s="660"/>
      <c r="CW19" s="660"/>
      <c r="CX19" s="660"/>
      <c r="CY19" s="661"/>
      <c r="CZ19" s="662" t="s">
        <v>139</v>
      </c>
      <c r="DA19" s="662"/>
      <c r="DB19" s="662"/>
      <c r="DC19" s="662"/>
      <c r="DD19" s="668" t="s">
        <v>139</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328</v>
      </c>
      <c r="S20" s="660"/>
      <c r="T20" s="660"/>
      <c r="U20" s="660"/>
      <c r="V20" s="660"/>
      <c r="W20" s="660"/>
      <c r="X20" s="660"/>
      <c r="Y20" s="661"/>
      <c r="Z20" s="662">
        <v>0</v>
      </c>
      <c r="AA20" s="662"/>
      <c r="AB20" s="662"/>
      <c r="AC20" s="662"/>
      <c r="AD20" s="663">
        <v>328</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t="s">
        <v>139</v>
      </c>
      <c r="BH20" s="660"/>
      <c r="BI20" s="660"/>
      <c r="BJ20" s="660"/>
      <c r="BK20" s="660"/>
      <c r="BL20" s="660"/>
      <c r="BM20" s="660"/>
      <c r="BN20" s="661"/>
      <c r="BO20" s="662" t="s">
        <v>130</v>
      </c>
      <c r="BP20" s="662"/>
      <c r="BQ20" s="662"/>
      <c r="BR20" s="662"/>
      <c r="BS20" s="663" t="s">
        <v>139</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7029834</v>
      </c>
      <c r="CS20" s="660"/>
      <c r="CT20" s="660"/>
      <c r="CU20" s="660"/>
      <c r="CV20" s="660"/>
      <c r="CW20" s="660"/>
      <c r="CX20" s="660"/>
      <c r="CY20" s="661"/>
      <c r="CZ20" s="662">
        <v>100</v>
      </c>
      <c r="DA20" s="662"/>
      <c r="DB20" s="662"/>
      <c r="DC20" s="662"/>
      <c r="DD20" s="668">
        <v>647703</v>
      </c>
      <c r="DE20" s="660"/>
      <c r="DF20" s="660"/>
      <c r="DG20" s="660"/>
      <c r="DH20" s="660"/>
      <c r="DI20" s="660"/>
      <c r="DJ20" s="660"/>
      <c r="DK20" s="660"/>
      <c r="DL20" s="660"/>
      <c r="DM20" s="660"/>
      <c r="DN20" s="660"/>
      <c r="DO20" s="660"/>
      <c r="DP20" s="661"/>
      <c r="DQ20" s="668">
        <v>4146321</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1796795</v>
      </c>
      <c r="S21" s="660"/>
      <c r="T21" s="660"/>
      <c r="U21" s="660"/>
      <c r="V21" s="660"/>
      <c r="W21" s="660"/>
      <c r="X21" s="660"/>
      <c r="Y21" s="661"/>
      <c r="Z21" s="662">
        <v>23.5</v>
      </c>
      <c r="AA21" s="662"/>
      <c r="AB21" s="662"/>
      <c r="AC21" s="662"/>
      <c r="AD21" s="663">
        <v>1626592</v>
      </c>
      <c r="AE21" s="663"/>
      <c r="AF21" s="663"/>
      <c r="AG21" s="663"/>
      <c r="AH21" s="663"/>
      <c r="AI21" s="663"/>
      <c r="AJ21" s="663"/>
      <c r="AK21" s="663"/>
      <c r="AL21" s="664">
        <v>45.6</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t="s">
        <v>139</v>
      </c>
      <c r="BH21" s="660"/>
      <c r="BI21" s="660"/>
      <c r="BJ21" s="660"/>
      <c r="BK21" s="660"/>
      <c r="BL21" s="660"/>
      <c r="BM21" s="660"/>
      <c r="BN21" s="661"/>
      <c r="BO21" s="662" t="s">
        <v>139</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1626592</v>
      </c>
      <c r="S22" s="660"/>
      <c r="T22" s="660"/>
      <c r="U22" s="660"/>
      <c r="V22" s="660"/>
      <c r="W22" s="660"/>
      <c r="X22" s="660"/>
      <c r="Y22" s="661"/>
      <c r="Z22" s="662">
        <v>21.3</v>
      </c>
      <c r="AA22" s="662"/>
      <c r="AB22" s="662"/>
      <c r="AC22" s="662"/>
      <c r="AD22" s="663">
        <v>1626592</v>
      </c>
      <c r="AE22" s="663"/>
      <c r="AF22" s="663"/>
      <c r="AG22" s="663"/>
      <c r="AH22" s="663"/>
      <c r="AI22" s="663"/>
      <c r="AJ22" s="663"/>
      <c r="AK22" s="663"/>
      <c r="AL22" s="664">
        <v>45.6</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139</v>
      </c>
      <c r="BH22" s="660"/>
      <c r="BI22" s="660"/>
      <c r="BJ22" s="660"/>
      <c r="BK22" s="660"/>
      <c r="BL22" s="660"/>
      <c r="BM22" s="660"/>
      <c r="BN22" s="661"/>
      <c r="BO22" s="662" t="s">
        <v>139</v>
      </c>
      <c r="BP22" s="662"/>
      <c r="BQ22" s="662"/>
      <c r="BR22" s="662"/>
      <c r="BS22" s="663" t="s">
        <v>139</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170203</v>
      </c>
      <c r="S23" s="660"/>
      <c r="T23" s="660"/>
      <c r="U23" s="660"/>
      <c r="V23" s="660"/>
      <c r="W23" s="660"/>
      <c r="X23" s="660"/>
      <c r="Y23" s="661"/>
      <c r="Z23" s="662">
        <v>2.2000000000000002</v>
      </c>
      <c r="AA23" s="662"/>
      <c r="AB23" s="662"/>
      <c r="AC23" s="662"/>
      <c r="AD23" s="663" t="s">
        <v>139</v>
      </c>
      <c r="AE23" s="663"/>
      <c r="AF23" s="663"/>
      <c r="AG23" s="663"/>
      <c r="AH23" s="663"/>
      <c r="AI23" s="663"/>
      <c r="AJ23" s="663"/>
      <c r="AK23" s="663"/>
      <c r="AL23" s="664" t="s">
        <v>139</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139</v>
      </c>
      <c r="BH23" s="660"/>
      <c r="BI23" s="660"/>
      <c r="BJ23" s="660"/>
      <c r="BK23" s="660"/>
      <c r="BL23" s="660"/>
      <c r="BM23" s="660"/>
      <c r="BN23" s="661"/>
      <c r="BO23" s="662" t="s">
        <v>139</v>
      </c>
      <c r="BP23" s="662"/>
      <c r="BQ23" s="662"/>
      <c r="BR23" s="662"/>
      <c r="BS23" s="663" t="s">
        <v>139</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139</v>
      </c>
      <c r="AA24" s="662"/>
      <c r="AB24" s="662"/>
      <c r="AC24" s="662"/>
      <c r="AD24" s="663" t="s">
        <v>139</v>
      </c>
      <c r="AE24" s="663"/>
      <c r="AF24" s="663"/>
      <c r="AG24" s="663"/>
      <c r="AH24" s="663"/>
      <c r="AI24" s="663"/>
      <c r="AJ24" s="663"/>
      <c r="AK24" s="663"/>
      <c r="AL24" s="664" t="s">
        <v>139</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139</v>
      </c>
      <c r="BP24" s="662"/>
      <c r="BQ24" s="662"/>
      <c r="BR24" s="662"/>
      <c r="BS24" s="663" t="s">
        <v>139</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2992388</v>
      </c>
      <c r="CS24" s="649"/>
      <c r="CT24" s="649"/>
      <c r="CU24" s="649"/>
      <c r="CV24" s="649"/>
      <c r="CW24" s="649"/>
      <c r="CX24" s="649"/>
      <c r="CY24" s="650"/>
      <c r="CZ24" s="653">
        <v>42.6</v>
      </c>
      <c r="DA24" s="654"/>
      <c r="DB24" s="654"/>
      <c r="DC24" s="670"/>
      <c r="DD24" s="689">
        <v>1773665</v>
      </c>
      <c r="DE24" s="649"/>
      <c r="DF24" s="649"/>
      <c r="DG24" s="649"/>
      <c r="DH24" s="649"/>
      <c r="DI24" s="649"/>
      <c r="DJ24" s="649"/>
      <c r="DK24" s="650"/>
      <c r="DL24" s="689">
        <v>1683232</v>
      </c>
      <c r="DM24" s="649"/>
      <c r="DN24" s="649"/>
      <c r="DO24" s="649"/>
      <c r="DP24" s="649"/>
      <c r="DQ24" s="649"/>
      <c r="DR24" s="649"/>
      <c r="DS24" s="649"/>
      <c r="DT24" s="649"/>
      <c r="DU24" s="649"/>
      <c r="DV24" s="650"/>
      <c r="DW24" s="653">
        <v>46.4</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3725935</v>
      </c>
      <c r="S25" s="660"/>
      <c r="T25" s="660"/>
      <c r="U25" s="660"/>
      <c r="V25" s="660"/>
      <c r="W25" s="660"/>
      <c r="X25" s="660"/>
      <c r="Y25" s="661"/>
      <c r="Z25" s="662">
        <v>48.8</v>
      </c>
      <c r="AA25" s="662"/>
      <c r="AB25" s="662"/>
      <c r="AC25" s="662"/>
      <c r="AD25" s="663">
        <v>3555732</v>
      </c>
      <c r="AE25" s="663"/>
      <c r="AF25" s="663"/>
      <c r="AG25" s="663"/>
      <c r="AH25" s="663"/>
      <c r="AI25" s="663"/>
      <c r="AJ25" s="663"/>
      <c r="AK25" s="663"/>
      <c r="AL25" s="664">
        <v>99.6</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1019181</v>
      </c>
      <c r="CS25" s="692"/>
      <c r="CT25" s="692"/>
      <c r="CU25" s="692"/>
      <c r="CV25" s="692"/>
      <c r="CW25" s="692"/>
      <c r="CX25" s="692"/>
      <c r="CY25" s="693"/>
      <c r="CZ25" s="664">
        <v>14.5</v>
      </c>
      <c r="DA25" s="690"/>
      <c r="DB25" s="690"/>
      <c r="DC25" s="694"/>
      <c r="DD25" s="668">
        <v>885383</v>
      </c>
      <c r="DE25" s="692"/>
      <c r="DF25" s="692"/>
      <c r="DG25" s="692"/>
      <c r="DH25" s="692"/>
      <c r="DI25" s="692"/>
      <c r="DJ25" s="692"/>
      <c r="DK25" s="693"/>
      <c r="DL25" s="668">
        <v>877131</v>
      </c>
      <c r="DM25" s="692"/>
      <c r="DN25" s="692"/>
      <c r="DO25" s="692"/>
      <c r="DP25" s="692"/>
      <c r="DQ25" s="692"/>
      <c r="DR25" s="692"/>
      <c r="DS25" s="692"/>
      <c r="DT25" s="692"/>
      <c r="DU25" s="692"/>
      <c r="DV25" s="693"/>
      <c r="DW25" s="664">
        <v>24.2</v>
      </c>
      <c r="DX25" s="690"/>
      <c r="DY25" s="690"/>
      <c r="DZ25" s="690"/>
      <c r="EA25" s="690"/>
      <c r="EB25" s="690"/>
      <c r="EC25" s="691"/>
    </row>
    <row r="26" spans="2:133" ht="11.25" customHeight="1" x14ac:dyDescent="0.15">
      <c r="B26" s="656" t="s">
        <v>297</v>
      </c>
      <c r="C26" s="657"/>
      <c r="D26" s="657"/>
      <c r="E26" s="657"/>
      <c r="F26" s="657"/>
      <c r="G26" s="657"/>
      <c r="H26" s="657"/>
      <c r="I26" s="657"/>
      <c r="J26" s="657"/>
      <c r="K26" s="657"/>
      <c r="L26" s="657"/>
      <c r="M26" s="657"/>
      <c r="N26" s="657"/>
      <c r="O26" s="657"/>
      <c r="P26" s="657"/>
      <c r="Q26" s="658"/>
      <c r="R26" s="659">
        <v>1941</v>
      </c>
      <c r="S26" s="660"/>
      <c r="T26" s="660"/>
      <c r="U26" s="660"/>
      <c r="V26" s="660"/>
      <c r="W26" s="660"/>
      <c r="X26" s="660"/>
      <c r="Y26" s="661"/>
      <c r="Z26" s="662">
        <v>0</v>
      </c>
      <c r="AA26" s="662"/>
      <c r="AB26" s="662"/>
      <c r="AC26" s="662"/>
      <c r="AD26" s="663">
        <v>1941</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139</v>
      </c>
      <c r="BP26" s="662"/>
      <c r="BQ26" s="662"/>
      <c r="BR26" s="662"/>
      <c r="BS26" s="663" t="s">
        <v>139</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530783</v>
      </c>
      <c r="CS26" s="660"/>
      <c r="CT26" s="660"/>
      <c r="CU26" s="660"/>
      <c r="CV26" s="660"/>
      <c r="CW26" s="660"/>
      <c r="CX26" s="660"/>
      <c r="CY26" s="661"/>
      <c r="CZ26" s="664">
        <v>7.6</v>
      </c>
      <c r="DA26" s="690"/>
      <c r="DB26" s="690"/>
      <c r="DC26" s="694"/>
      <c r="DD26" s="668">
        <v>442363</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0"/>
      <c r="DY26" s="690"/>
      <c r="DZ26" s="690"/>
      <c r="EA26" s="690"/>
      <c r="EB26" s="690"/>
      <c r="EC26" s="691"/>
    </row>
    <row r="27" spans="2:133" ht="11.25" customHeight="1" x14ac:dyDescent="0.15">
      <c r="B27" s="656" t="s">
        <v>300</v>
      </c>
      <c r="C27" s="657"/>
      <c r="D27" s="657"/>
      <c r="E27" s="657"/>
      <c r="F27" s="657"/>
      <c r="G27" s="657"/>
      <c r="H27" s="657"/>
      <c r="I27" s="657"/>
      <c r="J27" s="657"/>
      <c r="K27" s="657"/>
      <c r="L27" s="657"/>
      <c r="M27" s="657"/>
      <c r="N27" s="657"/>
      <c r="O27" s="657"/>
      <c r="P27" s="657"/>
      <c r="Q27" s="658"/>
      <c r="R27" s="659">
        <v>115490</v>
      </c>
      <c r="S27" s="660"/>
      <c r="T27" s="660"/>
      <c r="U27" s="660"/>
      <c r="V27" s="660"/>
      <c r="W27" s="660"/>
      <c r="X27" s="660"/>
      <c r="Y27" s="661"/>
      <c r="Z27" s="662">
        <v>1.5</v>
      </c>
      <c r="AA27" s="662"/>
      <c r="AB27" s="662"/>
      <c r="AC27" s="662"/>
      <c r="AD27" s="663">
        <v>2320</v>
      </c>
      <c r="AE27" s="663"/>
      <c r="AF27" s="663"/>
      <c r="AG27" s="663"/>
      <c r="AH27" s="663"/>
      <c r="AI27" s="663"/>
      <c r="AJ27" s="663"/>
      <c r="AK27" s="663"/>
      <c r="AL27" s="664">
        <v>0.1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1470617</v>
      </c>
      <c r="BH27" s="660"/>
      <c r="BI27" s="660"/>
      <c r="BJ27" s="660"/>
      <c r="BK27" s="660"/>
      <c r="BL27" s="660"/>
      <c r="BM27" s="660"/>
      <c r="BN27" s="661"/>
      <c r="BO27" s="662">
        <v>100</v>
      </c>
      <c r="BP27" s="662"/>
      <c r="BQ27" s="662"/>
      <c r="BR27" s="662"/>
      <c r="BS27" s="663" t="s">
        <v>139</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1518971</v>
      </c>
      <c r="CS27" s="692"/>
      <c r="CT27" s="692"/>
      <c r="CU27" s="692"/>
      <c r="CV27" s="692"/>
      <c r="CW27" s="692"/>
      <c r="CX27" s="692"/>
      <c r="CY27" s="693"/>
      <c r="CZ27" s="664">
        <v>21.6</v>
      </c>
      <c r="DA27" s="690"/>
      <c r="DB27" s="690"/>
      <c r="DC27" s="694"/>
      <c r="DD27" s="668">
        <v>434046</v>
      </c>
      <c r="DE27" s="692"/>
      <c r="DF27" s="692"/>
      <c r="DG27" s="692"/>
      <c r="DH27" s="692"/>
      <c r="DI27" s="692"/>
      <c r="DJ27" s="692"/>
      <c r="DK27" s="693"/>
      <c r="DL27" s="668">
        <v>351865</v>
      </c>
      <c r="DM27" s="692"/>
      <c r="DN27" s="692"/>
      <c r="DO27" s="692"/>
      <c r="DP27" s="692"/>
      <c r="DQ27" s="692"/>
      <c r="DR27" s="692"/>
      <c r="DS27" s="692"/>
      <c r="DT27" s="692"/>
      <c r="DU27" s="692"/>
      <c r="DV27" s="693"/>
      <c r="DW27" s="664">
        <v>9.6999999999999993</v>
      </c>
      <c r="DX27" s="690"/>
      <c r="DY27" s="690"/>
      <c r="DZ27" s="690"/>
      <c r="EA27" s="690"/>
      <c r="EB27" s="690"/>
      <c r="EC27" s="691"/>
    </row>
    <row r="28" spans="2:133" ht="11.25" customHeight="1" x14ac:dyDescent="0.15">
      <c r="B28" s="656" t="s">
        <v>303</v>
      </c>
      <c r="C28" s="657"/>
      <c r="D28" s="657"/>
      <c r="E28" s="657"/>
      <c r="F28" s="657"/>
      <c r="G28" s="657"/>
      <c r="H28" s="657"/>
      <c r="I28" s="657"/>
      <c r="J28" s="657"/>
      <c r="K28" s="657"/>
      <c r="L28" s="657"/>
      <c r="M28" s="657"/>
      <c r="N28" s="657"/>
      <c r="O28" s="657"/>
      <c r="P28" s="657"/>
      <c r="Q28" s="658"/>
      <c r="R28" s="659">
        <v>15799</v>
      </c>
      <c r="S28" s="660"/>
      <c r="T28" s="660"/>
      <c r="U28" s="660"/>
      <c r="V28" s="660"/>
      <c r="W28" s="660"/>
      <c r="X28" s="660"/>
      <c r="Y28" s="661"/>
      <c r="Z28" s="662">
        <v>0.2</v>
      </c>
      <c r="AA28" s="662"/>
      <c r="AB28" s="662"/>
      <c r="AC28" s="662"/>
      <c r="AD28" s="663" t="s">
        <v>139</v>
      </c>
      <c r="AE28" s="663"/>
      <c r="AF28" s="663"/>
      <c r="AG28" s="663"/>
      <c r="AH28" s="663"/>
      <c r="AI28" s="663"/>
      <c r="AJ28" s="663"/>
      <c r="AK28" s="663"/>
      <c r="AL28" s="664" t="s">
        <v>139</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454236</v>
      </c>
      <c r="CS28" s="660"/>
      <c r="CT28" s="660"/>
      <c r="CU28" s="660"/>
      <c r="CV28" s="660"/>
      <c r="CW28" s="660"/>
      <c r="CX28" s="660"/>
      <c r="CY28" s="661"/>
      <c r="CZ28" s="664">
        <v>6.5</v>
      </c>
      <c r="DA28" s="690"/>
      <c r="DB28" s="690"/>
      <c r="DC28" s="694"/>
      <c r="DD28" s="668">
        <v>454236</v>
      </c>
      <c r="DE28" s="660"/>
      <c r="DF28" s="660"/>
      <c r="DG28" s="660"/>
      <c r="DH28" s="660"/>
      <c r="DI28" s="660"/>
      <c r="DJ28" s="660"/>
      <c r="DK28" s="661"/>
      <c r="DL28" s="668">
        <v>454236</v>
      </c>
      <c r="DM28" s="660"/>
      <c r="DN28" s="660"/>
      <c r="DO28" s="660"/>
      <c r="DP28" s="660"/>
      <c r="DQ28" s="660"/>
      <c r="DR28" s="660"/>
      <c r="DS28" s="660"/>
      <c r="DT28" s="660"/>
      <c r="DU28" s="660"/>
      <c r="DV28" s="661"/>
      <c r="DW28" s="664">
        <v>12.5</v>
      </c>
      <c r="DX28" s="690"/>
      <c r="DY28" s="690"/>
      <c r="DZ28" s="690"/>
      <c r="EA28" s="690"/>
      <c r="EB28" s="690"/>
      <c r="EC28" s="691"/>
    </row>
    <row r="29" spans="2:133" ht="11.25" customHeight="1" x14ac:dyDescent="0.15">
      <c r="B29" s="656" t="s">
        <v>305</v>
      </c>
      <c r="C29" s="657"/>
      <c r="D29" s="657"/>
      <c r="E29" s="657"/>
      <c r="F29" s="657"/>
      <c r="G29" s="657"/>
      <c r="H29" s="657"/>
      <c r="I29" s="657"/>
      <c r="J29" s="657"/>
      <c r="K29" s="657"/>
      <c r="L29" s="657"/>
      <c r="M29" s="657"/>
      <c r="N29" s="657"/>
      <c r="O29" s="657"/>
      <c r="P29" s="657"/>
      <c r="Q29" s="658"/>
      <c r="R29" s="659">
        <v>30074</v>
      </c>
      <c r="S29" s="660"/>
      <c r="T29" s="660"/>
      <c r="U29" s="660"/>
      <c r="V29" s="660"/>
      <c r="W29" s="660"/>
      <c r="X29" s="660"/>
      <c r="Y29" s="661"/>
      <c r="Z29" s="662">
        <v>0.4</v>
      </c>
      <c r="AA29" s="662"/>
      <c r="AB29" s="662"/>
      <c r="AC29" s="662"/>
      <c r="AD29" s="663" t="s">
        <v>139</v>
      </c>
      <c r="AE29" s="663"/>
      <c r="AF29" s="663"/>
      <c r="AG29" s="663"/>
      <c r="AH29" s="663"/>
      <c r="AI29" s="663"/>
      <c r="AJ29" s="663"/>
      <c r="AK29" s="663"/>
      <c r="AL29" s="664" t="s">
        <v>139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454236</v>
      </c>
      <c r="CS29" s="692"/>
      <c r="CT29" s="692"/>
      <c r="CU29" s="692"/>
      <c r="CV29" s="692"/>
      <c r="CW29" s="692"/>
      <c r="CX29" s="692"/>
      <c r="CY29" s="693"/>
      <c r="CZ29" s="664">
        <v>6.5</v>
      </c>
      <c r="DA29" s="690"/>
      <c r="DB29" s="690"/>
      <c r="DC29" s="694"/>
      <c r="DD29" s="668">
        <v>454236</v>
      </c>
      <c r="DE29" s="692"/>
      <c r="DF29" s="692"/>
      <c r="DG29" s="692"/>
      <c r="DH29" s="692"/>
      <c r="DI29" s="692"/>
      <c r="DJ29" s="692"/>
      <c r="DK29" s="693"/>
      <c r="DL29" s="668">
        <v>454236</v>
      </c>
      <c r="DM29" s="692"/>
      <c r="DN29" s="692"/>
      <c r="DO29" s="692"/>
      <c r="DP29" s="692"/>
      <c r="DQ29" s="692"/>
      <c r="DR29" s="692"/>
      <c r="DS29" s="692"/>
      <c r="DT29" s="692"/>
      <c r="DU29" s="692"/>
      <c r="DV29" s="693"/>
      <c r="DW29" s="664">
        <v>12.5</v>
      </c>
      <c r="DX29" s="690"/>
      <c r="DY29" s="690"/>
      <c r="DZ29" s="690"/>
      <c r="EA29" s="690"/>
      <c r="EB29" s="690"/>
      <c r="EC29" s="691"/>
    </row>
    <row r="30" spans="2:133" ht="11.25" customHeight="1" x14ac:dyDescent="0.15">
      <c r="B30" s="656" t="s">
        <v>308</v>
      </c>
      <c r="C30" s="657"/>
      <c r="D30" s="657"/>
      <c r="E30" s="657"/>
      <c r="F30" s="657"/>
      <c r="G30" s="657"/>
      <c r="H30" s="657"/>
      <c r="I30" s="657"/>
      <c r="J30" s="657"/>
      <c r="K30" s="657"/>
      <c r="L30" s="657"/>
      <c r="M30" s="657"/>
      <c r="N30" s="657"/>
      <c r="O30" s="657"/>
      <c r="P30" s="657"/>
      <c r="Q30" s="658"/>
      <c r="R30" s="659">
        <v>1445489</v>
      </c>
      <c r="S30" s="660"/>
      <c r="T30" s="660"/>
      <c r="U30" s="660"/>
      <c r="V30" s="660"/>
      <c r="W30" s="660"/>
      <c r="X30" s="660"/>
      <c r="Y30" s="661"/>
      <c r="Z30" s="662">
        <v>18.899999999999999</v>
      </c>
      <c r="AA30" s="662"/>
      <c r="AB30" s="662"/>
      <c r="AC30" s="662"/>
      <c r="AD30" s="663" t="s">
        <v>139</v>
      </c>
      <c r="AE30" s="663"/>
      <c r="AF30" s="663"/>
      <c r="AG30" s="663"/>
      <c r="AH30" s="663"/>
      <c r="AI30" s="663"/>
      <c r="AJ30" s="663"/>
      <c r="AK30" s="663"/>
      <c r="AL30" s="664" t="s">
        <v>139</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433003</v>
      </c>
      <c r="CS30" s="660"/>
      <c r="CT30" s="660"/>
      <c r="CU30" s="660"/>
      <c r="CV30" s="660"/>
      <c r="CW30" s="660"/>
      <c r="CX30" s="660"/>
      <c r="CY30" s="661"/>
      <c r="CZ30" s="664">
        <v>6.2</v>
      </c>
      <c r="DA30" s="690"/>
      <c r="DB30" s="690"/>
      <c r="DC30" s="694"/>
      <c r="DD30" s="668">
        <v>433003</v>
      </c>
      <c r="DE30" s="660"/>
      <c r="DF30" s="660"/>
      <c r="DG30" s="660"/>
      <c r="DH30" s="660"/>
      <c r="DI30" s="660"/>
      <c r="DJ30" s="660"/>
      <c r="DK30" s="661"/>
      <c r="DL30" s="668">
        <v>433003</v>
      </c>
      <c r="DM30" s="660"/>
      <c r="DN30" s="660"/>
      <c r="DO30" s="660"/>
      <c r="DP30" s="660"/>
      <c r="DQ30" s="660"/>
      <c r="DR30" s="660"/>
      <c r="DS30" s="660"/>
      <c r="DT30" s="660"/>
      <c r="DU30" s="660"/>
      <c r="DV30" s="661"/>
      <c r="DW30" s="664">
        <v>11.9</v>
      </c>
      <c r="DX30" s="690"/>
      <c r="DY30" s="690"/>
      <c r="DZ30" s="690"/>
      <c r="EA30" s="690"/>
      <c r="EB30" s="690"/>
      <c r="EC30" s="691"/>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139</v>
      </c>
      <c r="S31" s="660"/>
      <c r="T31" s="660"/>
      <c r="U31" s="660"/>
      <c r="V31" s="660"/>
      <c r="W31" s="660"/>
      <c r="X31" s="660"/>
      <c r="Y31" s="661"/>
      <c r="Z31" s="662" t="s">
        <v>139</v>
      </c>
      <c r="AA31" s="662"/>
      <c r="AB31" s="662"/>
      <c r="AC31" s="662"/>
      <c r="AD31" s="663" t="s">
        <v>139</v>
      </c>
      <c r="AE31" s="663"/>
      <c r="AF31" s="663"/>
      <c r="AG31" s="663"/>
      <c r="AH31" s="663"/>
      <c r="AI31" s="663"/>
      <c r="AJ31" s="663"/>
      <c r="AK31" s="663"/>
      <c r="AL31" s="664" t="s">
        <v>139</v>
      </c>
      <c r="AM31" s="665"/>
      <c r="AN31" s="665"/>
      <c r="AO31" s="666"/>
      <c r="AP31" s="705" t="s">
        <v>313</v>
      </c>
      <c r="AQ31" s="706"/>
      <c r="AR31" s="706"/>
      <c r="AS31" s="706"/>
      <c r="AT31" s="711" t="s">
        <v>314</v>
      </c>
      <c r="AU31" s="218"/>
      <c r="AV31" s="218"/>
      <c r="AW31" s="218"/>
      <c r="AX31" s="645" t="s">
        <v>188</v>
      </c>
      <c r="AY31" s="646"/>
      <c r="AZ31" s="646"/>
      <c r="BA31" s="646"/>
      <c r="BB31" s="646"/>
      <c r="BC31" s="646"/>
      <c r="BD31" s="646"/>
      <c r="BE31" s="646"/>
      <c r="BF31" s="647"/>
      <c r="BG31" s="715">
        <v>99.5</v>
      </c>
      <c r="BH31" s="703"/>
      <c r="BI31" s="703"/>
      <c r="BJ31" s="703"/>
      <c r="BK31" s="703"/>
      <c r="BL31" s="703"/>
      <c r="BM31" s="654">
        <v>97.9</v>
      </c>
      <c r="BN31" s="703"/>
      <c r="BO31" s="703"/>
      <c r="BP31" s="703"/>
      <c r="BQ31" s="704"/>
      <c r="BR31" s="715">
        <v>99.5</v>
      </c>
      <c r="BS31" s="703"/>
      <c r="BT31" s="703"/>
      <c r="BU31" s="703"/>
      <c r="BV31" s="703"/>
      <c r="BW31" s="703"/>
      <c r="BX31" s="654">
        <v>97.7</v>
      </c>
      <c r="BY31" s="703"/>
      <c r="BZ31" s="703"/>
      <c r="CA31" s="703"/>
      <c r="CB31" s="704"/>
      <c r="CD31" s="697"/>
      <c r="CE31" s="698"/>
      <c r="CF31" s="656" t="s">
        <v>315</v>
      </c>
      <c r="CG31" s="657"/>
      <c r="CH31" s="657"/>
      <c r="CI31" s="657"/>
      <c r="CJ31" s="657"/>
      <c r="CK31" s="657"/>
      <c r="CL31" s="657"/>
      <c r="CM31" s="657"/>
      <c r="CN31" s="657"/>
      <c r="CO31" s="657"/>
      <c r="CP31" s="657"/>
      <c r="CQ31" s="658"/>
      <c r="CR31" s="659">
        <v>21233</v>
      </c>
      <c r="CS31" s="692"/>
      <c r="CT31" s="692"/>
      <c r="CU31" s="692"/>
      <c r="CV31" s="692"/>
      <c r="CW31" s="692"/>
      <c r="CX31" s="692"/>
      <c r="CY31" s="693"/>
      <c r="CZ31" s="664">
        <v>0.3</v>
      </c>
      <c r="DA31" s="690"/>
      <c r="DB31" s="690"/>
      <c r="DC31" s="694"/>
      <c r="DD31" s="668">
        <v>21233</v>
      </c>
      <c r="DE31" s="692"/>
      <c r="DF31" s="692"/>
      <c r="DG31" s="692"/>
      <c r="DH31" s="692"/>
      <c r="DI31" s="692"/>
      <c r="DJ31" s="692"/>
      <c r="DK31" s="693"/>
      <c r="DL31" s="668">
        <v>21233</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316</v>
      </c>
      <c r="C32" s="657"/>
      <c r="D32" s="657"/>
      <c r="E32" s="657"/>
      <c r="F32" s="657"/>
      <c r="G32" s="657"/>
      <c r="H32" s="657"/>
      <c r="I32" s="657"/>
      <c r="J32" s="657"/>
      <c r="K32" s="657"/>
      <c r="L32" s="657"/>
      <c r="M32" s="657"/>
      <c r="N32" s="657"/>
      <c r="O32" s="657"/>
      <c r="P32" s="657"/>
      <c r="Q32" s="658"/>
      <c r="R32" s="659">
        <v>604105</v>
      </c>
      <c r="S32" s="660"/>
      <c r="T32" s="660"/>
      <c r="U32" s="660"/>
      <c r="V32" s="660"/>
      <c r="W32" s="660"/>
      <c r="X32" s="660"/>
      <c r="Y32" s="661"/>
      <c r="Z32" s="662">
        <v>7.9</v>
      </c>
      <c r="AA32" s="662"/>
      <c r="AB32" s="662"/>
      <c r="AC32" s="662"/>
      <c r="AD32" s="663" t="s">
        <v>130</v>
      </c>
      <c r="AE32" s="663"/>
      <c r="AF32" s="663"/>
      <c r="AG32" s="663"/>
      <c r="AH32" s="663"/>
      <c r="AI32" s="663"/>
      <c r="AJ32" s="663"/>
      <c r="AK32" s="663"/>
      <c r="AL32" s="664" t="s">
        <v>139</v>
      </c>
      <c r="AM32" s="665"/>
      <c r="AN32" s="665"/>
      <c r="AO32" s="666"/>
      <c r="AP32" s="707"/>
      <c r="AQ32" s="708"/>
      <c r="AR32" s="708"/>
      <c r="AS32" s="708"/>
      <c r="AT32" s="712"/>
      <c r="AU32" s="214" t="s">
        <v>317</v>
      </c>
      <c r="AX32" s="656" t="s">
        <v>318</v>
      </c>
      <c r="AY32" s="657"/>
      <c r="AZ32" s="657"/>
      <c r="BA32" s="657"/>
      <c r="BB32" s="657"/>
      <c r="BC32" s="657"/>
      <c r="BD32" s="657"/>
      <c r="BE32" s="657"/>
      <c r="BF32" s="658"/>
      <c r="BG32" s="716">
        <v>99.6</v>
      </c>
      <c r="BH32" s="692"/>
      <c r="BI32" s="692"/>
      <c r="BJ32" s="692"/>
      <c r="BK32" s="692"/>
      <c r="BL32" s="692"/>
      <c r="BM32" s="665">
        <v>98.1</v>
      </c>
      <c r="BN32" s="692"/>
      <c r="BO32" s="692"/>
      <c r="BP32" s="692"/>
      <c r="BQ32" s="714"/>
      <c r="BR32" s="716">
        <v>99.4</v>
      </c>
      <c r="BS32" s="692"/>
      <c r="BT32" s="692"/>
      <c r="BU32" s="692"/>
      <c r="BV32" s="692"/>
      <c r="BW32" s="692"/>
      <c r="BX32" s="665">
        <v>98</v>
      </c>
      <c r="BY32" s="692"/>
      <c r="BZ32" s="692"/>
      <c r="CA32" s="692"/>
      <c r="CB32" s="714"/>
      <c r="CD32" s="699"/>
      <c r="CE32" s="700"/>
      <c r="CF32" s="656" t="s">
        <v>319</v>
      </c>
      <c r="CG32" s="657"/>
      <c r="CH32" s="657"/>
      <c r="CI32" s="657"/>
      <c r="CJ32" s="657"/>
      <c r="CK32" s="657"/>
      <c r="CL32" s="657"/>
      <c r="CM32" s="657"/>
      <c r="CN32" s="657"/>
      <c r="CO32" s="657"/>
      <c r="CP32" s="657"/>
      <c r="CQ32" s="658"/>
      <c r="CR32" s="659" t="s">
        <v>139</v>
      </c>
      <c r="CS32" s="660"/>
      <c r="CT32" s="660"/>
      <c r="CU32" s="660"/>
      <c r="CV32" s="660"/>
      <c r="CW32" s="660"/>
      <c r="CX32" s="660"/>
      <c r="CY32" s="661"/>
      <c r="CZ32" s="664" t="s">
        <v>139</v>
      </c>
      <c r="DA32" s="690"/>
      <c r="DB32" s="690"/>
      <c r="DC32" s="694"/>
      <c r="DD32" s="668" t="s">
        <v>139</v>
      </c>
      <c r="DE32" s="660"/>
      <c r="DF32" s="660"/>
      <c r="DG32" s="660"/>
      <c r="DH32" s="660"/>
      <c r="DI32" s="660"/>
      <c r="DJ32" s="660"/>
      <c r="DK32" s="661"/>
      <c r="DL32" s="668" t="s">
        <v>139</v>
      </c>
      <c r="DM32" s="660"/>
      <c r="DN32" s="660"/>
      <c r="DO32" s="660"/>
      <c r="DP32" s="660"/>
      <c r="DQ32" s="660"/>
      <c r="DR32" s="660"/>
      <c r="DS32" s="660"/>
      <c r="DT32" s="660"/>
      <c r="DU32" s="660"/>
      <c r="DV32" s="661"/>
      <c r="DW32" s="664" t="s">
        <v>247</v>
      </c>
      <c r="DX32" s="690"/>
      <c r="DY32" s="690"/>
      <c r="DZ32" s="690"/>
      <c r="EA32" s="690"/>
      <c r="EB32" s="690"/>
      <c r="EC32" s="691"/>
    </row>
    <row r="33" spans="2:133" ht="11.25" customHeight="1" x14ac:dyDescent="0.15">
      <c r="B33" s="656" t="s">
        <v>320</v>
      </c>
      <c r="C33" s="657"/>
      <c r="D33" s="657"/>
      <c r="E33" s="657"/>
      <c r="F33" s="657"/>
      <c r="G33" s="657"/>
      <c r="H33" s="657"/>
      <c r="I33" s="657"/>
      <c r="J33" s="657"/>
      <c r="K33" s="657"/>
      <c r="L33" s="657"/>
      <c r="M33" s="657"/>
      <c r="N33" s="657"/>
      <c r="O33" s="657"/>
      <c r="P33" s="657"/>
      <c r="Q33" s="658"/>
      <c r="R33" s="659">
        <v>39893</v>
      </c>
      <c r="S33" s="660"/>
      <c r="T33" s="660"/>
      <c r="U33" s="660"/>
      <c r="V33" s="660"/>
      <c r="W33" s="660"/>
      <c r="X33" s="660"/>
      <c r="Y33" s="661"/>
      <c r="Z33" s="662">
        <v>0.5</v>
      </c>
      <c r="AA33" s="662"/>
      <c r="AB33" s="662"/>
      <c r="AC33" s="662"/>
      <c r="AD33" s="663">
        <v>4064</v>
      </c>
      <c r="AE33" s="663"/>
      <c r="AF33" s="663"/>
      <c r="AG33" s="663"/>
      <c r="AH33" s="663"/>
      <c r="AI33" s="663"/>
      <c r="AJ33" s="663"/>
      <c r="AK33" s="663"/>
      <c r="AL33" s="664">
        <v>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99.5</v>
      </c>
      <c r="BH33" s="718"/>
      <c r="BI33" s="718"/>
      <c r="BJ33" s="718"/>
      <c r="BK33" s="718"/>
      <c r="BL33" s="718"/>
      <c r="BM33" s="719">
        <v>97.4</v>
      </c>
      <c r="BN33" s="718"/>
      <c r="BO33" s="718"/>
      <c r="BP33" s="718"/>
      <c r="BQ33" s="720"/>
      <c r="BR33" s="717">
        <v>99.4</v>
      </c>
      <c r="BS33" s="718"/>
      <c r="BT33" s="718"/>
      <c r="BU33" s="718"/>
      <c r="BV33" s="718"/>
      <c r="BW33" s="718"/>
      <c r="BX33" s="719">
        <v>97.3</v>
      </c>
      <c r="BY33" s="718"/>
      <c r="BZ33" s="718"/>
      <c r="CA33" s="718"/>
      <c r="CB33" s="720"/>
      <c r="CD33" s="656" t="s">
        <v>322</v>
      </c>
      <c r="CE33" s="657"/>
      <c r="CF33" s="657"/>
      <c r="CG33" s="657"/>
      <c r="CH33" s="657"/>
      <c r="CI33" s="657"/>
      <c r="CJ33" s="657"/>
      <c r="CK33" s="657"/>
      <c r="CL33" s="657"/>
      <c r="CM33" s="657"/>
      <c r="CN33" s="657"/>
      <c r="CO33" s="657"/>
      <c r="CP33" s="657"/>
      <c r="CQ33" s="658"/>
      <c r="CR33" s="659">
        <v>3389743</v>
      </c>
      <c r="CS33" s="692"/>
      <c r="CT33" s="692"/>
      <c r="CU33" s="692"/>
      <c r="CV33" s="692"/>
      <c r="CW33" s="692"/>
      <c r="CX33" s="692"/>
      <c r="CY33" s="693"/>
      <c r="CZ33" s="664">
        <v>48.2</v>
      </c>
      <c r="DA33" s="690"/>
      <c r="DB33" s="690"/>
      <c r="DC33" s="694"/>
      <c r="DD33" s="668">
        <v>2099253</v>
      </c>
      <c r="DE33" s="692"/>
      <c r="DF33" s="692"/>
      <c r="DG33" s="692"/>
      <c r="DH33" s="692"/>
      <c r="DI33" s="692"/>
      <c r="DJ33" s="692"/>
      <c r="DK33" s="693"/>
      <c r="DL33" s="668">
        <v>1286523</v>
      </c>
      <c r="DM33" s="692"/>
      <c r="DN33" s="692"/>
      <c r="DO33" s="692"/>
      <c r="DP33" s="692"/>
      <c r="DQ33" s="692"/>
      <c r="DR33" s="692"/>
      <c r="DS33" s="692"/>
      <c r="DT33" s="692"/>
      <c r="DU33" s="692"/>
      <c r="DV33" s="693"/>
      <c r="DW33" s="664">
        <v>35.5</v>
      </c>
      <c r="DX33" s="690"/>
      <c r="DY33" s="690"/>
      <c r="DZ33" s="690"/>
      <c r="EA33" s="690"/>
      <c r="EB33" s="690"/>
      <c r="EC33" s="691"/>
    </row>
    <row r="34" spans="2:133" ht="11.25" customHeight="1" x14ac:dyDescent="0.15">
      <c r="B34" s="656" t="s">
        <v>323</v>
      </c>
      <c r="C34" s="657"/>
      <c r="D34" s="657"/>
      <c r="E34" s="657"/>
      <c r="F34" s="657"/>
      <c r="G34" s="657"/>
      <c r="H34" s="657"/>
      <c r="I34" s="657"/>
      <c r="J34" s="657"/>
      <c r="K34" s="657"/>
      <c r="L34" s="657"/>
      <c r="M34" s="657"/>
      <c r="N34" s="657"/>
      <c r="O34" s="657"/>
      <c r="P34" s="657"/>
      <c r="Q34" s="658"/>
      <c r="R34" s="659">
        <v>560962</v>
      </c>
      <c r="S34" s="660"/>
      <c r="T34" s="660"/>
      <c r="U34" s="660"/>
      <c r="V34" s="660"/>
      <c r="W34" s="660"/>
      <c r="X34" s="660"/>
      <c r="Y34" s="661"/>
      <c r="Z34" s="662">
        <v>7.3</v>
      </c>
      <c r="AA34" s="662"/>
      <c r="AB34" s="662"/>
      <c r="AC34" s="662"/>
      <c r="AD34" s="663" t="s">
        <v>139</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1202391</v>
      </c>
      <c r="CS34" s="660"/>
      <c r="CT34" s="660"/>
      <c r="CU34" s="660"/>
      <c r="CV34" s="660"/>
      <c r="CW34" s="660"/>
      <c r="CX34" s="660"/>
      <c r="CY34" s="661"/>
      <c r="CZ34" s="664">
        <v>17.100000000000001</v>
      </c>
      <c r="DA34" s="690"/>
      <c r="DB34" s="690"/>
      <c r="DC34" s="694"/>
      <c r="DD34" s="668">
        <v>637358</v>
      </c>
      <c r="DE34" s="660"/>
      <c r="DF34" s="660"/>
      <c r="DG34" s="660"/>
      <c r="DH34" s="660"/>
      <c r="DI34" s="660"/>
      <c r="DJ34" s="660"/>
      <c r="DK34" s="661"/>
      <c r="DL34" s="668">
        <v>505542</v>
      </c>
      <c r="DM34" s="660"/>
      <c r="DN34" s="660"/>
      <c r="DO34" s="660"/>
      <c r="DP34" s="660"/>
      <c r="DQ34" s="660"/>
      <c r="DR34" s="660"/>
      <c r="DS34" s="660"/>
      <c r="DT34" s="660"/>
      <c r="DU34" s="660"/>
      <c r="DV34" s="661"/>
      <c r="DW34" s="664">
        <v>13.9</v>
      </c>
      <c r="DX34" s="690"/>
      <c r="DY34" s="690"/>
      <c r="DZ34" s="690"/>
      <c r="EA34" s="690"/>
      <c r="EB34" s="690"/>
      <c r="EC34" s="691"/>
    </row>
    <row r="35" spans="2:133" ht="11.25" customHeight="1" x14ac:dyDescent="0.15">
      <c r="B35" s="656" t="s">
        <v>325</v>
      </c>
      <c r="C35" s="657"/>
      <c r="D35" s="657"/>
      <c r="E35" s="657"/>
      <c r="F35" s="657"/>
      <c r="G35" s="657"/>
      <c r="H35" s="657"/>
      <c r="I35" s="657"/>
      <c r="J35" s="657"/>
      <c r="K35" s="657"/>
      <c r="L35" s="657"/>
      <c r="M35" s="657"/>
      <c r="N35" s="657"/>
      <c r="O35" s="657"/>
      <c r="P35" s="657"/>
      <c r="Q35" s="658"/>
      <c r="R35" s="659">
        <v>233877</v>
      </c>
      <c r="S35" s="660"/>
      <c r="T35" s="660"/>
      <c r="U35" s="660"/>
      <c r="V35" s="660"/>
      <c r="W35" s="660"/>
      <c r="X35" s="660"/>
      <c r="Y35" s="661"/>
      <c r="Z35" s="662">
        <v>3.1</v>
      </c>
      <c r="AA35" s="662"/>
      <c r="AB35" s="662"/>
      <c r="AC35" s="662"/>
      <c r="AD35" s="663" t="s">
        <v>139</v>
      </c>
      <c r="AE35" s="663"/>
      <c r="AF35" s="663"/>
      <c r="AG35" s="663"/>
      <c r="AH35" s="663"/>
      <c r="AI35" s="663"/>
      <c r="AJ35" s="663"/>
      <c r="AK35" s="663"/>
      <c r="AL35" s="664" t="s">
        <v>139</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11614</v>
      </c>
      <c r="CS35" s="692"/>
      <c r="CT35" s="692"/>
      <c r="CU35" s="692"/>
      <c r="CV35" s="692"/>
      <c r="CW35" s="692"/>
      <c r="CX35" s="692"/>
      <c r="CY35" s="693"/>
      <c r="CZ35" s="664">
        <v>0.2</v>
      </c>
      <c r="DA35" s="690"/>
      <c r="DB35" s="690"/>
      <c r="DC35" s="694"/>
      <c r="DD35" s="668">
        <v>9758</v>
      </c>
      <c r="DE35" s="692"/>
      <c r="DF35" s="692"/>
      <c r="DG35" s="692"/>
      <c r="DH35" s="692"/>
      <c r="DI35" s="692"/>
      <c r="DJ35" s="692"/>
      <c r="DK35" s="693"/>
      <c r="DL35" s="668">
        <v>8881</v>
      </c>
      <c r="DM35" s="692"/>
      <c r="DN35" s="692"/>
      <c r="DO35" s="692"/>
      <c r="DP35" s="692"/>
      <c r="DQ35" s="692"/>
      <c r="DR35" s="692"/>
      <c r="DS35" s="692"/>
      <c r="DT35" s="692"/>
      <c r="DU35" s="692"/>
      <c r="DV35" s="693"/>
      <c r="DW35" s="664">
        <v>0.2</v>
      </c>
      <c r="DX35" s="690"/>
      <c r="DY35" s="690"/>
      <c r="DZ35" s="690"/>
      <c r="EA35" s="690"/>
      <c r="EB35" s="690"/>
      <c r="EC35" s="691"/>
    </row>
    <row r="36" spans="2:133" ht="11.25" customHeight="1" x14ac:dyDescent="0.15">
      <c r="B36" s="656" t="s">
        <v>329</v>
      </c>
      <c r="C36" s="657"/>
      <c r="D36" s="657"/>
      <c r="E36" s="657"/>
      <c r="F36" s="657"/>
      <c r="G36" s="657"/>
      <c r="H36" s="657"/>
      <c r="I36" s="657"/>
      <c r="J36" s="657"/>
      <c r="K36" s="657"/>
      <c r="L36" s="657"/>
      <c r="M36" s="657"/>
      <c r="N36" s="657"/>
      <c r="O36" s="657"/>
      <c r="P36" s="657"/>
      <c r="Q36" s="658"/>
      <c r="R36" s="659">
        <v>608537</v>
      </c>
      <c r="S36" s="660"/>
      <c r="T36" s="660"/>
      <c r="U36" s="660"/>
      <c r="V36" s="660"/>
      <c r="W36" s="660"/>
      <c r="X36" s="660"/>
      <c r="Y36" s="661"/>
      <c r="Z36" s="662">
        <v>8</v>
      </c>
      <c r="AA36" s="662"/>
      <c r="AB36" s="662"/>
      <c r="AC36" s="662"/>
      <c r="AD36" s="663" t="s">
        <v>139</v>
      </c>
      <c r="AE36" s="663"/>
      <c r="AF36" s="663"/>
      <c r="AG36" s="663"/>
      <c r="AH36" s="663"/>
      <c r="AI36" s="663"/>
      <c r="AJ36" s="663"/>
      <c r="AK36" s="663"/>
      <c r="AL36" s="664" t="s">
        <v>139</v>
      </c>
      <c r="AM36" s="665"/>
      <c r="AN36" s="665"/>
      <c r="AO36" s="666"/>
      <c r="AP36" s="222"/>
      <c r="AQ36" s="725" t="s">
        <v>330</v>
      </c>
      <c r="AR36" s="726"/>
      <c r="AS36" s="726"/>
      <c r="AT36" s="726"/>
      <c r="AU36" s="726"/>
      <c r="AV36" s="726"/>
      <c r="AW36" s="726"/>
      <c r="AX36" s="726"/>
      <c r="AY36" s="727"/>
      <c r="AZ36" s="648">
        <v>555952</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-133938</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994910</v>
      </c>
      <c r="CS36" s="660"/>
      <c r="CT36" s="660"/>
      <c r="CU36" s="660"/>
      <c r="CV36" s="660"/>
      <c r="CW36" s="660"/>
      <c r="CX36" s="660"/>
      <c r="CY36" s="661"/>
      <c r="CZ36" s="664">
        <v>14.2</v>
      </c>
      <c r="DA36" s="690"/>
      <c r="DB36" s="690"/>
      <c r="DC36" s="694"/>
      <c r="DD36" s="668">
        <v>677268</v>
      </c>
      <c r="DE36" s="660"/>
      <c r="DF36" s="660"/>
      <c r="DG36" s="660"/>
      <c r="DH36" s="660"/>
      <c r="DI36" s="660"/>
      <c r="DJ36" s="660"/>
      <c r="DK36" s="661"/>
      <c r="DL36" s="668">
        <v>354229</v>
      </c>
      <c r="DM36" s="660"/>
      <c r="DN36" s="660"/>
      <c r="DO36" s="660"/>
      <c r="DP36" s="660"/>
      <c r="DQ36" s="660"/>
      <c r="DR36" s="660"/>
      <c r="DS36" s="660"/>
      <c r="DT36" s="660"/>
      <c r="DU36" s="660"/>
      <c r="DV36" s="661"/>
      <c r="DW36" s="664">
        <v>9.8000000000000007</v>
      </c>
      <c r="DX36" s="690"/>
      <c r="DY36" s="690"/>
      <c r="DZ36" s="690"/>
      <c r="EA36" s="690"/>
      <c r="EB36" s="690"/>
      <c r="EC36" s="691"/>
    </row>
    <row r="37" spans="2:133" ht="11.25" customHeight="1" x14ac:dyDescent="0.15">
      <c r="B37" s="656" t="s">
        <v>333</v>
      </c>
      <c r="C37" s="657"/>
      <c r="D37" s="657"/>
      <c r="E37" s="657"/>
      <c r="F37" s="657"/>
      <c r="G37" s="657"/>
      <c r="H37" s="657"/>
      <c r="I37" s="657"/>
      <c r="J37" s="657"/>
      <c r="K37" s="657"/>
      <c r="L37" s="657"/>
      <c r="M37" s="657"/>
      <c r="N37" s="657"/>
      <c r="O37" s="657"/>
      <c r="P37" s="657"/>
      <c r="Q37" s="658"/>
      <c r="R37" s="659">
        <v>122332</v>
      </c>
      <c r="S37" s="660"/>
      <c r="T37" s="660"/>
      <c r="U37" s="660"/>
      <c r="V37" s="660"/>
      <c r="W37" s="660"/>
      <c r="X37" s="660"/>
      <c r="Y37" s="661"/>
      <c r="Z37" s="662">
        <v>1.6</v>
      </c>
      <c r="AA37" s="662"/>
      <c r="AB37" s="662"/>
      <c r="AC37" s="662"/>
      <c r="AD37" s="663">
        <v>5367</v>
      </c>
      <c r="AE37" s="663"/>
      <c r="AF37" s="663"/>
      <c r="AG37" s="663"/>
      <c r="AH37" s="663"/>
      <c r="AI37" s="663"/>
      <c r="AJ37" s="663"/>
      <c r="AK37" s="663"/>
      <c r="AL37" s="664">
        <v>0.2</v>
      </c>
      <c r="AM37" s="665"/>
      <c r="AN37" s="665"/>
      <c r="AO37" s="666"/>
      <c r="AQ37" s="722" t="s">
        <v>334</v>
      </c>
      <c r="AR37" s="723"/>
      <c r="AS37" s="723"/>
      <c r="AT37" s="723"/>
      <c r="AU37" s="723"/>
      <c r="AV37" s="723"/>
      <c r="AW37" s="723"/>
      <c r="AX37" s="723"/>
      <c r="AY37" s="724"/>
      <c r="AZ37" s="659">
        <v>31498</v>
      </c>
      <c r="BA37" s="660"/>
      <c r="BB37" s="660"/>
      <c r="BC37" s="660"/>
      <c r="BD37" s="692"/>
      <c r="BE37" s="692"/>
      <c r="BF37" s="714"/>
      <c r="BG37" s="656" t="s">
        <v>335</v>
      </c>
      <c r="BH37" s="657"/>
      <c r="BI37" s="657"/>
      <c r="BJ37" s="657"/>
      <c r="BK37" s="657"/>
      <c r="BL37" s="657"/>
      <c r="BM37" s="657"/>
      <c r="BN37" s="657"/>
      <c r="BO37" s="657"/>
      <c r="BP37" s="657"/>
      <c r="BQ37" s="657"/>
      <c r="BR37" s="657"/>
      <c r="BS37" s="657"/>
      <c r="BT37" s="657"/>
      <c r="BU37" s="658"/>
      <c r="BV37" s="659">
        <v>-141412</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222107</v>
      </c>
      <c r="CS37" s="692"/>
      <c r="CT37" s="692"/>
      <c r="CU37" s="692"/>
      <c r="CV37" s="692"/>
      <c r="CW37" s="692"/>
      <c r="CX37" s="692"/>
      <c r="CY37" s="693"/>
      <c r="CZ37" s="664">
        <v>3.2</v>
      </c>
      <c r="DA37" s="690"/>
      <c r="DB37" s="690"/>
      <c r="DC37" s="694"/>
      <c r="DD37" s="668">
        <v>215650</v>
      </c>
      <c r="DE37" s="692"/>
      <c r="DF37" s="692"/>
      <c r="DG37" s="692"/>
      <c r="DH37" s="692"/>
      <c r="DI37" s="692"/>
      <c r="DJ37" s="692"/>
      <c r="DK37" s="693"/>
      <c r="DL37" s="668">
        <v>171384</v>
      </c>
      <c r="DM37" s="692"/>
      <c r="DN37" s="692"/>
      <c r="DO37" s="692"/>
      <c r="DP37" s="692"/>
      <c r="DQ37" s="692"/>
      <c r="DR37" s="692"/>
      <c r="DS37" s="692"/>
      <c r="DT37" s="692"/>
      <c r="DU37" s="692"/>
      <c r="DV37" s="693"/>
      <c r="DW37" s="664">
        <v>4.7</v>
      </c>
      <c r="DX37" s="690"/>
      <c r="DY37" s="690"/>
      <c r="DZ37" s="690"/>
      <c r="EA37" s="690"/>
      <c r="EB37" s="690"/>
      <c r="EC37" s="691"/>
    </row>
    <row r="38" spans="2:133" ht="11.25" customHeight="1" x14ac:dyDescent="0.15">
      <c r="B38" s="656" t="s">
        <v>337</v>
      </c>
      <c r="C38" s="657"/>
      <c r="D38" s="657"/>
      <c r="E38" s="657"/>
      <c r="F38" s="657"/>
      <c r="G38" s="657"/>
      <c r="H38" s="657"/>
      <c r="I38" s="657"/>
      <c r="J38" s="657"/>
      <c r="K38" s="657"/>
      <c r="L38" s="657"/>
      <c r="M38" s="657"/>
      <c r="N38" s="657"/>
      <c r="O38" s="657"/>
      <c r="P38" s="657"/>
      <c r="Q38" s="658"/>
      <c r="R38" s="659">
        <v>132053</v>
      </c>
      <c r="S38" s="660"/>
      <c r="T38" s="660"/>
      <c r="U38" s="660"/>
      <c r="V38" s="660"/>
      <c r="W38" s="660"/>
      <c r="X38" s="660"/>
      <c r="Y38" s="661"/>
      <c r="Z38" s="662">
        <v>1.7</v>
      </c>
      <c r="AA38" s="662"/>
      <c r="AB38" s="662"/>
      <c r="AC38" s="662"/>
      <c r="AD38" s="663" t="s">
        <v>139</v>
      </c>
      <c r="AE38" s="663"/>
      <c r="AF38" s="663"/>
      <c r="AG38" s="663"/>
      <c r="AH38" s="663"/>
      <c r="AI38" s="663"/>
      <c r="AJ38" s="663"/>
      <c r="AK38" s="663"/>
      <c r="AL38" s="664" t="s">
        <v>139</v>
      </c>
      <c r="AM38" s="665"/>
      <c r="AN38" s="665"/>
      <c r="AO38" s="666"/>
      <c r="AQ38" s="722" t="s">
        <v>338</v>
      </c>
      <c r="AR38" s="723"/>
      <c r="AS38" s="723"/>
      <c r="AT38" s="723"/>
      <c r="AU38" s="723"/>
      <c r="AV38" s="723"/>
      <c r="AW38" s="723"/>
      <c r="AX38" s="723"/>
      <c r="AY38" s="724"/>
      <c r="AZ38" s="659" t="s">
        <v>139</v>
      </c>
      <c r="BA38" s="660"/>
      <c r="BB38" s="660"/>
      <c r="BC38" s="660"/>
      <c r="BD38" s="692"/>
      <c r="BE38" s="692"/>
      <c r="BF38" s="714"/>
      <c r="BG38" s="656" t="s">
        <v>339</v>
      </c>
      <c r="BH38" s="657"/>
      <c r="BI38" s="657"/>
      <c r="BJ38" s="657"/>
      <c r="BK38" s="657"/>
      <c r="BL38" s="657"/>
      <c r="BM38" s="657"/>
      <c r="BN38" s="657"/>
      <c r="BO38" s="657"/>
      <c r="BP38" s="657"/>
      <c r="BQ38" s="657"/>
      <c r="BR38" s="657"/>
      <c r="BS38" s="657"/>
      <c r="BT38" s="657"/>
      <c r="BU38" s="658"/>
      <c r="BV38" s="659">
        <v>1724</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524454</v>
      </c>
      <c r="CS38" s="660"/>
      <c r="CT38" s="660"/>
      <c r="CU38" s="660"/>
      <c r="CV38" s="660"/>
      <c r="CW38" s="660"/>
      <c r="CX38" s="660"/>
      <c r="CY38" s="661"/>
      <c r="CZ38" s="664">
        <v>7.5</v>
      </c>
      <c r="DA38" s="690"/>
      <c r="DB38" s="690"/>
      <c r="DC38" s="694"/>
      <c r="DD38" s="668">
        <v>432536</v>
      </c>
      <c r="DE38" s="660"/>
      <c r="DF38" s="660"/>
      <c r="DG38" s="660"/>
      <c r="DH38" s="660"/>
      <c r="DI38" s="660"/>
      <c r="DJ38" s="660"/>
      <c r="DK38" s="661"/>
      <c r="DL38" s="668">
        <v>417871</v>
      </c>
      <c r="DM38" s="660"/>
      <c r="DN38" s="660"/>
      <c r="DO38" s="660"/>
      <c r="DP38" s="660"/>
      <c r="DQ38" s="660"/>
      <c r="DR38" s="660"/>
      <c r="DS38" s="660"/>
      <c r="DT38" s="660"/>
      <c r="DU38" s="660"/>
      <c r="DV38" s="661"/>
      <c r="DW38" s="664">
        <v>11.5</v>
      </c>
      <c r="DX38" s="690"/>
      <c r="DY38" s="690"/>
      <c r="DZ38" s="690"/>
      <c r="EA38" s="690"/>
      <c r="EB38" s="690"/>
      <c r="EC38" s="691"/>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139</v>
      </c>
      <c r="AA39" s="662"/>
      <c r="AB39" s="662"/>
      <c r="AC39" s="662"/>
      <c r="AD39" s="663" t="s">
        <v>139</v>
      </c>
      <c r="AE39" s="663"/>
      <c r="AF39" s="663"/>
      <c r="AG39" s="663"/>
      <c r="AH39" s="663"/>
      <c r="AI39" s="663"/>
      <c r="AJ39" s="663"/>
      <c r="AK39" s="663"/>
      <c r="AL39" s="664" t="s">
        <v>247</v>
      </c>
      <c r="AM39" s="665"/>
      <c r="AN39" s="665"/>
      <c r="AO39" s="666"/>
      <c r="AQ39" s="722" t="s">
        <v>342</v>
      </c>
      <c r="AR39" s="723"/>
      <c r="AS39" s="723"/>
      <c r="AT39" s="723"/>
      <c r="AU39" s="723"/>
      <c r="AV39" s="723"/>
      <c r="AW39" s="723"/>
      <c r="AX39" s="723"/>
      <c r="AY39" s="724"/>
      <c r="AZ39" s="659" t="s">
        <v>139</v>
      </c>
      <c r="BA39" s="660"/>
      <c r="BB39" s="660"/>
      <c r="BC39" s="660"/>
      <c r="BD39" s="692"/>
      <c r="BE39" s="692"/>
      <c r="BF39" s="714"/>
      <c r="BG39" s="656" t="s">
        <v>343</v>
      </c>
      <c r="BH39" s="657"/>
      <c r="BI39" s="657"/>
      <c r="BJ39" s="657"/>
      <c r="BK39" s="657"/>
      <c r="BL39" s="657"/>
      <c r="BM39" s="657"/>
      <c r="BN39" s="657"/>
      <c r="BO39" s="657"/>
      <c r="BP39" s="657"/>
      <c r="BQ39" s="657"/>
      <c r="BR39" s="657"/>
      <c r="BS39" s="657"/>
      <c r="BT39" s="657"/>
      <c r="BU39" s="658"/>
      <c r="BV39" s="659">
        <v>2937</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553099</v>
      </c>
      <c r="CS39" s="692"/>
      <c r="CT39" s="692"/>
      <c r="CU39" s="692"/>
      <c r="CV39" s="692"/>
      <c r="CW39" s="692"/>
      <c r="CX39" s="692"/>
      <c r="CY39" s="693"/>
      <c r="CZ39" s="664">
        <v>7.9</v>
      </c>
      <c r="DA39" s="690"/>
      <c r="DB39" s="690"/>
      <c r="DC39" s="694"/>
      <c r="DD39" s="668">
        <v>330558</v>
      </c>
      <c r="DE39" s="692"/>
      <c r="DF39" s="692"/>
      <c r="DG39" s="692"/>
      <c r="DH39" s="692"/>
      <c r="DI39" s="692"/>
      <c r="DJ39" s="692"/>
      <c r="DK39" s="693"/>
      <c r="DL39" s="668" t="s">
        <v>247</v>
      </c>
      <c r="DM39" s="692"/>
      <c r="DN39" s="692"/>
      <c r="DO39" s="692"/>
      <c r="DP39" s="692"/>
      <c r="DQ39" s="692"/>
      <c r="DR39" s="692"/>
      <c r="DS39" s="692"/>
      <c r="DT39" s="692"/>
      <c r="DU39" s="692"/>
      <c r="DV39" s="693"/>
      <c r="DW39" s="664" t="s">
        <v>139</v>
      </c>
      <c r="DX39" s="690"/>
      <c r="DY39" s="690"/>
      <c r="DZ39" s="690"/>
      <c r="EA39" s="690"/>
      <c r="EB39" s="690"/>
      <c r="EC39" s="691"/>
    </row>
    <row r="40" spans="2:133" ht="11.25" customHeight="1" x14ac:dyDescent="0.15">
      <c r="B40" s="656" t="s">
        <v>345</v>
      </c>
      <c r="C40" s="657"/>
      <c r="D40" s="657"/>
      <c r="E40" s="657"/>
      <c r="F40" s="657"/>
      <c r="G40" s="657"/>
      <c r="H40" s="657"/>
      <c r="I40" s="657"/>
      <c r="J40" s="657"/>
      <c r="K40" s="657"/>
      <c r="L40" s="657"/>
      <c r="M40" s="657"/>
      <c r="N40" s="657"/>
      <c r="O40" s="657"/>
      <c r="P40" s="657"/>
      <c r="Q40" s="658"/>
      <c r="R40" s="659">
        <v>58353</v>
      </c>
      <c r="S40" s="660"/>
      <c r="T40" s="660"/>
      <c r="U40" s="660"/>
      <c r="V40" s="660"/>
      <c r="W40" s="660"/>
      <c r="X40" s="660"/>
      <c r="Y40" s="661"/>
      <c r="Z40" s="662">
        <v>0.8</v>
      </c>
      <c r="AA40" s="662"/>
      <c r="AB40" s="662"/>
      <c r="AC40" s="662"/>
      <c r="AD40" s="663" t="s">
        <v>139</v>
      </c>
      <c r="AE40" s="663"/>
      <c r="AF40" s="663"/>
      <c r="AG40" s="663"/>
      <c r="AH40" s="663"/>
      <c r="AI40" s="663"/>
      <c r="AJ40" s="663"/>
      <c r="AK40" s="663"/>
      <c r="AL40" s="664" t="s">
        <v>139</v>
      </c>
      <c r="AM40" s="665"/>
      <c r="AN40" s="665"/>
      <c r="AO40" s="666"/>
      <c r="AQ40" s="722" t="s">
        <v>346</v>
      </c>
      <c r="AR40" s="723"/>
      <c r="AS40" s="723"/>
      <c r="AT40" s="723"/>
      <c r="AU40" s="723"/>
      <c r="AV40" s="723"/>
      <c r="AW40" s="723"/>
      <c r="AX40" s="723"/>
      <c r="AY40" s="724"/>
      <c r="AZ40" s="659" t="s">
        <v>139</v>
      </c>
      <c r="BA40" s="660"/>
      <c r="BB40" s="660"/>
      <c r="BC40" s="660"/>
      <c r="BD40" s="692"/>
      <c r="BE40" s="692"/>
      <c r="BF40" s="714"/>
      <c r="BG40" s="707" t="s">
        <v>347</v>
      </c>
      <c r="BH40" s="708"/>
      <c r="BI40" s="708"/>
      <c r="BJ40" s="708"/>
      <c r="BK40" s="708"/>
      <c r="BL40" s="223"/>
      <c r="BM40" s="657" t="s">
        <v>348</v>
      </c>
      <c r="BN40" s="657"/>
      <c r="BO40" s="657"/>
      <c r="BP40" s="657"/>
      <c r="BQ40" s="657"/>
      <c r="BR40" s="657"/>
      <c r="BS40" s="657"/>
      <c r="BT40" s="657"/>
      <c r="BU40" s="658"/>
      <c r="BV40" s="659">
        <v>112</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103275</v>
      </c>
      <c r="CS40" s="660"/>
      <c r="CT40" s="660"/>
      <c r="CU40" s="660"/>
      <c r="CV40" s="660"/>
      <c r="CW40" s="660"/>
      <c r="CX40" s="660"/>
      <c r="CY40" s="661"/>
      <c r="CZ40" s="664">
        <v>1.5</v>
      </c>
      <c r="DA40" s="690"/>
      <c r="DB40" s="690"/>
      <c r="DC40" s="694"/>
      <c r="DD40" s="668">
        <v>11775</v>
      </c>
      <c r="DE40" s="660"/>
      <c r="DF40" s="660"/>
      <c r="DG40" s="660"/>
      <c r="DH40" s="660"/>
      <c r="DI40" s="660"/>
      <c r="DJ40" s="660"/>
      <c r="DK40" s="661"/>
      <c r="DL40" s="668" t="s">
        <v>139</v>
      </c>
      <c r="DM40" s="660"/>
      <c r="DN40" s="660"/>
      <c r="DO40" s="660"/>
      <c r="DP40" s="660"/>
      <c r="DQ40" s="660"/>
      <c r="DR40" s="660"/>
      <c r="DS40" s="660"/>
      <c r="DT40" s="660"/>
      <c r="DU40" s="660"/>
      <c r="DV40" s="661"/>
      <c r="DW40" s="664" t="s">
        <v>139</v>
      </c>
      <c r="DX40" s="690"/>
      <c r="DY40" s="690"/>
      <c r="DZ40" s="690"/>
      <c r="EA40" s="690"/>
      <c r="EB40" s="690"/>
      <c r="EC40" s="691"/>
    </row>
    <row r="41" spans="2:133" ht="11.25" customHeight="1" x14ac:dyDescent="0.15">
      <c r="B41" s="680" t="s">
        <v>350</v>
      </c>
      <c r="C41" s="681"/>
      <c r="D41" s="681"/>
      <c r="E41" s="681"/>
      <c r="F41" s="681"/>
      <c r="G41" s="681"/>
      <c r="H41" s="681"/>
      <c r="I41" s="681"/>
      <c r="J41" s="681"/>
      <c r="K41" s="681"/>
      <c r="L41" s="681"/>
      <c r="M41" s="681"/>
      <c r="N41" s="681"/>
      <c r="O41" s="681"/>
      <c r="P41" s="681"/>
      <c r="Q41" s="682"/>
      <c r="R41" s="731">
        <v>7636487</v>
      </c>
      <c r="S41" s="732"/>
      <c r="T41" s="732"/>
      <c r="U41" s="732"/>
      <c r="V41" s="732"/>
      <c r="W41" s="732"/>
      <c r="X41" s="732"/>
      <c r="Y41" s="736"/>
      <c r="Z41" s="737">
        <v>100</v>
      </c>
      <c r="AA41" s="737"/>
      <c r="AB41" s="737"/>
      <c r="AC41" s="737"/>
      <c r="AD41" s="738">
        <v>3569424</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108573</v>
      </c>
      <c r="BA41" s="660"/>
      <c r="BB41" s="660"/>
      <c r="BC41" s="660"/>
      <c r="BD41" s="692"/>
      <c r="BE41" s="692"/>
      <c r="BF41" s="714"/>
      <c r="BG41" s="707"/>
      <c r="BH41" s="708"/>
      <c r="BI41" s="708"/>
      <c r="BJ41" s="708"/>
      <c r="BK41" s="708"/>
      <c r="BL41" s="223"/>
      <c r="BM41" s="657" t="s">
        <v>352</v>
      </c>
      <c r="BN41" s="657"/>
      <c r="BO41" s="657"/>
      <c r="BP41" s="657"/>
      <c r="BQ41" s="657"/>
      <c r="BR41" s="657"/>
      <c r="BS41" s="657"/>
      <c r="BT41" s="657"/>
      <c r="BU41" s="658"/>
      <c r="BV41" s="659" t="s">
        <v>139</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139</v>
      </c>
      <c r="CS41" s="692"/>
      <c r="CT41" s="692"/>
      <c r="CU41" s="692"/>
      <c r="CV41" s="692"/>
      <c r="CW41" s="692"/>
      <c r="CX41" s="692"/>
      <c r="CY41" s="693"/>
      <c r="CZ41" s="664" t="s">
        <v>139</v>
      </c>
      <c r="DA41" s="690"/>
      <c r="DB41" s="690"/>
      <c r="DC41" s="694"/>
      <c r="DD41" s="668" t="s">
        <v>139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415881</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362</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647703</v>
      </c>
      <c r="CS42" s="692"/>
      <c r="CT42" s="692"/>
      <c r="CU42" s="692"/>
      <c r="CV42" s="692"/>
      <c r="CW42" s="692"/>
      <c r="CX42" s="692"/>
      <c r="CY42" s="693"/>
      <c r="CZ42" s="664">
        <v>9.1999999999999993</v>
      </c>
      <c r="DA42" s="690"/>
      <c r="DB42" s="690"/>
      <c r="DC42" s="694"/>
      <c r="DD42" s="668">
        <v>273403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15118</v>
      </c>
      <c r="CS43" s="692"/>
      <c r="CT43" s="692"/>
      <c r="CU43" s="692"/>
      <c r="CV43" s="692"/>
      <c r="CW43" s="692"/>
      <c r="CX43" s="692"/>
      <c r="CY43" s="693"/>
      <c r="CZ43" s="664">
        <v>0.2</v>
      </c>
      <c r="DA43" s="690"/>
      <c r="DB43" s="690"/>
      <c r="DC43" s="694"/>
      <c r="DD43" s="668">
        <v>15118</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647703</v>
      </c>
      <c r="CS44" s="660"/>
      <c r="CT44" s="660"/>
      <c r="CU44" s="660"/>
      <c r="CV44" s="660"/>
      <c r="CW44" s="660"/>
      <c r="CX44" s="660"/>
      <c r="CY44" s="661"/>
      <c r="CZ44" s="664">
        <v>9.1999999999999993</v>
      </c>
      <c r="DA44" s="665"/>
      <c r="DB44" s="665"/>
      <c r="DC44" s="671"/>
      <c r="DD44" s="668">
        <v>273403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423738</v>
      </c>
      <c r="CS45" s="692"/>
      <c r="CT45" s="692"/>
      <c r="CU45" s="692"/>
      <c r="CV45" s="692"/>
      <c r="CW45" s="692"/>
      <c r="CX45" s="692"/>
      <c r="CY45" s="693"/>
      <c r="CZ45" s="664">
        <v>6</v>
      </c>
      <c r="DA45" s="690"/>
      <c r="DB45" s="690"/>
      <c r="DC45" s="694"/>
      <c r="DD45" s="668">
        <v>182954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196033</v>
      </c>
      <c r="CS46" s="660"/>
      <c r="CT46" s="660"/>
      <c r="CU46" s="660"/>
      <c r="CV46" s="660"/>
      <c r="CW46" s="660"/>
      <c r="CX46" s="660"/>
      <c r="CY46" s="661"/>
      <c r="CZ46" s="664">
        <v>2.8</v>
      </c>
      <c r="DA46" s="665"/>
      <c r="DB46" s="665"/>
      <c r="DC46" s="671"/>
      <c r="DD46" s="668">
        <v>76684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t="s">
        <v>139</v>
      </c>
      <c r="CS47" s="692"/>
      <c r="CT47" s="692"/>
      <c r="CU47" s="692"/>
      <c r="CV47" s="692"/>
      <c r="CW47" s="692"/>
      <c r="CX47" s="692"/>
      <c r="CY47" s="693"/>
      <c r="CZ47" s="664" t="s">
        <v>139</v>
      </c>
      <c r="DA47" s="690"/>
      <c r="DB47" s="690"/>
      <c r="DC47" s="694"/>
      <c r="DD47" s="668" t="s">
        <v>139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139</v>
      </c>
      <c r="CS48" s="660"/>
      <c r="CT48" s="660"/>
      <c r="CU48" s="660"/>
      <c r="CV48" s="660"/>
      <c r="CW48" s="660"/>
      <c r="CX48" s="660"/>
      <c r="CY48" s="661"/>
      <c r="CZ48" s="664" t="s">
        <v>139</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7029834</v>
      </c>
      <c r="CS49" s="718"/>
      <c r="CT49" s="718"/>
      <c r="CU49" s="718"/>
      <c r="CV49" s="718"/>
      <c r="CW49" s="718"/>
      <c r="CX49" s="718"/>
      <c r="CY49" s="747"/>
      <c r="CZ49" s="739">
        <v>100</v>
      </c>
      <c r="DA49" s="748"/>
      <c r="DB49" s="748"/>
      <c r="DC49" s="749"/>
      <c r="DD49" s="750">
        <v>4146321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dqepgscnlQV//KlptkgPo3tOSlIGohgtuKdIT7OW094qI6UDLgvV1dICtg5xzShHf1eBoMH9KONjeL9FLYTfQ==" saltValue="8FAKGblmwQcS2C6eULPJ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7636</v>
      </c>
      <c r="R7" s="789"/>
      <c r="S7" s="789"/>
      <c r="T7" s="789"/>
      <c r="U7" s="789"/>
      <c r="V7" s="789">
        <v>7030</v>
      </c>
      <c r="W7" s="789"/>
      <c r="X7" s="789"/>
      <c r="Y7" s="789"/>
      <c r="Z7" s="789"/>
      <c r="AA7" s="789">
        <v>607</v>
      </c>
      <c r="AB7" s="789"/>
      <c r="AC7" s="789"/>
      <c r="AD7" s="789"/>
      <c r="AE7" s="790"/>
      <c r="AF7" s="791">
        <v>476</v>
      </c>
      <c r="AG7" s="792"/>
      <c r="AH7" s="792"/>
      <c r="AI7" s="792"/>
      <c r="AJ7" s="793"/>
      <c r="AK7" s="794">
        <v>234</v>
      </c>
      <c r="AL7" s="795"/>
      <c r="AM7" s="795"/>
      <c r="AN7" s="795"/>
      <c r="AO7" s="795"/>
      <c r="AP7" s="795">
        <v>4484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601</v>
      </c>
      <c r="BT7" s="783"/>
      <c r="BU7" s="783"/>
      <c r="BV7" s="783"/>
      <c r="BW7" s="783"/>
      <c r="BX7" s="783"/>
      <c r="BY7" s="783"/>
      <c r="BZ7" s="783"/>
      <c r="CA7" s="783"/>
      <c r="CB7" s="783"/>
      <c r="CC7" s="783"/>
      <c r="CD7" s="783"/>
      <c r="CE7" s="783"/>
      <c r="CF7" s="783"/>
      <c r="CG7" s="798"/>
      <c r="CH7" s="779">
        <v>1</v>
      </c>
      <c r="CI7" s="780"/>
      <c r="CJ7" s="780"/>
      <c r="CK7" s="780"/>
      <c r="CL7" s="781"/>
      <c r="CM7" s="779">
        <v>46</v>
      </c>
      <c r="CN7" s="780"/>
      <c r="CO7" s="780"/>
      <c r="CP7" s="780"/>
      <c r="CQ7" s="781"/>
      <c r="CR7" s="779">
        <v>50</v>
      </c>
      <c r="CS7" s="780"/>
      <c r="CT7" s="780"/>
      <c r="CU7" s="780"/>
      <c r="CV7" s="781"/>
      <c r="CW7" s="779">
        <v>2</v>
      </c>
      <c r="CX7" s="780"/>
      <c r="CY7" s="780"/>
      <c r="CZ7" s="780"/>
      <c r="DA7" s="781"/>
      <c r="DB7" s="779" t="s">
        <v>515</v>
      </c>
      <c r="DC7" s="780"/>
      <c r="DD7" s="780"/>
      <c r="DE7" s="780"/>
      <c r="DF7" s="781"/>
      <c r="DG7" s="779" t="s">
        <v>515</v>
      </c>
      <c r="DH7" s="780"/>
      <c r="DI7" s="780"/>
      <c r="DJ7" s="780"/>
      <c r="DK7" s="781"/>
      <c r="DL7" s="779" t="s">
        <v>515</v>
      </c>
      <c r="DM7" s="780"/>
      <c r="DN7" s="780"/>
      <c r="DO7" s="780"/>
      <c r="DP7" s="781"/>
      <c r="DQ7" s="779" t="s">
        <v>515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602</v>
      </c>
      <c r="BT8" s="810"/>
      <c r="BU8" s="810"/>
      <c r="BV8" s="810"/>
      <c r="BW8" s="810"/>
      <c r="BX8" s="810"/>
      <c r="BY8" s="810"/>
      <c r="BZ8" s="810"/>
      <c r="CA8" s="810"/>
      <c r="CB8" s="810"/>
      <c r="CC8" s="810"/>
      <c r="CD8" s="810"/>
      <c r="CE8" s="810"/>
      <c r="CF8" s="810"/>
      <c r="CG8" s="811"/>
      <c r="CH8" s="812">
        <v>-7</v>
      </c>
      <c r="CI8" s="813"/>
      <c r="CJ8" s="813"/>
      <c r="CK8" s="813"/>
      <c r="CL8" s="814"/>
      <c r="CM8" s="812">
        <v>23</v>
      </c>
      <c r="CN8" s="813"/>
      <c r="CO8" s="813"/>
      <c r="CP8" s="813"/>
      <c r="CQ8" s="814"/>
      <c r="CR8" s="812">
        <v>20</v>
      </c>
      <c r="CS8" s="813"/>
      <c r="CT8" s="813"/>
      <c r="CU8" s="813"/>
      <c r="CV8" s="814"/>
      <c r="CW8" s="812" t="s">
        <v>515</v>
      </c>
      <c r="CX8" s="813"/>
      <c r="CY8" s="813"/>
      <c r="CZ8" s="813"/>
      <c r="DA8" s="814"/>
      <c r="DB8" s="812" t="s">
        <v>515</v>
      </c>
      <c r="DC8" s="813"/>
      <c r="DD8" s="813"/>
      <c r="DE8" s="813"/>
      <c r="DF8" s="814"/>
      <c r="DG8" s="812" t="s">
        <v>515</v>
      </c>
      <c r="DH8" s="813"/>
      <c r="DI8" s="813"/>
      <c r="DJ8" s="813"/>
      <c r="DK8" s="814"/>
      <c r="DL8" s="812" t="s">
        <v>515</v>
      </c>
      <c r="DM8" s="813"/>
      <c r="DN8" s="813"/>
      <c r="DO8" s="813"/>
      <c r="DP8" s="814"/>
      <c r="DQ8" s="812" t="s">
        <v>515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603</v>
      </c>
      <c r="BT9" s="810"/>
      <c r="BU9" s="810"/>
      <c r="BV9" s="810"/>
      <c r="BW9" s="810"/>
      <c r="BX9" s="810"/>
      <c r="BY9" s="810"/>
      <c r="BZ9" s="810"/>
      <c r="CA9" s="810"/>
      <c r="CB9" s="810"/>
      <c r="CC9" s="810"/>
      <c r="CD9" s="810"/>
      <c r="CE9" s="810"/>
      <c r="CF9" s="810"/>
      <c r="CG9" s="811"/>
      <c r="CH9" s="812">
        <v>3</v>
      </c>
      <c r="CI9" s="813"/>
      <c r="CJ9" s="813"/>
      <c r="CK9" s="813"/>
      <c r="CL9" s="814"/>
      <c r="CM9" s="812">
        <v>37</v>
      </c>
      <c r="CN9" s="813"/>
      <c r="CO9" s="813"/>
      <c r="CP9" s="813"/>
      <c r="CQ9" s="814"/>
      <c r="CR9" s="812">
        <v>20</v>
      </c>
      <c r="CS9" s="813"/>
      <c r="CT9" s="813"/>
      <c r="CU9" s="813"/>
      <c r="CV9" s="814"/>
      <c r="CW9" s="812" t="s">
        <v>515</v>
      </c>
      <c r="CX9" s="813"/>
      <c r="CY9" s="813"/>
      <c r="CZ9" s="813"/>
      <c r="DA9" s="814"/>
      <c r="DB9" s="812" t="s">
        <v>515</v>
      </c>
      <c r="DC9" s="813"/>
      <c r="DD9" s="813"/>
      <c r="DE9" s="813"/>
      <c r="DF9" s="814"/>
      <c r="DG9" s="812" t="s">
        <v>515</v>
      </c>
      <c r="DH9" s="813"/>
      <c r="DI9" s="813"/>
      <c r="DJ9" s="813"/>
      <c r="DK9" s="814"/>
      <c r="DL9" s="812" t="s">
        <v>515</v>
      </c>
      <c r="DM9" s="813"/>
      <c r="DN9" s="813"/>
      <c r="DO9" s="813"/>
      <c r="DP9" s="814"/>
      <c r="DQ9" s="812" t="s">
        <v>515</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604</v>
      </c>
      <c r="BT10" s="810"/>
      <c r="BU10" s="810"/>
      <c r="BV10" s="810"/>
      <c r="BW10" s="810"/>
      <c r="BX10" s="810"/>
      <c r="BY10" s="810"/>
      <c r="BZ10" s="810"/>
      <c r="CA10" s="810"/>
      <c r="CB10" s="810"/>
      <c r="CC10" s="810"/>
      <c r="CD10" s="810"/>
      <c r="CE10" s="810"/>
      <c r="CF10" s="810"/>
      <c r="CG10" s="811"/>
      <c r="CH10" s="812">
        <v>2</v>
      </c>
      <c r="CI10" s="813"/>
      <c r="CJ10" s="813"/>
      <c r="CK10" s="813"/>
      <c r="CL10" s="814"/>
      <c r="CM10" s="812">
        <v>28</v>
      </c>
      <c r="CN10" s="813"/>
      <c r="CO10" s="813"/>
      <c r="CP10" s="813"/>
      <c r="CQ10" s="814"/>
      <c r="CR10" s="812">
        <v>6</v>
      </c>
      <c r="CS10" s="813"/>
      <c r="CT10" s="813"/>
      <c r="CU10" s="813"/>
      <c r="CV10" s="814"/>
      <c r="CW10" s="812" t="s">
        <v>515</v>
      </c>
      <c r="CX10" s="813"/>
      <c r="CY10" s="813"/>
      <c r="CZ10" s="813"/>
      <c r="DA10" s="814"/>
      <c r="DB10" s="812" t="s">
        <v>515</v>
      </c>
      <c r="DC10" s="813"/>
      <c r="DD10" s="813"/>
      <c r="DE10" s="813"/>
      <c r="DF10" s="814"/>
      <c r="DG10" s="812" t="s">
        <v>515</v>
      </c>
      <c r="DH10" s="813"/>
      <c r="DI10" s="813"/>
      <c r="DJ10" s="813"/>
      <c r="DK10" s="814"/>
      <c r="DL10" s="812" t="s">
        <v>515</v>
      </c>
      <c r="DM10" s="813"/>
      <c r="DN10" s="813"/>
      <c r="DO10" s="813"/>
      <c r="DP10" s="814"/>
      <c r="DQ10" s="812" t="s">
        <v>515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7636</v>
      </c>
      <c r="R23" s="829"/>
      <c r="S23" s="829"/>
      <c r="T23" s="829"/>
      <c r="U23" s="829"/>
      <c r="V23" s="829">
        <v>7030</v>
      </c>
      <c r="W23" s="829"/>
      <c r="X23" s="829"/>
      <c r="Y23" s="829"/>
      <c r="Z23" s="829"/>
      <c r="AA23" s="829">
        <v>607</v>
      </c>
      <c r="AB23" s="829"/>
      <c r="AC23" s="829"/>
      <c r="AD23" s="829"/>
      <c r="AE23" s="830"/>
      <c r="AF23" s="831">
        <v>476</v>
      </c>
      <c r="AG23" s="829"/>
      <c r="AH23" s="829"/>
      <c r="AI23" s="829"/>
      <c r="AJ23" s="832"/>
      <c r="AK23" s="833"/>
      <c r="AL23" s="834"/>
      <c r="AM23" s="834"/>
      <c r="AN23" s="834"/>
      <c r="AO23" s="834"/>
      <c r="AP23" s="829">
        <v>4484</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1507</v>
      </c>
      <c r="R28" s="859"/>
      <c r="S28" s="859"/>
      <c r="T28" s="859"/>
      <c r="U28" s="859"/>
      <c r="V28" s="859">
        <v>1641</v>
      </c>
      <c r="W28" s="859"/>
      <c r="X28" s="859"/>
      <c r="Y28" s="859"/>
      <c r="Z28" s="859"/>
      <c r="AA28" s="859">
        <v>-134</v>
      </c>
      <c r="AB28" s="859"/>
      <c r="AC28" s="859"/>
      <c r="AD28" s="859"/>
      <c r="AE28" s="860"/>
      <c r="AF28" s="861">
        <v>-134</v>
      </c>
      <c r="AG28" s="859"/>
      <c r="AH28" s="859"/>
      <c r="AI28" s="859"/>
      <c r="AJ28" s="862"/>
      <c r="AK28" s="863">
        <v>109</v>
      </c>
      <c r="AL28" s="864"/>
      <c r="AM28" s="864"/>
      <c r="AN28" s="864"/>
      <c r="AO28" s="864"/>
      <c r="AP28" s="864" t="s">
        <v>515</v>
      </c>
      <c r="AQ28" s="864"/>
      <c r="AR28" s="864"/>
      <c r="AS28" s="864"/>
      <c r="AT28" s="864"/>
      <c r="AU28" s="864" t="s">
        <v>515</v>
      </c>
      <c r="AV28" s="864"/>
      <c r="AW28" s="864"/>
      <c r="AX28" s="864"/>
      <c r="AY28" s="864"/>
      <c r="AZ28" s="865" t="s">
        <v>515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212</v>
      </c>
      <c r="R29" s="820"/>
      <c r="S29" s="820"/>
      <c r="T29" s="820"/>
      <c r="U29" s="820"/>
      <c r="V29" s="820">
        <v>204</v>
      </c>
      <c r="W29" s="820"/>
      <c r="X29" s="820"/>
      <c r="Y29" s="820"/>
      <c r="Z29" s="820"/>
      <c r="AA29" s="820">
        <v>8</v>
      </c>
      <c r="AB29" s="820"/>
      <c r="AC29" s="820"/>
      <c r="AD29" s="820"/>
      <c r="AE29" s="821"/>
      <c r="AF29" s="822">
        <v>8</v>
      </c>
      <c r="AG29" s="823"/>
      <c r="AH29" s="823"/>
      <c r="AI29" s="823"/>
      <c r="AJ29" s="824"/>
      <c r="AK29" s="870">
        <v>62</v>
      </c>
      <c r="AL29" s="866"/>
      <c r="AM29" s="866"/>
      <c r="AN29" s="866"/>
      <c r="AO29" s="866"/>
      <c r="AP29" s="866" t="s">
        <v>515</v>
      </c>
      <c r="AQ29" s="866"/>
      <c r="AR29" s="866"/>
      <c r="AS29" s="866"/>
      <c r="AT29" s="866"/>
      <c r="AU29" s="866" t="s">
        <v>515</v>
      </c>
      <c r="AV29" s="866"/>
      <c r="AW29" s="866"/>
      <c r="AX29" s="866"/>
      <c r="AY29" s="866"/>
      <c r="AZ29" s="867" t="s">
        <v>515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238</v>
      </c>
      <c r="R30" s="820"/>
      <c r="S30" s="820"/>
      <c r="T30" s="820"/>
      <c r="U30" s="820"/>
      <c r="V30" s="820">
        <v>215</v>
      </c>
      <c r="W30" s="820"/>
      <c r="X30" s="820"/>
      <c r="Y30" s="820"/>
      <c r="Z30" s="820"/>
      <c r="AA30" s="820">
        <v>23</v>
      </c>
      <c r="AB30" s="820"/>
      <c r="AC30" s="820"/>
      <c r="AD30" s="820"/>
      <c r="AE30" s="821"/>
      <c r="AF30" s="822">
        <v>876</v>
      </c>
      <c r="AG30" s="823"/>
      <c r="AH30" s="823"/>
      <c r="AI30" s="823"/>
      <c r="AJ30" s="824"/>
      <c r="AK30" s="870">
        <v>10</v>
      </c>
      <c r="AL30" s="866"/>
      <c r="AM30" s="866"/>
      <c r="AN30" s="866"/>
      <c r="AO30" s="866"/>
      <c r="AP30" s="866">
        <v>821</v>
      </c>
      <c r="AQ30" s="866"/>
      <c r="AR30" s="866"/>
      <c r="AS30" s="866"/>
      <c r="AT30" s="866"/>
      <c r="AU30" s="866">
        <v>272</v>
      </c>
      <c r="AV30" s="866"/>
      <c r="AW30" s="866"/>
      <c r="AX30" s="866"/>
      <c r="AY30" s="866"/>
      <c r="AZ30" s="867" t="s">
        <v>515</v>
      </c>
      <c r="BA30" s="867"/>
      <c r="BB30" s="867"/>
      <c r="BC30" s="867"/>
      <c r="BD30" s="867"/>
      <c r="BE30" s="868" t="s">
        <v>407</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750</v>
      </c>
      <c r="AG63" s="880"/>
      <c r="AH63" s="880"/>
      <c r="AI63" s="880"/>
      <c r="AJ63" s="881"/>
      <c r="AK63" s="882"/>
      <c r="AL63" s="877"/>
      <c r="AM63" s="877"/>
      <c r="AN63" s="877"/>
      <c r="AO63" s="877"/>
      <c r="AP63" s="880">
        <v>821</v>
      </c>
      <c r="AQ63" s="880"/>
      <c r="AR63" s="880"/>
      <c r="AS63" s="880"/>
      <c r="AT63" s="880"/>
      <c r="AU63" s="880">
        <v>272</v>
      </c>
      <c r="AV63" s="880"/>
      <c r="AW63" s="880"/>
      <c r="AX63" s="880"/>
      <c r="AY63" s="880"/>
      <c r="AZ63" s="884"/>
      <c r="BA63" s="884"/>
      <c r="BB63" s="884"/>
      <c r="BC63" s="884"/>
      <c r="BD63" s="884"/>
      <c r="BE63" s="885"/>
      <c r="BF63" s="885"/>
      <c r="BG63" s="885"/>
      <c r="BH63" s="885"/>
      <c r="BI63" s="886"/>
      <c r="BJ63" s="887" t="s">
        <v>410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0" t="s">
        <v>399</v>
      </c>
      <c r="AG66" s="851"/>
      <c r="AH66" s="851"/>
      <c r="AI66" s="851"/>
      <c r="AJ66" s="891"/>
      <c r="AK66" s="769" t="s">
        <v>416</v>
      </c>
      <c r="AL66" s="764"/>
      <c r="AM66" s="764"/>
      <c r="AN66" s="764"/>
      <c r="AO66" s="765"/>
      <c r="AP66" s="769" t="s">
        <v>417</v>
      </c>
      <c r="AQ66" s="770"/>
      <c r="AR66" s="770"/>
      <c r="AS66" s="770"/>
      <c r="AT66" s="771"/>
      <c r="AU66" s="769" t="s">
        <v>418</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585</v>
      </c>
      <c r="C68" s="906"/>
      <c r="D68" s="906"/>
      <c r="E68" s="906"/>
      <c r="F68" s="906"/>
      <c r="G68" s="906"/>
      <c r="H68" s="906"/>
      <c r="I68" s="906"/>
      <c r="J68" s="906"/>
      <c r="K68" s="906"/>
      <c r="L68" s="906"/>
      <c r="M68" s="906"/>
      <c r="N68" s="906"/>
      <c r="O68" s="906"/>
      <c r="P68" s="907"/>
      <c r="Q68" s="908">
        <f>[1]百万円単位!$D$7</f>
        <v>152</v>
      </c>
      <c r="R68" s="902"/>
      <c r="S68" s="902"/>
      <c r="T68" s="902"/>
      <c r="U68" s="902"/>
      <c r="V68" s="909">
        <f>[1]百万円単位!$E$7</f>
        <v>139</v>
      </c>
      <c r="W68" s="910"/>
      <c r="X68" s="910"/>
      <c r="Y68" s="910"/>
      <c r="Z68" s="911"/>
      <c r="AA68" s="902">
        <v>12</v>
      </c>
      <c r="AB68" s="902"/>
      <c r="AC68" s="902"/>
      <c r="AD68" s="902"/>
      <c r="AE68" s="902"/>
      <c r="AF68" s="902">
        <f>AA68</f>
        <v>12</v>
      </c>
      <c r="AG68" s="902"/>
      <c r="AH68" s="902"/>
      <c r="AI68" s="902"/>
      <c r="AJ68" s="902"/>
      <c r="AK68" s="902" t="s">
        <v>606</v>
      </c>
      <c r="AL68" s="902"/>
      <c r="AM68" s="902"/>
      <c r="AN68" s="902"/>
      <c r="AO68" s="902"/>
      <c r="AP68" s="902" t="s">
        <v>606</v>
      </c>
      <c r="AQ68" s="902"/>
      <c r="AR68" s="902"/>
      <c r="AS68" s="902"/>
      <c r="AT68" s="902"/>
      <c r="AU68" s="902" t="s">
        <v>606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2" t="s">
        <v>586</v>
      </c>
      <c r="C69" s="913"/>
      <c r="D69" s="913"/>
      <c r="E69" s="913"/>
      <c r="F69" s="913"/>
      <c r="G69" s="913"/>
      <c r="H69" s="913"/>
      <c r="I69" s="913"/>
      <c r="J69" s="913"/>
      <c r="K69" s="913"/>
      <c r="L69" s="913"/>
      <c r="M69" s="913"/>
      <c r="N69" s="913"/>
      <c r="O69" s="913"/>
      <c r="P69" s="914"/>
      <c r="Q69" s="915">
        <f>[1]百万円単位!$D$22</f>
        <v>88</v>
      </c>
      <c r="R69" s="866"/>
      <c r="S69" s="866"/>
      <c r="T69" s="866"/>
      <c r="U69" s="866"/>
      <c r="V69" s="916">
        <f>[1]百万円単位!$E$22</f>
        <v>86</v>
      </c>
      <c r="W69" s="917"/>
      <c r="X69" s="917"/>
      <c r="Y69" s="917"/>
      <c r="Z69" s="870"/>
      <c r="AA69" s="916">
        <v>3</v>
      </c>
      <c r="AB69" s="917"/>
      <c r="AC69" s="917"/>
      <c r="AD69" s="917"/>
      <c r="AE69" s="870"/>
      <c r="AF69" s="916">
        <f t="shared" ref="AF69:AF83" si="0">AA69</f>
        <v>3</v>
      </c>
      <c r="AG69" s="917"/>
      <c r="AH69" s="917"/>
      <c r="AI69" s="917"/>
      <c r="AJ69" s="870"/>
      <c r="AK69" s="916" t="s">
        <v>606</v>
      </c>
      <c r="AL69" s="917"/>
      <c r="AM69" s="917"/>
      <c r="AN69" s="917"/>
      <c r="AO69" s="870"/>
      <c r="AP69" s="916" t="s">
        <v>606</v>
      </c>
      <c r="AQ69" s="917"/>
      <c r="AR69" s="917"/>
      <c r="AS69" s="917"/>
      <c r="AT69" s="870"/>
      <c r="AU69" s="916" t="s">
        <v>606</v>
      </c>
      <c r="AV69" s="917"/>
      <c r="AW69" s="917"/>
      <c r="AX69" s="917"/>
      <c r="AY69" s="870"/>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2" t="s">
        <v>587</v>
      </c>
      <c r="C70" s="913"/>
      <c r="D70" s="913"/>
      <c r="E70" s="913"/>
      <c r="F70" s="913"/>
      <c r="G70" s="913"/>
      <c r="H70" s="913"/>
      <c r="I70" s="913"/>
      <c r="J70" s="913"/>
      <c r="K70" s="913"/>
      <c r="L70" s="913"/>
      <c r="M70" s="913"/>
      <c r="N70" s="913"/>
      <c r="O70" s="913"/>
      <c r="P70" s="914"/>
      <c r="Q70" s="915">
        <f>[1]百万円単位!$D$23</f>
        <v>7567</v>
      </c>
      <c r="R70" s="866"/>
      <c r="S70" s="866"/>
      <c r="T70" s="866"/>
      <c r="U70" s="866"/>
      <c r="V70" s="916">
        <f>[1]百万円単位!$E$23</f>
        <v>7557</v>
      </c>
      <c r="W70" s="917"/>
      <c r="X70" s="917"/>
      <c r="Y70" s="917"/>
      <c r="Z70" s="870"/>
      <c r="AA70" s="916">
        <f t="shared" ref="AA70:AA83" si="1">Q70-V70</f>
        <v>10</v>
      </c>
      <c r="AB70" s="917"/>
      <c r="AC70" s="917"/>
      <c r="AD70" s="917"/>
      <c r="AE70" s="870"/>
      <c r="AF70" s="916">
        <f t="shared" si="0"/>
        <v>10</v>
      </c>
      <c r="AG70" s="917"/>
      <c r="AH70" s="917"/>
      <c r="AI70" s="917"/>
      <c r="AJ70" s="870"/>
      <c r="AK70" s="916" t="s">
        <v>606</v>
      </c>
      <c r="AL70" s="917"/>
      <c r="AM70" s="917"/>
      <c r="AN70" s="917"/>
      <c r="AO70" s="870"/>
      <c r="AP70" s="916" t="s">
        <v>606</v>
      </c>
      <c r="AQ70" s="917"/>
      <c r="AR70" s="917"/>
      <c r="AS70" s="917"/>
      <c r="AT70" s="870"/>
      <c r="AU70" s="916" t="s">
        <v>606</v>
      </c>
      <c r="AV70" s="917"/>
      <c r="AW70" s="917"/>
      <c r="AX70" s="917"/>
      <c r="AY70" s="870"/>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2" t="s">
        <v>588</v>
      </c>
      <c r="C71" s="913"/>
      <c r="D71" s="913"/>
      <c r="E71" s="913"/>
      <c r="F71" s="913"/>
      <c r="G71" s="913"/>
      <c r="H71" s="913"/>
      <c r="I71" s="913"/>
      <c r="J71" s="913"/>
      <c r="K71" s="913"/>
      <c r="L71" s="913"/>
      <c r="M71" s="913"/>
      <c r="N71" s="913"/>
      <c r="O71" s="913"/>
      <c r="P71" s="914"/>
      <c r="Q71" s="915">
        <f>[1]百万円単位!$D$24</f>
        <v>74</v>
      </c>
      <c r="R71" s="866"/>
      <c r="S71" s="866"/>
      <c r="T71" s="866"/>
      <c r="U71" s="866"/>
      <c r="V71" s="916">
        <f>[1]百万円単位!$E$24</f>
        <v>74</v>
      </c>
      <c r="W71" s="917"/>
      <c r="X71" s="917"/>
      <c r="Y71" s="917"/>
      <c r="Z71" s="870"/>
      <c r="AA71" s="916">
        <f t="shared" si="1"/>
        <v>0</v>
      </c>
      <c r="AB71" s="917"/>
      <c r="AC71" s="917"/>
      <c r="AD71" s="917"/>
      <c r="AE71" s="870"/>
      <c r="AF71" s="916">
        <f t="shared" si="0"/>
        <v>0</v>
      </c>
      <c r="AG71" s="917"/>
      <c r="AH71" s="917"/>
      <c r="AI71" s="917"/>
      <c r="AJ71" s="870"/>
      <c r="AK71" s="916" t="s">
        <v>606</v>
      </c>
      <c r="AL71" s="917"/>
      <c r="AM71" s="917"/>
      <c r="AN71" s="917"/>
      <c r="AO71" s="870"/>
      <c r="AP71" s="916" t="s">
        <v>606</v>
      </c>
      <c r="AQ71" s="917"/>
      <c r="AR71" s="917"/>
      <c r="AS71" s="917"/>
      <c r="AT71" s="870"/>
      <c r="AU71" s="916" t="s">
        <v>606</v>
      </c>
      <c r="AV71" s="917"/>
      <c r="AW71" s="917"/>
      <c r="AX71" s="917"/>
      <c r="AY71" s="870"/>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2" t="s">
        <v>589</v>
      </c>
      <c r="C72" s="913"/>
      <c r="D72" s="913"/>
      <c r="E72" s="913"/>
      <c r="F72" s="913"/>
      <c r="G72" s="913"/>
      <c r="H72" s="913"/>
      <c r="I72" s="913"/>
      <c r="J72" s="913"/>
      <c r="K72" s="913"/>
      <c r="L72" s="913"/>
      <c r="M72" s="913"/>
      <c r="N72" s="913"/>
      <c r="O72" s="913"/>
      <c r="P72" s="914"/>
      <c r="Q72" s="915">
        <f>[1]百万円単位!$D$25</f>
        <v>203</v>
      </c>
      <c r="R72" s="866"/>
      <c r="S72" s="866"/>
      <c r="T72" s="866"/>
      <c r="U72" s="866"/>
      <c r="V72" s="916">
        <f>[1]百万円単位!$E$25</f>
        <v>193</v>
      </c>
      <c r="W72" s="917"/>
      <c r="X72" s="917"/>
      <c r="Y72" s="917"/>
      <c r="Z72" s="870"/>
      <c r="AA72" s="916">
        <v>11</v>
      </c>
      <c r="AB72" s="917"/>
      <c r="AC72" s="917"/>
      <c r="AD72" s="917"/>
      <c r="AE72" s="870"/>
      <c r="AF72" s="916">
        <f t="shared" si="0"/>
        <v>11</v>
      </c>
      <c r="AG72" s="917"/>
      <c r="AH72" s="917"/>
      <c r="AI72" s="917"/>
      <c r="AJ72" s="870"/>
      <c r="AK72" s="916" t="s">
        <v>606</v>
      </c>
      <c r="AL72" s="917"/>
      <c r="AM72" s="917"/>
      <c r="AN72" s="917"/>
      <c r="AO72" s="870"/>
      <c r="AP72" s="916" t="s">
        <v>606</v>
      </c>
      <c r="AQ72" s="917"/>
      <c r="AR72" s="917"/>
      <c r="AS72" s="917"/>
      <c r="AT72" s="870"/>
      <c r="AU72" s="916" t="s">
        <v>606</v>
      </c>
      <c r="AV72" s="917"/>
      <c r="AW72" s="917"/>
      <c r="AX72" s="917"/>
      <c r="AY72" s="870"/>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2" t="s">
        <v>590</v>
      </c>
      <c r="C73" s="913"/>
      <c r="D73" s="913"/>
      <c r="E73" s="913"/>
      <c r="F73" s="913"/>
      <c r="G73" s="913"/>
      <c r="H73" s="913"/>
      <c r="I73" s="913"/>
      <c r="J73" s="913"/>
      <c r="K73" s="913"/>
      <c r="L73" s="913"/>
      <c r="M73" s="913"/>
      <c r="N73" s="913"/>
      <c r="O73" s="913"/>
      <c r="P73" s="914"/>
      <c r="Q73" s="915">
        <f>[1]百万円単位!$D$38</f>
        <v>22</v>
      </c>
      <c r="R73" s="866"/>
      <c r="S73" s="866"/>
      <c r="T73" s="866"/>
      <c r="U73" s="866"/>
      <c r="V73" s="916">
        <f>[1]百万円単位!$E$38</f>
        <v>19</v>
      </c>
      <c r="W73" s="917"/>
      <c r="X73" s="917"/>
      <c r="Y73" s="917"/>
      <c r="Z73" s="870"/>
      <c r="AA73" s="916">
        <v>4</v>
      </c>
      <c r="AB73" s="917"/>
      <c r="AC73" s="917"/>
      <c r="AD73" s="917"/>
      <c r="AE73" s="870"/>
      <c r="AF73" s="916">
        <f t="shared" si="0"/>
        <v>4</v>
      </c>
      <c r="AG73" s="917"/>
      <c r="AH73" s="917"/>
      <c r="AI73" s="917"/>
      <c r="AJ73" s="870"/>
      <c r="AK73" s="916" t="s">
        <v>606</v>
      </c>
      <c r="AL73" s="917"/>
      <c r="AM73" s="917"/>
      <c r="AN73" s="917"/>
      <c r="AO73" s="870"/>
      <c r="AP73" s="916" t="s">
        <v>606</v>
      </c>
      <c r="AQ73" s="917"/>
      <c r="AR73" s="917"/>
      <c r="AS73" s="917"/>
      <c r="AT73" s="870"/>
      <c r="AU73" s="916" t="s">
        <v>606</v>
      </c>
      <c r="AV73" s="917"/>
      <c r="AW73" s="917"/>
      <c r="AX73" s="917"/>
      <c r="AY73" s="870"/>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2" t="s">
        <v>591</v>
      </c>
      <c r="C74" s="913"/>
      <c r="D74" s="913"/>
      <c r="E74" s="913"/>
      <c r="F74" s="913"/>
      <c r="G74" s="913"/>
      <c r="H74" s="913"/>
      <c r="I74" s="913"/>
      <c r="J74" s="913"/>
      <c r="K74" s="913"/>
      <c r="L74" s="913"/>
      <c r="M74" s="913"/>
      <c r="N74" s="913"/>
      <c r="O74" s="913"/>
      <c r="P74" s="914"/>
      <c r="Q74" s="915">
        <f>[1]百万円単位!$D$39</f>
        <v>35</v>
      </c>
      <c r="R74" s="866"/>
      <c r="S74" s="866"/>
      <c r="T74" s="866"/>
      <c r="U74" s="866"/>
      <c r="V74" s="916">
        <f>[1]百万円単位!$E$39</f>
        <v>33</v>
      </c>
      <c r="W74" s="917"/>
      <c r="X74" s="917"/>
      <c r="Y74" s="917"/>
      <c r="Z74" s="870"/>
      <c r="AA74" s="916">
        <f t="shared" si="1"/>
        <v>2</v>
      </c>
      <c r="AB74" s="917"/>
      <c r="AC74" s="917"/>
      <c r="AD74" s="917"/>
      <c r="AE74" s="870"/>
      <c r="AF74" s="916">
        <f t="shared" si="0"/>
        <v>2</v>
      </c>
      <c r="AG74" s="917"/>
      <c r="AH74" s="917"/>
      <c r="AI74" s="917"/>
      <c r="AJ74" s="870"/>
      <c r="AK74" s="916" t="s">
        <v>606</v>
      </c>
      <c r="AL74" s="917"/>
      <c r="AM74" s="917"/>
      <c r="AN74" s="917"/>
      <c r="AO74" s="870"/>
      <c r="AP74" s="916" t="s">
        <v>606</v>
      </c>
      <c r="AQ74" s="917"/>
      <c r="AR74" s="917"/>
      <c r="AS74" s="917"/>
      <c r="AT74" s="870"/>
      <c r="AU74" s="916" t="s">
        <v>606</v>
      </c>
      <c r="AV74" s="917"/>
      <c r="AW74" s="917"/>
      <c r="AX74" s="917"/>
      <c r="AY74" s="870"/>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2" t="s">
        <v>592</v>
      </c>
      <c r="C75" s="913"/>
      <c r="D75" s="913"/>
      <c r="E75" s="913"/>
      <c r="F75" s="913"/>
      <c r="G75" s="913"/>
      <c r="H75" s="913"/>
      <c r="I75" s="913"/>
      <c r="J75" s="913"/>
      <c r="K75" s="913"/>
      <c r="L75" s="913"/>
      <c r="M75" s="913"/>
      <c r="N75" s="913"/>
      <c r="O75" s="913"/>
      <c r="P75" s="914"/>
      <c r="Q75" s="918">
        <f>[1]百万円単位!$D$40</f>
        <v>5489</v>
      </c>
      <c r="R75" s="917"/>
      <c r="S75" s="917"/>
      <c r="T75" s="917"/>
      <c r="U75" s="870"/>
      <c r="V75" s="916">
        <f>[1]百万円単位!$E$40</f>
        <v>4929</v>
      </c>
      <c r="W75" s="917"/>
      <c r="X75" s="917"/>
      <c r="Y75" s="917"/>
      <c r="Z75" s="870"/>
      <c r="AA75" s="916">
        <f t="shared" si="1"/>
        <v>560</v>
      </c>
      <c r="AB75" s="917"/>
      <c r="AC75" s="917"/>
      <c r="AD75" s="917"/>
      <c r="AE75" s="870"/>
      <c r="AF75" s="916">
        <v>525</v>
      </c>
      <c r="AG75" s="917"/>
      <c r="AH75" s="917"/>
      <c r="AI75" s="917"/>
      <c r="AJ75" s="870"/>
      <c r="AK75" s="916">
        <v>85</v>
      </c>
      <c r="AL75" s="917"/>
      <c r="AM75" s="917"/>
      <c r="AN75" s="917"/>
      <c r="AO75" s="870"/>
      <c r="AP75" s="916">
        <v>2283</v>
      </c>
      <c r="AQ75" s="917"/>
      <c r="AR75" s="917"/>
      <c r="AS75" s="917"/>
      <c r="AT75" s="870"/>
      <c r="AU75" s="916">
        <v>218</v>
      </c>
      <c r="AV75" s="917"/>
      <c r="AW75" s="917"/>
      <c r="AX75" s="917"/>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2" t="s">
        <v>593</v>
      </c>
      <c r="C76" s="913"/>
      <c r="D76" s="913"/>
      <c r="E76" s="913"/>
      <c r="F76" s="913"/>
      <c r="G76" s="913"/>
      <c r="H76" s="913"/>
      <c r="I76" s="913"/>
      <c r="J76" s="913"/>
      <c r="K76" s="913"/>
      <c r="L76" s="913"/>
      <c r="M76" s="913"/>
      <c r="N76" s="913"/>
      <c r="O76" s="913"/>
      <c r="P76" s="914"/>
      <c r="Q76" s="918">
        <f>[1]百万円単位!$D$46</f>
        <v>1609</v>
      </c>
      <c r="R76" s="917"/>
      <c r="S76" s="917"/>
      <c r="T76" s="917"/>
      <c r="U76" s="870"/>
      <c r="V76" s="916">
        <f>[1]百万円単位!$E$46</f>
        <v>1519</v>
      </c>
      <c r="W76" s="917"/>
      <c r="X76" s="917"/>
      <c r="Y76" s="917"/>
      <c r="Z76" s="870"/>
      <c r="AA76" s="916">
        <v>89</v>
      </c>
      <c r="AB76" s="917"/>
      <c r="AC76" s="917"/>
      <c r="AD76" s="917"/>
      <c r="AE76" s="870"/>
      <c r="AF76" s="916">
        <f t="shared" si="0"/>
        <v>89</v>
      </c>
      <c r="AG76" s="917"/>
      <c r="AH76" s="917"/>
      <c r="AI76" s="917"/>
      <c r="AJ76" s="870"/>
      <c r="AK76" s="916">
        <v>9</v>
      </c>
      <c r="AL76" s="917"/>
      <c r="AM76" s="917"/>
      <c r="AN76" s="917"/>
      <c r="AO76" s="870"/>
      <c r="AP76" s="916">
        <v>585</v>
      </c>
      <c r="AQ76" s="917"/>
      <c r="AR76" s="917"/>
      <c r="AS76" s="917"/>
      <c r="AT76" s="870"/>
      <c r="AU76" s="916">
        <v>7</v>
      </c>
      <c r="AV76" s="917"/>
      <c r="AW76" s="917"/>
      <c r="AX76" s="917"/>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2" t="s">
        <v>594</v>
      </c>
      <c r="C77" s="913"/>
      <c r="D77" s="913"/>
      <c r="E77" s="913"/>
      <c r="F77" s="913"/>
      <c r="G77" s="913"/>
      <c r="H77" s="913"/>
      <c r="I77" s="913"/>
      <c r="J77" s="913"/>
      <c r="K77" s="913"/>
      <c r="L77" s="913"/>
      <c r="M77" s="913"/>
      <c r="N77" s="913"/>
      <c r="O77" s="913"/>
      <c r="P77" s="914"/>
      <c r="Q77" s="918">
        <v>4467</v>
      </c>
      <c r="R77" s="917"/>
      <c r="S77" s="917"/>
      <c r="T77" s="917"/>
      <c r="U77" s="870"/>
      <c r="V77" s="916">
        <v>3896</v>
      </c>
      <c r="W77" s="917"/>
      <c r="X77" s="917"/>
      <c r="Y77" s="917"/>
      <c r="Z77" s="870"/>
      <c r="AA77" s="916">
        <v>571</v>
      </c>
      <c r="AB77" s="917"/>
      <c r="AC77" s="917"/>
      <c r="AD77" s="917"/>
      <c r="AE77" s="870"/>
      <c r="AF77" s="916">
        <v>2220</v>
      </c>
      <c r="AG77" s="917"/>
      <c r="AH77" s="917"/>
      <c r="AI77" s="917"/>
      <c r="AJ77" s="870"/>
      <c r="AK77" s="916">
        <v>897</v>
      </c>
      <c r="AL77" s="917"/>
      <c r="AM77" s="917"/>
      <c r="AN77" s="917"/>
      <c r="AO77" s="870"/>
      <c r="AP77" s="916">
        <v>7090</v>
      </c>
      <c r="AQ77" s="917"/>
      <c r="AR77" s="917"/>
      <c r="AS77" s="917"/>
      <c r="AT77" s="870"/>
      <c r="AU77" s="916" t="s">
        <v>515</v>
      </c>
      <c r="AV77" s="917"/>
      <c r="AW77" s="917"/>
      <c r="AX77" s="917"/>
      <c r="AY77" s="870"/>
      <c r="AZ77" s="868" t="s">
        <v>608</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2" t="s">
        <v>595</v>
      </c>
      <c r="C78" s="913"/>
      <c r="D78" s="913"/>
      <c r="E78" s="913"/>
      <c r="F78" s="913"/>
      <c r="G78" s="913"/>
      <c r="H78" s="913"/>
      <c r="I78" s="913"/>
      <c r="J78" s="913"/>
      <c r="K78" s="913"/>
      <c r="L78" s="913"/>
      <c r="M78" s="913"/>
      <c r="N78" s="913"/>
      <c r="O78" s="913"/>
      <c r="P78" s="914"/>
      <c r="Q78" s="915">
        <f>[1]百万円単位!$D$78</f>
        <v>495</v>
      </c>
      <c r="R78" s="866"/>
      <c r="S78" s="866"/>
      <c r="T78" s="866"/>
      <c r="U78" s="866"/>
      <c r="V78" s="866">
        <f>[1]百万円単位!$E$78</f>
        <v>493</v>
      </c>
      <c r="W78" s="866"/>
      <c r="X78" s="866"/>
      <c r="Y78" s="866"/>
      <c r="Z78" s="866"/>
      <c r="AA78" s="916">
        <v>1</v>
      </c>
      <c r="AB78" s="917"/>
      <c r="AC78" s="917"/>
      <c r="AD78" s="917"/>
      <c r="AE78" s="870"/>
      <c r="AF78" s="916">
        <f t="shared" si="0"/>
        <v>1</v>
      </c>
      <c r="AG78" s="917"/>
      <c r="AH78" s="917"/>
      <c r="AI78" s="917"/>
      <c r="AJ78" s="870"/>
      <c r="AK78" s="866">
        <v>298</v>
      </c>
      <c r="AL78" s="866"/>
      <c r="AM78" s="866"/>
      <c r="AN78" s="866"/>
      <c r="AO78" s="866"/>
      <c r="AP78" s="866" t="s">
        <v>606</v>
      </c>
      <c r="AQ78" s="866"/>
      <c r="AR78" s="866"/>
      <c r="AS78" s="866"/>
      <c r="AT78" s="866"/>
      <c r="AU78" s="866" t="s">
        <v>606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2" t="s">
        <v>596</v>
      </c>
      <c r="C79" s="913"/>
      <c r="D79" s="913"/>
      <c r="E79" s="913"/>
      <c r="F79" s="913"/>
      <c r="G79" s="913"/>
      <c r="H79" s="913"/>
      <c r="I79" s="913"/>
      <c r="J79" s="913"/>
      <c r="K79" s="913"/>
      <c r="L79" s="913"/>
      <c r="M79" s="913"/>
      <c r="N79" s="913"/>
      <c r="O79" s="913"/>
      <c r="P79" s="914"/>
      <c r="Q79" s="915">
        <f>[1]百万円単位!$D$79</f>
        <v>68</v>
      </c>
      <c r="R79" s="866"/>
      <c r="S79" s="866"/>
      <c r="T79" s="866"/>
      <c r="U79" s="866"/>
      <c r="V79" s="866">
        <f>[1]百万円単位!$E$79</f>
        <v>68</v>
      </c>
      <c r="W79" s="866"/>
      <c r="X79" s="866"/>
      <c r="Y79" s="866"/>
      <c r="Z79" s="866"/>
      <c r="AA79" s="916">
        <f t="shared" si="1"/>
        <v>0</v>
      </c>
      <c r="AB79" s="917"/>
      <c r="AC79" s="917"/>
      <c r="AD79" s="917"/>
      <c r="AE79" s="870"/>
      <c r="AF79" s="916">
        <f t="shared" si="0"/>
        <v>0</v>
      </c>
      <c r="AG79" s="917"/>
      <c r="AH79" s="917"/>
      <c r="AI79" s="917"/>
      <c r="AJ79" s="870"/>
      <c r="AK79" s="866" t="s">
        <v>607</v>
      </c>
      <c r="AL79" s="866"/>
      <c r="AM79" s="866"/>
      <c r="AN79" s="866"/>
      <c r="AO79" s="866"/>
      <c r="AP79" s="866" t="s">
        <v>606</v>
      </c>
      <c r="AQ79" s="866"/>
      <c r="AR79" s="866"/>
      <c r="AS79" s="866"/>
      <c r="AT79" s="866"/>
      <c r="AU79" s="866" t="s">
        <v>606</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2" t="s">
        <v>597</v>
      </c>
      <c r="C80" s="913"/>
      <c r="D80" s="913"/>
      <c r="E80" s="913"/>
      <c r="F80" s="913"/>
      <c r="G80" s="913"/>
      <c r="H80" s="913"/>
      <c r="I80" s="913"/>
      <c r="J80" s="913"/>
      <c r="K80" s="913"/>
      <c r="L80" s="913"/>
      <c r="M80" s="913"/>
      <c r="N80" s="913"/>
      <c r="O80" s="913"/>
      <c r="P80" s="914"/>
      <c r="Q80" s="915">
        <f>[1]百万円単位!$D$91</f>
        <v>1851</v>
      </c>
      <c r="R80" s="866"/>
      <c r="S80" s="866"/>
      <c r="T80" s="866"/>
      <c r="U80" s="866"/>
      <c r="V80" s="866">
        <f>[1]百万円単位!$E$91</f>
        <v>1811</v>
      </c>
      <c r="W80" s="866"/>
      <c r="X80" s="866"/>
      <c r="Y80" s="866"/>
      <c r="Z80" s="866"/>
      <c r="AA80" s="916">
        <f t="shared" si="1"/>
        <v>40</v>
      </c>
      <c r="AB80" s="917"/>
      <c r="AC80" s="917"/>
      <c r="AD80" s="917"/>
      <c r="AE80" s="870"/>
      <c r="AF80" s="916">
        <f t="shared" si="0"/>
        <v>40</v>
      </c>
      <c r="AG80" s="917"/>
      <c r="AH80" s="917"/>
      <c r="AI80" s="917"/>
      <c r="AJ80" s="870"/>
      <c r="AK80" s="866" t="s">
        <v>607</v>
      </c>
      <c r="AL80" s="866"/>
      <c r="AM80" s="866"/>
      <c r="AN80" s="866"/>
      <c r="AO80" s="866"/>
      <c r="AP80" s="866" t="s">
        <v>606</v>
      </c>
      <c r="AQ80" s="866"/>
      <c r="AR80" s="866"/>
      <c r="AS80" s="866"/>
      <c r="AT80" s="866"/>
      <c r="AU80" s="866" t="s">
        <v>606</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2" t="s">
        <v>598</v>
      </c>
      <c r="C81" s="913"/>
      <c r="D81" s="913"/>
      <c r="E81" s="913"/>
      <c r="F81" s="913"/>
      <c r="G81" s="913"/>
      <c r="H81" s="913"/>
      <c r="I81" s="913"/>
      <c r="J81" s="913"/>
      <c r="K81" s="913"/>
      <c r="L81" s="913"/>
      <c r="M81" s="913"/>
      <c r="N81" s="913"/>
      <c r="O81" s="913"/>
      <c r="P81" s="914"/>
      <c r="Q81" s="915">
        <f>[1]百万円単位!$D$92</f>
        <v>72965</v>
      </c>
      <c r="R81" s="866"/>
      <c r="S81" s="866"/>
      <c r="T81" s="866"/>
      <c r="U81" s="866"/>
      <c r="V81" s="866">
        <f>[1]百万円単位!$E$92</f>
        <v>69423</v>
      </c>
      <c r="W81" s="866"/>
      <c r="X81" s="866"/>
      <c r="Y81" s="866"/>
      <c r="Z81" s="866"/>
      <c r="AA81" s="916">
        <f t="shared" si="1"/>
        <v>3542</v>
      </c>
      <c r="AB81" s="917"/>
      <c r="AC81" s="917"/>
      <c r="AD81" s="917"/>
      <c r="AE81" s="870"/>
      <c r="AF81" s="916">
        <f t="shared" si="0"/>
        <v>3542</v>
      </c>
      <c r="AG81" s="917"/>
      <c r="AH81" s="917"/>
      <c r="AI81" s="917"/>
      <c r="AJ81" s="870"/>
      <c r="AK81" s="866">
        <v>1058</v>
      </c>
      <c r="AL81" s="866"/>
      <c r="AM81" s="866"/>
      <c r="AN81" s="866"/>
      <c r="AO81" s="866"/>
      <c r="AP81" s="866" t="s">
        <v>606</v>
      </c>
      <c r="AQ81" s="866"/>
      <c r="AR81" s="866"/>
      <c r="AS81" s="866"/>
      <c r="AT81" s="866"/>
      <c r="AU81" s="866" t="s">
        <v>606</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2" t="s">
        <v>599</v>
      </c>
      <c r="C82" s="913"/>
      <c r="D82" s="913"/>
      <c r="E82" s="913"/>
      <c r="F82" s="913"/>
      <c r="G82" s="913"/>
      <c r="H82" s="913"/>
      <c r="I82" s="913"/>
      <c r="J82" s="913"/>
      <c r="K82" s="913"/>
      <c r="L82" s="913"/>
      <c r="M82" s="913"/>
      <c r="N82" s="913"/>
      <c r="O82" s="913"/>
      <c r="P82" s="914"/>
      <c r="Q82" s="915">
        <f>[1]百万円単位!$D$94</f>
        <v>217</v>
      </c>
      <c r="R82" s="866"/>
      <c r="S82" s="866"/>
      <c r="T82" s="866"/>
      <c r="U82" s="866"/>
      <c r="V82" s="866">
        <f>[1]百万円単位!$E$94</f>
        <v>191</v>
      </c>
      <c r="W82" s="866"/>
      <c r="X82" s="866"/>
      <c r="Y82" s="866"/>
      <c r="Z82" s="866"/>
      <c r="AA82" s="916">
        <v>25</v>
      </c>
      <c r="AB82" s="917"/>
      <c r="AC82" s="917"/>
      <c r="AD82" s="917"/>
      <c r="AE82" s="870"/>
      <c r="AF82" s="916">
        <f t="shared" si="0"/>
        <v>25</v>
      </c>
      <c r="AG82" s="917"/>
      <c r="AH82" s="917"/>
      <c r="AI82" s="917"/>
      <c r="AJ82" s="870"/>
      <c r="AK82" s="866" t="s">
        <v>606</v>
      </c>
      <c r="AL82" s="866"/>
      <c r="AM82" s="866"/>
      <c r="AN82" s="866"/>
      <c r="AO82" s="866"/>
      <c r="AP82" s="866" t="s">
        <v>606</v>
      </c>
      <c r="AQ82" s="866"/>
      <c r="AR82" s="866"/>
      <c r="AS82" s="866"/>
      <c r="AT82" s="866"/>
      <c r="AU82" s="866" t="s">
        <v>606</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2" t="s">
        <v>600</v>
      </c>
      <c r="C83" s="913"/>
      <c r="D83" s="913"/>
      <c r="E83" s="913"/>
      <c r="F83" s="913"/>
      <c r="G83" s="913"/>
      <c r="H83" s="913"/>
      <c r="I83" s="913"/>
      <c r="J83" s="913"/>
      <c r="K83" s="913"/>
      <c r="L83" s="913"/>
      <c r="M83" s="913"/>
      <c r="N83" s="913"/>
      <c r="O83" s="913"/>
      <c r="P83" s="914"/>
      <c r="Q83" s="915">
        <f>[1]百万円単位!$D$95</f>
        <v>823874</v>
      </c>
      <c r="R83" s="866"/>
      <c r="S83" s="866"/>
      <c r="T83" s="866"/>
      <c r="U83" s="866"/>
      <c r="V83" s="866">
        <f>[1]百万円単位!$E$95</f>
        <v>808406</v>
      </c>
      <c r="W83" s="866"/>
      <c r="X83" s="866"/>
      <c r="Y83" s="866"/>
      <c r="Z83" s="866"/>
      <c r="AA83" s="916">
        <f t="shared" si="1"/>
        <v>15468</v>
      </c>
      <c r="AB83" s="917"/>
      <c r="AC83" s="917"/>
      <c r="AD83" s="917"/>
      <c r="AE83" s="870"/>
      <c r="AF83" s="916">
        <f t="shared" si="0"/>
        <v>15468</v>
      </c>
      <c r="AG83" s="917"/>
      <c r="AH83" s="917"/>
      <c r="AI83" s="917"/>
      <c r="AJ83" s="870"/>
      <c r="AK83" s="866" t="s">
        <v>606</v>
      </c>
      <c r="AL83" s="866"/>
      <c r="AM83" s="866"/>
      <c r="AN83" s="866"/>
      <c r="AO83" s="866"/>
      <c r="AP83" s="866" t="s">
        <v>606</v>
      </c>
      <c r="AQ83" s="866"/>
      <c r="AR83" s="866"/>
      <c r="AS83" s="866"/>
      <c r="AT83" s="866"/>
      <c r="AU83" s="866" t="s">
        <v>606</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2"/>
      <c r="C84" s="913"/>
      <c r="D84" s="913"/>
      <c r="E84" s="913"/>
      <c r="F84" s="913"/>
      <c r="G84" s="913"/>
      <c r="H84" s="913"/>
      <c r="I84" s="913"/>
      <c r="J84" s="913"/>
      <c r="K84" s="913"/>
      <c r="L84" s="913"/>
      <c r="M84" s="913"/>
      <c r="N84" s="913"/>
      <c r="O84" s="913"/>
      <c r="P84" s="914"/>
      <c r="Q84" s="915"/>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SUM(AF68:AJ83)</f>
        <v>21952</v>
      </c>
      <c r="AG88" s="880"/>
      <c r="AH88" s="880"/>
      <c r="AI88" s="880"/>
      <c r="AJ88" s="880"/>
      <c r="AK88" s="877"/>
      <c r="AL88" s="877"/>
      <c r="AM88" s="877"/>
      <c r="AN88" s="877"/>
      <c r="AO88" s="877"/>
      <c r="AP88" s="880">
        <f>SUM(AP68:AT83)</f>
        <v>9958</v>
      </c>
      <c r="AQ88" s="880"/>
      <c r="AR88" s="880"/>
      <c r="AS88" s="880"/>
      <c r="AT88" s="880"/>
      <c r="AU88" s="880">
        <f>SUM(AU68:AY83)</f>
        <v>225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420</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v>96</v>
      </c>
      <c r="CS102" s="888"/>
      <c r="CT102" s="888"/>
      <c r="CU102" s="888"/>
      <c r="CV102" s="930"/>
      <c r="CW102" s="929">
        <v>2</v>
      </c>
      <c r="CX102" s="888"/>
      <c r="CY102" s="888"/>
      <c r="CZ102" s="888"/>
      <c r="DA102" s="930"/>
      <c r="DB102" s="929" t="s">
        <v>515</v>
      </c>
      <c r="DC102" s="888"/>
      <c r="DD102" s="888"/>
      <c r="DE102" s="888"/>
      <c r="DF102" s="930"/>
      <c r="DG102" s="929" t="s">
        <v>515</v>
      </c>
      <c r="DH102" s="888"/>
      <c r="DI102" s="888"/>
      <c r="DJ102" s="888"/>
      <c r="DK102" s="930"/>
      <c r="DL102" s="929" t="s">
        <v>515</v>
      </c>
      <c r="DM102" s="888"/>
      <c r="DN102" s="888"/>
      <c r="DO102" s="888"/>
      <c r="DP102" s="930"/>
      <c r="DQ102" s="929" t="s">
        <v>515</v>
      </c>
      <c r="DR102" s="888"/>
      <c r="DS102" s="888"/>
      <c r="DT102" s="888"/>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421</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422</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425</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426</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428</v>
      </c>
      <c r="AB109" s="932"/>
      <c r="AC109" s="932"/>
      <c r="AD109" s="932"/>
      <c r="AE109" s="933"/>
      <c r="AF109" s="931" t="s">
        <v>429</v>
      </c>
      <c r="AG109" s="932"/>
      <c r="AH109" s="932"/>
      <c r="AI109" s="932"/>
      <c r="AJ109" s="933"/>
      <c r="AK109" s="931" t="s">
        <v>309</v>
      </c>
      <c r="AL109" s="932"/>
      <c r="AM109" s="932"/>
      <c r="AN109" s="932"/>
      <c r="AO109" s="933"/>
      <c r="AP109" s="931" t="s">
        <v>430</v>
      </c>
      <c r="AQ109" s="932"/>
      <c r="AR109" s="932"/>
      <c r="AS109" s="932"/>
      <c r="AT109" s="934"/>
      <c r="AU109" s="95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428</v>
      </c>
      <c r="BR109" s="932"/>
      <c r="BS109" s="932"/>
      <c r="BT109" s="932"/>
      <c r="BU109" s="933"/>
      <c r="BV109" s="931" t="s">
        <v>429</v>
      </c>
      <c r="BW109" s="932"/>
      <c r="BX109" s="932"/>
      <c r="BY109" s="932"/>
      <c r="BZ109" s="933"/>
      <c r="CA109" s="931" t="s">
        <v>309</v>
      </c>
      <c r="CB109" s="932"/>
      <c r="CC109" s="932"/>
      <c r="CD109" s="932"/>
      <c r="CE109" s="933"/>
      <c r="CF109" s="952" t="s">
        <v>430</v>
      </c>
      <c r="CG109" s="952"/>
      <c r="CH109" s="952"/>
      <c r="CI109" s="952"/>
      <c r="CJ109" s="952"/>
      <c r="CK109" s="931"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428</v>
      </c>
      <c r="DH109" s="932"/>
      <c r="DI109" s="932"/>
      <c r="DJ109" s="932"/>
      <c r="DK109" s="933"/>
      <c r="DL109" s="931" t="s">
        <v>429</v>
      </c>
      <c r="DM109" s="932"/>
      <c r="DN109" s="932"/>
      <c r="DO109" s="932"/>
      <c r="DP109" s="933"/>
      <c r="DQ109" s="931" t="s">
        <v>309</v>
      </c>
      <c r="DR109" s="932"/>
      <c r="DS109" s="932"/>
      <c r="DT109" s="932"/>
      <c r="DU109" s="933"/>
      <c r="DV109" s="931" t="s">
        <v>430</v>
      </c>
      <c r="DW109" s="932"/>
      <c r="DX109" s="932"/>
      <c r="DY109" s="932"/>
      <c r="DZ109" s="934"/>
    </row>
    <row r="110" spans="1:131" s="230" customFormat="1" ht="26.25" customHeight="1" x14ac:dyDescent="0.15">
      <c r="A110" s="935" t="s">
        <v>432</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484089</v>
      </c>
      <c r="AB110" s="939"/>
      <c r="AC110" s="939"/>
      <c r="AD110" s="939"/>
      <c r="AE110" s="940"/>
      <c r="AF110" s="941">
        <v>464384</v>
      </c>
      <c r="AG110" s="939"/>
      <c r="AH110" s="939"/>
      <c r="AI110" s="939"/>
      <c r="AJ110" s="940"/>
      <c r="AK110" s="941">
        <v>454236</v>
      </c>
      <c r="AL110" s="939"/>
      <c r="AM110" s="939"/>
      <c r="AN110" s="939"/>
      <c r="AO110" s="940"/>
      <c r="AP110" s="942">
        <v>13.9</v>
      </c>
      <c r="AQ110" s="943"/>
      <c r="AR110" s="943"/>
      <c r="AS110" s="943"/>
      <c r="AT110" s="944"/>
      <c r="AU110" s="945" t="s">
        <v>75</v>
      </c>
      <c r="AV110" s="946"/>
      <c r="AW110" s="946"/>
      <c r="AX110" s="946"/>
      <c r="AY110" s="946"/>
      <c r="AZ110" s="968" t="s">
        <v>433</v>
      </c>
      <c r="BA110" s="936"/>
      <c r="BB110" s="936"/>
      <c r="BC110" s="936"/>
      <c r="BD110" s="936"/>
      <c r="BE110" s="936"/>
      <c r="BF110" s="936"/>
      <c r="BG110" s="936"/>
      <c r="BH110" s="936"/>
      <c r="BI110" s="936"/>
      <c r="BJ110" s="936"/>
      <c r="BK110" s="936"/>
      <c r="BL110" s="936"/>
      <c r="BM110" s="936"/>
      <c r="BN110" s="936"/>
      <c r="BO110" s="936"/>
      <c r="BP110" s="937"/>
      <c r="BQ110" s="969">
        <v>5012152</v>
      </c>
      <c r="BR110" s="970"/>
      <c r="BS110" s="970"/>
      <c r="BT110" s="970"/>
      <c r="BU110" s="970"/>
      <c r="BV110" s="970">
        <v>4785422</v>
      </c>
      <c r="BW110" s="970"/>
      <c r="BX110" s="970"/>
      <c r="BY110" s="970"/>
      <c r="BZ110" s="970"/>
      <c r="CA110" s="970">
        <v>4484472</v>
      </c>
      <c r="CB110" s="970"/>
      <c r="CC110" s="970"/>
      <c r="CD110" s="970"/>
      <c r="CE110" s="970"/>
      <c r="CF110" s="983">
        <v>136.9</v>
      </c>
      <c r="CG110" s="984"/>
      <c r="CH110" s="984"/>
      <c r="CI110" s="984"/>
      <c r="CJ110" s="984"/>
      <c r="CK110" s="985" t="s">
        <v>434</v>
      </c>
      <c r="CL110" s="986"/>
      <c r="CM110" s="968" t="s">
        <v>435</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410</v>
      </c>
      <c r="DH110" s="970"/>
      <c r="DI110" s="970"/>
      <c r="DJ110" s="970"/>
      <c r="DK110" s="970"/>
      <c r="DL110" s="970" t="s">
        <v>410</v>
      </c>
      <c r="DM110" s="970"/>
      <c r="DN110" s="970"/>
      <c r="DO110" s="970"/>
      <c r="DP110" s="970"/>
      <c r="DQ110" s="970" t="s">
        <v>410</v>
      </c>
      <c r="DR110" s="970"/>
      <c r="DS110" s="970"/>
      <c r="DT110" s="970"/>
      <c r="DU110" s="970"/>
      <c r="DV110" s="971" t="s">
        <v>130</v>
      </c>
      <c r="DW110" s="971"/>
      <c r="DX110" s="971"/>
      <c r="DY110" s="971"/>
      <c r="DZ110" s="972"/>
    </row>
    <row r="111" spans="1:131" s="230" customFormat="1" ht="26.25" customHeight="1" x14ac:dyDescent="0.15">
      <c r="A111" s="973" t="s">
        <v>436</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437</v>
      </c>
      <c r="AB111" s="977"/>
      <c r="AC111" s="977"/>
      <c r="AD111" s="977"/>
      <c r="AE111" s="978"/>
      <c r="AF111" s="979" t="s">
        <v>410</v>
      </c>
      <c r="AG111" s="977"/>
      <c r="AH111" s="977"/>
      <c r="AI111" s="977"/>
      <c r="AJ111" s="978"/>
      <c r="AK111" s="979" t="s">
        <v>410</v>
      </c>
      <c r="AL111" s="977"/>
      <c r="AM111" s="977"/>
      <c r="AN111" s="977"/>
      <c r="AO111" s="978"/>
      <c r="AP111" s="980" t="s">
        <v>410</v>
      </c>
      <c r="AQ111" s="981"/>
      <c r="AR111" s="981"/>
      <c r="AS111" s="981"/>
      <c r="AT111" s="982"/>
      <c r="AU111" s="947"/>
      <c r="AV111" s="948"/>
      <c r="AW111" s="948"/>
      <c r="AX111" s="948"/>
      <c r="AY111" s="948"/>
      <c r="AZ111" s="961" t="s">
        <v>438</v>
      </c>
      <c r="BA111" s="962"/>
      <c r="BB111" s="962"/>
      <c r="BC111" s="962"/>
      <c r="BD111" s="962"/>
      <c r="BE111" s="962"/>
      <c r="BF111" s="962"/>
      <c r="BG111" s="962"/>
      <c r="BH111" s="962"/>
      <c r="BI111" s="962"/>
      <c r="BJ111" s="962"/>
      <c r="BK111" s="962"/>
      <c r="BL111" s="962"/>
      <c r="BM111" s="962"/>
      <c r="BN111" s="962"/>
      <c r="BO111" s="962"/>
      <c r="BP111" s="963"/>
      <c r="BQ111" s="964">
        <v>196466</v>
      </c>
      <c r="BR111" s="965"/>
      <c r="BS111" s="965"/>
      <c r="BT111" s="965"/>
      <c r="BU111" s="965"/>
      <c r="BV111" s="965">
        <v>185766</v>
      </c>
      <c r="BW111" s="965"/>
      <c r="BX111" s="965"/>
      <c r="BY111" s="965"/>
      <c r="BZ111" s="965"/>
      <c r="CA111" s="965">
        <v>172155</v>
      </c>
      <c r="CB111" s="965"/>
      <c r="CC111" s="965"/>
      <c r="CD111" s="965"/>
      <c r="CE111" s="965"/>
      <c r="CF111" s="959">
        <v>5.3</v>
      </c>
      <c r="CG111" s="960"/>
      <c r="CH111" s="960"/>
      <c r="CI111" s="960"/>
      <c r="CJ111" s="960"/>
      <c r="CK111" s="987"/>
      <c r="CL111" s="988"/>
      <c r="CM111" s="961" t="s">
        <v>439</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410</v>
      </c>
      <c r="DH111" s="965"/>
      <c r="DI111" s="965"/>
      <c r="DJ111" s="965"/>
      <c r="DK111" s="965"/>
      <c r="DL111" s="965" t="s">
        <v>440</v>
      </c>
      <c r="DM111" s="965"/>
      <c r="DN111" s="965"/>
      <c r="DO111" s="965"/>
      <c r="DP111" s="965"/>
      <c r="DQ111" s="965" t="s">
        <v>410</v>
      </c>
      <c r="DR111" s="965"/>
      <c r="DS111" s="965"/>
      <c r="DT111" s="965"/>
      <c r="DU111" s="965"/>
      <c r="DV111" s="966" t="s">
        <v>440</v>
      </c>
      <c r="DW111" s="966"/>
      <c r="DX111" s="966"/>
      <c r="DY111" s="966"/>
      <c r="DZ111" s="967"/>
    </row>
    <row r="112" spans="1:131" s="230" customFormat="1" ht="26.25" customHeight="1" x14ac:dyDescent="0.15">
      <c r="A112" s="991" t="s">
        <v>441</v>
      </c>
      <c r="B112" s="992"/>
      <c r="C112" s="962" t="s">
        <v>442</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440</v>
      </c>
      <c r="AB112" s="998"/>
      <c r="AC112" s="998"/>
      <c r="AD112" s="998"/>
      <c r="AE112" s="999"/>
      <c r="AF112" s="1000" t="s">
        <v>440</v>
      </c>
      <c r="AG112" s="998"/>
      <c r="AH112" s="998"/>
      <c r="AI112" s="998"/>
      <c r="AJ112" s="999"/>
      <c r="AK112" s="1000" t="s">
        <v>443</v>
      </c>
      <c r="AL112" s="998"/>
      <c r="AM112" s="998"/>
      <c r="AN112" s="998"/>
      <c r="AO112" s="999"/>
      <c r="AP112" s="1001" t="s">
        <v>443</v>
      </c>
      <c r="AQ112" s="1002"/>
      <c r="AR112" s="1002"/>
      <c r="AS112" s="1002"/>
      <c r="AT112" s="1003"/>
      <c r="AU112" s="947"/>
      <c r="AV112" s="948"/>
      <c r="AW112" s="948"/>
      <c r="AX112" s="948"/>
      <c r="AY112" s="948"/>
      <c r="AZ112" s="961" t="s">
        <v>444</v>
      </c>
      <c r="BA112" s="962"/>
      <c r="BB112" s="962"/>
      <c r="BC112" s="962"/>
      <c r="BD112" s="962"/>
      <c r="BE112" s="962"/>
      <c r="BF112" s="962"/>
      <c r="BG112" s="962"/>
      <c r="BH112" s="962"/>
      <c r="BI112" s="962"/>
      <c r="BJ112" s="962"/>
      <c r="BK112" s="962"/>
      <c r="BL112" s="962"/>
      <c r="BM112" s="962"/>
      <c r="BN112" s="962"/>
      <c r="BO112" s="962"/>
      <c r="BP112" s="963"/>
      <c r="BQ112" s="964">
        <v>4769</v>
      </c>
      <c r="BR112" s="965"/>
      <c r="BS112" s="965"/>
      <c r="BT112" s="965"/>
      <c r="BU112" s="965"/>
      <c r="BV112" s="965">
        <v>188127</v>
      </c>
      <c r="BW112" s="965"/>
      <c r="BX112" s="965"/>
      <c r="BY112" s="965"/>
      <c r="BZ112" s="965"/>
      <c r="CA112" s="965">
        <v>271722</v>
      </c>
      <c r="CB112" s="965"/>
      <c r="CC112" s="965"/>
      <c r="CD112" s="965"/>
      <c r="CE112" s="965"/>
      <c r="CF112" s="959">
        <v>8.3000000000000007</v>
      </c>
      <c r="CG112" s="960"/>
      <c r="CH112" s="960"/>
      <c r="CI112" s="960"/>
      <c r="CJ112" s="960"/>
      <c r="CK112" s="987"/>
      <c r="CL112" s="988"/>
      <c r="CM112" s="961" t="s">
        <v>445</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v>196466</v>
      </c>
      <c r="DH112" s="965"/>
      <c r="DI112" s="965"/>
      <c r="DJ112" s="965"/>
      <c r="DK112" s="965"/>
      <c r="DL112" s="965">
        <v>185766</v>
      </c>
      <c r="DM112" s="965"/>
      <c r="DN112" s="965"/>
      <c r="DO112" s="965"/>
      <c r="DP112" s="965"/>
      <c r="DQ112" s="965">
        <v>172155</v>
      </c>
      <c r="DR112" s="965"/>
      <c r="DS112" s="965"/>
      <c r="DT112" s="965"/>
      <c r="DU112" s="965"/>
      <c r="DV112" s="966">
        <v>5.3</v>
      </c>
      <c r="DW112" s="966"/>
      <c r="DX112" s="966"/>
      <c r="DY112" s="966"/>
      <c r="DZ112" s="967"/>
    </row>
    <row r="113" spans="1:130" s="230" customFormat="1" ht="26.25" customHeight="1" x14ac:dyDescent="0.15">
      <c r="A113" s="993"/>
      <c r="B113" s="994"/>
      <c r="C113" s="962" t="s">
        <v>446</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239</v>
      </c>
      <c r="AB113" s="977"/>
      <c r="AC113" s="977"/>
      <c r="AD113" s="977"/>
      <c r="AE113" s="978"/>
      <c r="AF113" s="979">
        <v>15698</v>
      </c>
      <c r="AG113" s="977"/>
      <c r="AH113" s="977"/>
      <c r="AI113" s="977"/>
      <c r="AJ113" s="978"/>
      <c r="AK113" s="979">
        <v>8903</v>
      </c>
      <c r="AL113" s="977"/>
      <c r="AM113" s="977"/>
      <c r="AN113" s="977"/>
      <c r="AO113" s="978"/>
      <c r="AP113" s="980">
        <v>0.3</v>
      </c>
      <c r="AQ113" s="981"/>
      <c r="AR113" s="981"/>
      <c r="AS113" s="981"/>
      <c r="AT113" s="982"/>
      <c r="AU113" s="947"/>
      <c r="AV113" s="948"/>
      <c r="AW113" s="948"/>
      <c r="AX113" s="948"/>
      <c r="AY113" s="948"/>
      <c r="AZ113" s="961" t="s">
        <v>447</v>
      </c>
      <c r="BA113" s="962"/>
      <c r="BB113" s="962"/>
      <c r="BC113" s="962"/>
      <c r="BD113" s="962"/>
      <c r="BE113" s="962"/>
      <c r="BF113" s="962"/>
      <c r="BG113" s="962"/>
      <c r="BH113" s="962"/>
      <c r="BI113" s="962"/>
      <c r="BJ113" s="962"/>
      <c r="BK113" s="962"/>
      <c r="BL113" s="962"/>
      <c r="BM113" s="962"/>
      <c r="BN113" s="962"/>
      <c r="BO113" s="962"/>
      <c r="BP113" s="963"/>
      <c r="BQ113" s="964">
        <v>281148</v>
      </c>
      <c r="BR113" s="965"/>
      <c r="BS113" s="965"/>
      <c r="BT113" s="965"/>
      <c r="BU113" s="965"/>
      <c r="BV113" s="965">
        <v>253469</v>
      </c>
      <c r="BW113" s="965"/>
      <c r="BX113" s="965"/>
      <c r="BY113" s="965"/>
      <c r="BZ113" s="965"/>
      <c r="CA113" s="965">
        <v>225737</v>
      </c>
      <c r="CB113" s="965"/>
      <c r="CC113" s="965"/>
      <c r="CD113" s="965"/>
      <c r="CE113" s="965"/>
      <c r="CF113" s="959">
        <v>6.9</v>
      </c>
      <c r="CG113" s="960"/>
      <c r="CH113" s="960"/>
      <c r="CI113" s="960"/>
      <c r="CJ113" s="960"/>
      <c r="CK113" s="987"/>
      <c r="CL113" s="988"/>
      <c r="CM113" s="961" t="s">
        <v>448</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440</v>
      </c>
      <c r="DH113" s="998"/>
      <c r="DI113" s="998"/>
      <c r="DJ113" s="998"/>
      <c r="DK113" s="999"/>
      <c r="DL113" s="1000" t="s">
        <v>440</v>
      </c>
      <c r="DM113" s="998"/>
      <c r="DN113" s="998"/>
      <c r="DO113" s="998"/>
      <c r="DP113" s="999"/>
      <c r="DQ113" s="1000" t="s">
        <v>440</v>
      </c>
      <c r="DR113" s="998"/>
      <c r="DS113" s="998"/>
      <c r="DT113" s="998"/>
      <c r="DU113" s="999"/>
      <c r="DV113" s="1001" t="s">
        <v>443</v>
      </c>
      <c r="DW113" s="1002"/>
      <c r="DX113" s="1002"/>
      <c r="DY113" s="1002"/>
      <c r="DZ113" s="1003"/>
    </row>
    <row r="114" spans="1:130" s="230" customFormat="1" ht="26.25" customHeight="1" x14ac:dyDescent="0.15">
      <c r="A114" s="993"/>
      <c r="B114" s="994"/>
      <c r="C114" s="962" t="s">
        <v>449</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19789</v>
      </c>
      <c r="AB114" s="998"/>
      <c r="AC114" s="998"/>
      <c r="AD114" s="998"/>
      <c r="AE114" s="999"/>
      <c r="AF114" s="1000">
        <v>31456</v>
      </c>
      <c r="AG114" s="998"/>
      <c r="AH114" s="998"/>
      <c r="AI114" s="998"/>
      <c r="AJ114" s="999"/>
      <c r="AK114" s="1000">
        <v>34274</v>
      </c>
      <c r="AL114" s="998"/>
      <c r="AM114" s="998"/>
      <c r="AN114" s="998"/>
      <c r="AO114" s="999"/>
      <c r="AP114" s="1001">
        <v>1</v>
      </c>
      <c r="AQ114" s="1002"/>
      <c r="AR114" s="1002"/>
      <c r="AS114" s="1002"/>
      <c r="AT114" s="1003"/>
      <c r="AU114" s="947"/>
      <c r="AV114" s="948"/>
      <c r="AW114" s="948"/>
      <c r="AX114" s="948"/>
      <c r="AY114" s="948"/>
      <c r="AZ114" s="961" t="s">
        <v>450</v>
      </c>
      <c r="BA114" s="962"/>
      <c r="BB114" s="962"/>
      <c r="BC114" s="962"/>
      <c r="BD114" s="962"/>
      <c r="BE114" s="962"/>
      <c r="BF114" s="962"/>
      <c r="BG114" s="962"/>
      <c r="BH114" s="962"/>
      <c r="BI114" s="962"/>
      <c r="BJ114" s="962"/>
      <c r="BK114" s="962"/>
      <c r="BL114" s="962"/>
      <c r="BM114" s="962"/>
      <c r="BN114" s="962"/>
      <c r="BO114" s="962"/>
      <c r="BP114" s="963"/>
      <c r="BQ114" s="964">
        <v>719861</v>
      </c>
      <c r="BR114" s="965"/>
      <c r="BS114" s="965"/>
      <c r="BT114" s="965"/>
      <c r="BU114" s="965"/>
      <c r="BV114" s="965">
        <v>674492</v>
      </c>
      <c r="BW114" s="965"/>
      <c r="BX114" s="965"/>
      <c r="BY114" s="965"/>
      <c r="BZ114" s="965"/>
      <c r="CA114" s="965">
        <v>724108</v>
      </c>
      <c r="CB114" s="965"/>
      <c r="CC114" s="965"/>
      <c r="CD114" s="965"/>
      <c r="CE114" s="965"/>
      <c r="CF114" s="959">
        <v>22.1</v>
      </c>
      <c r="CG114" s="960"/>
      <c r="CH114" s="960"/>
      <c r="CI114" s="960"/>
      <c r="CJ114" s="960"/>
      <c r="CK114" s="987"/>
      <c r="CL114" s="988"/>
      <c r="CM114" s="961" t="s">
        <v>451</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437</v>
      </c>
      <c r="DH114" s="998"/>
      <c r="DI114" s="998"/>
      <c r="DJ114" s="998"/>
      <c r="DK114" s="999"/>
      <c r="DL114" s="1000" t="s">
        <v>452</v>
      </c>
      <c r="DM114" s="998"/>
      <c r="DN114" s="998"/>
      <c r="DO114" s="998"/>
      <c r="DP114" s="999"/>
      <c r="DQ114" s="1000" t="s">
        <v>443</v>
      </c>
      <c r="DR114" s="998"/>
      <c r="DS114" s="998"/>
      <c r="DT114" s="998"/>
      <c r="DU114" s="999"/>
      <c r="DV114" s="1001" t="s">
        <v>452</v>
      </c>
      <c r="DW114" s="1002"/>
      <c r="DX114" s="1002"/>
      <c r="DY114" s="1002"/>
      <c r="DZ114" s="1003"/>
    </row>
    <row r="115" spans="1:130" s="230" customFormat="1" ht="26.25" customHeight="1" x14ac:dyDescent="0.15">
      <c r="A115" s="993"/>
      <c r="B115" s="994"/>
      <c r="C115" s="962" t="s">
        <v>453</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74589</v>
      </c>
      <c r="AB115" s="977"/>
      <c r="AC115" s="977"/>
      <c r="AD115" s="977"/>
      <c r="AE115" s="978"/>
      <c r="AF115" s="979">
        <v>13934</v>
      </c>
      <c r="AG115" s="977"/>
      <c r="AH115" s="977"/>
      <c r="AI115" s="977"/>
      <c r="AJ115" s="978"/>
      <c r="AK115" s="979">
        <v>13240</v>
      </c>
      <c r="AL115" s="977"/>
      <c r="AM115" s="977"/>
      <c r="AN115" s="977"/>
      <c r="AO115" s="978"/>
      <c r="AP115" s="980">
        <v>0.4</v>
      </c>
      <c r="AQ115" s="981"/>
      <c r="AR115" s="981"/>
      <c r="AS115" s="981"/>
      <c r="AT115" s="982"/>
      <c r="AU115" s="947"/>
      <c r="AV115" s="948"/>
      <c r="AW115" s="948"/>
      <c r="AX115" s="948"/>
      <c r="AY115" s="948"/>
      <c r="AZ115" s="961" t="s">
        <v>454</v>
      </c>
      <c r="BA115" s="962"/>
      <c r="BB115" s="962"/>
      <c r="BC115" s="962"/>
      <c r="BD115" s="962"/>
      <c r="BE115" s="962"/>
      <c r="BF115" s="962"/>
      <c r="BG115" s="962"/>
      <c r="BH115" s="962"/>
      <c r="BI115" s="962"/>
      <c r="BJ115" s="962"/>
      <c r="BK115" s="962"/>
      <c r="BL115" s="962"/>
      <c r="BM115" s="962"/>
      <c r="BN115" s="962"/>
      <c r="BO115" s="962"/>
      <c r="BP115" s="963"/>
      <c r="BQ115" s="964" t="s">
        <v>443</v>
      </c>
      <c r="BR115" s="965"/>
      <c r="BS115" s="965"/>
      <c r="BT115" s="965"/>
      <c r="BU115" s="965"/>
      <c r="BV115" s="965" t="s">
        <v>443</v>
      </c>
      <c r="BW115" s="965"/>
      <c r="BX115" s="965"/>
      <c r="BY115" s="965"/>
      <c r="BZ115" s="965"/>
      <c r="CA115" s="965" t="s">
        <v>410</v>
      </c>
      <c r="CB115" s="965"/>
      <c r="CC115" s="965"/>
      <c r="CD115" s="965"/>
      <c r="CE115" s="965"/>
      <c r="CF115" s="959" t="s">
        <v>443</v>
      </c>
      <c r="CG115" s="960"/>
      <c r="CH115" s="960"/>
      <c r="CI115" s="960"/>
      <c r="CJ115" s="960"/>
      <c r="CK115" s="987"/>
      <c r="CL115" s="988"/>
      <c r="CM115" s="961" t="s">
        <v>455</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440</v>
      </c>
      <c r="DH115" s="998"/>
      <c r="DI115" s="998"/>
      <c r="DJ115" s="998"/>
      <c r="DK115" s="999"/>
      <c r="DL115" s="1000" t="s">
        <v>440</v>
      </c>
      <c r="DM115" s="998"/>
      <c r="DN115" s="998"/>
      <c r="DO115" s="998"/>
      <c r="DP115" s="999"/>
      <c r="DQ115" s="1000" t="s">
        <v>440</v>
      </c>
      <c r="DR115" s="998"/>
      <c r="DS115" s="998"/>
      <c r="DT115" s="998"/>
      <c r="DU115" s="999"/>
      <c r="DV115" s="1001" t="s">
        <v>443</v>
      </c>
      <c r="DW115" s="1002"/>
      <c r="DX115" s="1002"/>
      <c r="DY115" s="1002"/>
      <c r="DZ115" s="1003"/>
    </row>
    <row r="116" spans="1:130" s="230" customFormat="1" ht="26.25" customHeight="1" x14ac:dyDescent="0.15">
      <c r="A116" s="995"/>
      <c r="B116" s="996"/>
      <c r="C116" s="1004" t="s">
        <v>456</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v>11</v>
      </c>
      <c r="AB116" s="998"/>
      <c r="AC116" s="998"/>
      <c r="AD116" s="998"/>
      <c r="AE116" s="999"/>
      <c r="AF116" s="1000" t="s">
        <v>443</v>
      </c>
      <c r="AG116" s="998"/>
      <c r="AH116" s="998"/>
      <c r="AI116" s="998"/>
      <c r="AJ116" s="999"/>
      <c r="AK116" s="1000" t="s">
        <v>443</v>
      </c>
      <c r="AL116" s="998"/>
      <c r="AM116" s="998"/>
      <c r="AN116" s="998"/>
      <c r="AO116" s="999"/>
      <c r="AP116" s="1001" t="s">
        <v>440</v>
      </c>
      <c r="AQ116" s="1002"/>
      <c r="AR116" s="1002"/>
      <c r="AS116" s="1002"/>
      <c r="AT116" s="1003"/>
      <c r="AU116" s="947"/>
      <c r="AV116" s="948"/>
      <c r="AW116" s="948"/>
      <c r="AX116" s="948"/>
      <c r="AY116" s="948"/>
      <c r="AZ116" s="1006" t="s">
        <v>457</v>
      </c>
      <c r="BA116" s="1007"/>
      <c r="BB116" s="1007"/>
      <c r="BC116" s="1007"/>
      <c r="BD116" s="1007"/>
      <c r="BE116" s="1007"/>
      <c r="BF116" s="1007"/>
      <c r="BG116" s="1007"/>
      <c r="BH116" s="1007"/>
      <c r="BI116" s="1007"/>
      <c r="BJ116" s="1007"/>
      <c r="BK116" s="1007"/>
      <c r="BL116" s="1007"/>
      <c r="BM116" s="1007"/>
      <c r="BN116" s="1007"/>
      <c r="BO116" s="1007"/>
      <c r="BP116" s="1008"/>
      <c r="BQ116" s="964" t="s">
        <v>410</v>
      </c>
      <c r="BR116" s="965"/>
      <c r="BS116" s="965"/>
      <c r="BT116" s="965"/>
      <c r="BU116" s="965"/>
      <c r="BV116" s="965" t="s">
        <v>130</v>
      </c>
      <c r="BW116" s="965"/>
      <c r="BX116" s="965"/>
      <c r="BY116" s="965"/>
      <c r="BZ116" s="965"/>
      <c r="CA116" s="965" t="s">
        <v>443</v>
      </c>
      <c r="CB116" s="965"/>
      <c r="CC116" s="965"/>
      <c r="CD116" s="965"/>
      <c r="CE116" s="965"/>
      <c r="CF116" s="959" t="s">
        <v>393</v>
      </c>
      <c r="CG116" s="960"/>
      <c r="CH116" s="960"/>
      <c r="CI116" s="960"/>
      <c r="CJ116" s="960"/>
      <c r="CK116" s="987"/>
      <c r="CL116" s="988"/>
      <c r="CM116" s="961" t="s">
        <v>458</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443</v>
      </c>
      <c r="DH116" s="998"/>
      <c r="DI116" s="998"/>
      <c r="DJ116" s="998"/>
      <c r="DK116" s="999"/>
      <c r="DL116" s="1000" t="s">
        <v>443</v>
      </c>
      <c r="DM116" s="998"/>
      <c r="DN116" s="998"/>
      <c r="DO116" s="998"/>
      <c r="DP116" s="999"/>
      <c r="DQ116" s="1000" t="s">
        <v>443</v>
      </c>
      <c r="DR116" s="998"/>
      <c r="DS116" s="998"/>
      <c r="DT116" s="998"/>
      <c r="DU116" s="999"/>
      <c r="DV116" s="1001" t="s">
        <v>443</v>
      </c>
      <c r="DW116" s="1002"/>
      <c r="DX116" s="1002"/>
      <c r="DY116" s="1002"/>
      <c r="DZ116" s="1003"/>
    </row>
    <row r="117" spans="1:130" s="230" customFormat="1" ht="26.25" customHeight="1" x14ac:dyDescent="0.15">
      <c r="A117" s="95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459</v>
      </c>
      <c r="Z117" s="933"/>
      <c r="AA117" s="1017">
        <v>578717</v>
      </c>
      <c r="AB117" s="1018"/>
      <c r="AC117" s="1018"/>
      <c r="AD117" s="1018"/>
      <c r="AE117" s="1019"/>
      <c r="AF117" s="1020">
        <v>525472</v>
      </c>
      <c r="AG117" s="1018"/>
      <c r="AH117" s="1018"/>
      <c r="AI117" s="1018"/>
      <c r="AJ117" s="1019"/>
      <c r="AK117" s="1020">
        <v>510653</v>
      </c>
      <c r="AL117" s="1018"/>
      <c r="AM117" s="1018"/>
      <c r="AN117" s="1018"/>
      <c r="AO117" s="1019"/>
      <c r="AP117" s="1021"/>
      <c r="AQ117" s="1022"/>
      <c r="AR117" s="1022"/>
      <c r="AS117" s="1022"/>
      <c r="AT117" s="1023"/>
      <c r="AU117" s="947"/>
      <c r="AV117" s="948"/>
      <c r="AW117" s="948"/>
      <c r="AX117" s="948"/>
      <c r="AY117" s="948"/>
      <c r="AZ117" s="1013" t="s">
        <v>460</v>
      </c>
      <c r="BA117" s="1014"/>
      <c r="BB117" s="1014"/>
      <c r="BC117" s="1014"/>
      <c r="BD117" s="1014"/>
      <c r="BE117" s="1014"/>
      <c r="BF117" s="1014"/>
      <c r="BG117" s="1014"/>
      <c r="BH117" s="1014"/>
      <c r="BI117" s="1014"/>
      <c r="BJ117" s="1014"/>
      <c r="BK117" s="1014"/>
      <c r="BL117" s="1014"/>
      <c r="BM117" s="1014"/>
      <c r="BN117" s="1014"/>
      <c r="BO117" s="1014"/>
      <c r="BP117" s="1015"/>
      <c r="BQ117" s="964" t="s">
        <v>437</v>
      </c>
      <c r="BR117" s="965"/>
      <c r="BS117" s="965"/>
      <c r="BT117" s="965"/>
      <c r="BU117" s="965"/>
      <c r="BV117" s="965" t="s">
        <v>437</v>
      </c>
      <c r="BW117" s="965"/>
      <c r="BX117" s="965"/>
      <c r="BY117" s="965"/>
      <c r="BZ117" s="965"/>
      <c r="CA117" s="965" t="s">
        <v>437</v>
      </c>
      <c r="CB117" s="965"/>
      <c r="CC117" s="965"/>
      <c r="CD117" s="965"/>
      <c r="CE117" s="965"/>
      <c r="CF117" s="959" t="s">
        <v>437</v>
      </c>
      <c r="CG117" s="960"/>
      <c r="CH117" s="960"/>
      <c r="CI117" s="960"/>
      <c r="CJ117" s="960"/>
      <c r="CK117" s="987"/>
      <c r="CL117" s="988"/>
      <c r="CM117" s="961" t="s">
        <v>461</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130</v>
      </c>
      <c r="DH117" s="998"/>
      <c r="DI117" s="998"/>
      <c r="DJ117" s="998"/>
      <c r="DK117" s="999"/>
      <c r="DL117" s="1000" t="s">
        <v>437</v>
      </c>
      <c r="DM117" s="998"/>
      <c r="DN117" s="998"/>
      <c r="DO117" s="998"/>
      <c r="DP117" s="999"/>
      <c r="DQ117" s="1000" t="s">
        <v>437</v>
      </c>
      <c r="DR117" s="998"/>
      <c r="DS117" s="998"/>
      <c r="DT117" s="998"/>
      <c r="DU117" s="999"/>
      <c r="DV117" s="1001" t="s">
        <v>437</v>
      </c>
      <c r="DW117" s="1002"/>
      <c r="DX117" s="1002"/>
      <c r="DY117" s="1002"/>
      <c r="DZ117" s="1003"/>
    </row>
    <row r="118" spans="1:130" s="230" customFormat="1" ht="26.25" customHeight="1" x14ac:dyDescent="0.15">
      <c r="A118" s="95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428</v>
      </c>
      <c r="AB118" s="932"/>
      <c r="AC118" s="932"/>
      <c r="AD118" s="932"/>
      <c r="AE118" s="933"/>
      <c r="AF118" s="931" t="s">
        <v>429</v>
      </c>
      <c r="AG118" s="932"/>
      <c r="AH118" s="932"/>
      <c r="AI118" s="932"/>
      <c r="AJ118" s="933"/>
      <c r="AK118" s="931" t="s">
        <v>309</v>
      </c>
      <c r="AL118" s="932"/>
      <c r="AM118" s="932"/>
      <c r="AN118" s="932"/>
      <c r="AO118" s="933"/>
      <c r="AP118" s="1009" t="s">
        <v>430</v>
      </c>
      <c r="AQ118" s="1010"/>
      <c r="AR118" s="1010"/>
      <c r="AS118" s="1010"/>
      <c r="AT118" s="1011"/>
      <c r="AU118" s="947"/>
      <c r="AV118" s="948"/>
      <c r="AW118" s="948"/>
      <c r="AX118" s="948"/>
      <c r="AY118" s="948"/>
      <c r="AZ118" s="1012" t="s">
        <v>462</v>
      </c>
      <c r="BA118" s="1004"/>
      <c r="BB118" s="1004"/>
      <c r="BC118" s="1004"/>
      <c r="BD118" s="1004"/>
      <c r="BE118" s="1004"/>
      <c r="BF118" s="1004"/>
      <c r="BG118" s="1004"/>
      <c r="BH118" s="1004"/>
      <c r="BI118" s="1004"/>
      <c r="BJ118" s="1004"/>
      <c r="BK118" s="1004"/>
      <c r="BL118" s="1004"/>
      <c r="BM118" s="1004"/>
      <c r="BN118" s="1004"/>
      <c r="BO118" s="1004"/>
      <c r="BP118" s="1005"/>
      <c r="BQ118" s="1038" t="s">
        <v>452</v>
      </c>
      <c r="BR118" s="1039"/>
      <c r="BS118" s="1039"/>
      <c r="BT118" s="1039"/>
      <c r="BU118" s="1039"/>
      <c r="BV118" s="1039" t="s">
        <v>452</v>
      </c>
      <c r="BW118" s="1039"/>
      <c r="BX118" s="1039"/>
      <c r="BY118" s="1039"/>
      <c r="BZ118" s="1039"/>
      <c r="CA118" s="1039" t="s">
        <v>452</v>
      </c>
      <c r="CB118" s="1039"/>
      <c r="CC118" s="1039"/>
      <c r="CD118" s="1039"/>
      <c r="CE118" s="1039"/>
      <c r="CF118" s="959" t="s">
        <v>452</v>
      </c>
      <c r="CG118" s="960"/>
      <c r="CH118" s="960"/>
      <c r="CI118" s="960"/>
      <c r="CJ118" s="960"/>
      <c r="CK118" s="987"/>
      <c r="CL118" s="988"/>
      <c r="CM118" s="961" t="s">
        <v>463</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452</v>
      </c>
      <c r="DH118" s="998"/>
      <c r="DI118" s="998"/>
      <c r="DJ118" s="998"/>
      <c r="DK118" s="999"/>
      <c r="DL118" s="1000" t="s">
        <v>452</v>
      </c>
      <c r="DM118" s="998"/>
      <c r="DN118" s="998"/>
      <c r="DO118" s="998"/>
      <c r="DP118" s="999"/>
      <c r="DQ118" s="1000" t="s">
        <v>452</v>
      </c>
      <c r="DR118" s="998"/>
      <c r="DS118" s="998"/>
      <c r="DT118" s="998"/>
      <c r="DU118" s="999"/>
      <c r="DV118" s="1001" t="s">
        <v>452</v>
      </c>
      <c r="DW118" s="1002"/>
      <c r="DX118" s="1002"/>
      <c r="DY118" s="1002"/>
      <c r="DZ118" s="1003"/>
    </row>
    <row r="119" spans="1:130" s="230" customFormat="1" ht="26.25" customHeight="1" x14ac:dyDescent="0.15">
      <c r="A119" s="1095" t="s">
        <v>434</v>
      </c>
      <c r="B119" s="986"/>
      <c r="C119" s="968" t="s">
        <v>435</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452</v>
      </c>
      <c r="AB119" s="939"/>
      <c r="AC119" s="939"/>
      <c r="AD119" s="939"/>
      <c r="AE119" s="940"/>
      <c r="AF119" s="941" t="s">
        <v>452</v>
      </c>
      <c r="AG119" s="939"/>
      <c r="AH119" s="939"/>
      <c r="AI119" s="939"/>
      <c r="AJ119" s="940"/>
      <c r="AK119" s="941" t="s">
        <v>452</v>
      </c>
      <c r="AL119" s="939"/>
      <c r="AM119" s="939"/>
      <c r="AN119" s="939"/>
      <c r="AO119" s="940"/>
      <c r="AP119" s="942" t="s">
        <v>452</v>
      </c>
      <c r="AQ119" s="943"/>
      <c r="AR119" s="943"/>
      <c r="AS119" s="943"/>
      <c r="AT119" s="944"/>
      <c r="AU119" s="949"/>
      <c r="AV119" s="950"/>
      <c r="AW119" s="950"/>
      <c r="AX119" s="950"/>
      <c r="AY119" s="950"/>
      <c r="AZ119" s="251" t="s">
        <v>188</v>
      </c>
      <c r="BA119" s="251"/>
      <c r="BB119" s="251"/>
      <c r="BC119" s="251"/>
      <c r="BD119" s="251"/>
      <c r="BE119" s="251"/>
      <c r="BF119" s="251"/>
      <c r="BG119" s="251"/>
      <c r="BH119" s="251"/>
      <c r="BI119" s="251"/>
      <c r="BJ119" s="251"/>
      <c r="BK119" s="251"/>
      <c r="BL119" s="251"/>
      <c r="BM119" s="251"/>
      <c r="BN119" s="251"/>
      <c r="BO119" s="1016" t="s">
        <v>464</v>
      </c>
      <c r="BP119" s="1044"/>
      <c r="BQ119" s="1038">
        <v>6214396</v>
      </c>
      <c r="BR119" s="1039"/>
      <c r="BS119" s="1039"/>
      <c r="BT119" s="1039"/>
      <c r="BU119" s="1039"/>
      <c r="BV119" s="1039">
        <v>6087276</v>
      </c>
      <c r="BW119" s="1039"/>
      <c r="BX119" s="1039"/>
      <c r="BY119" s="1039"/>
      <c r="BZ119" s="1039"/>
      <c r="CA119" s="1039">
        <v>5878194</v>
      </c>
      <c r="CB119" s="1039"/>
      <c r="CC119" s="1039"/>
      <c r="CD119" s="1039"/>
      <c r="CE119" s="1039"/>
      <c r="CF119" s="1040"/>
      <c r="CG119" s="1041"/>
      <c r="CH119" s="1041"/>
      <c r="CI119" s="1041"/>
      <c r="CJ119" s="1042"/>
      <c r="CK119" s="989"/>
      <c r="CL119" s="990"/>
      <c r="CM119" s="1012" t="s">
        <v>465</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452</v>
      </c>
      <c r="DH119" s="1025"/>
      <c r="DI119" s="1025"/>
      <c r="DJ119" s="1025"/>
      <c r="DK119" s="1026"/>
      <c r="DL119" s="1024" t="s">
        <v>130</v>
      </c>
      <c r="DM119" s="1025"/>
      <c r="DN119" s="1025"/>
      <c r="DO119" s="1025"/>
      <c r="DP119" s="1026"/>
      <c r="DQ119" s="1024" t="s">
        <v>130</v>
      </c>
      <c r="DR119" s="1025"/>
      <c r="DS119" s="1025"/>
      <c r="DT119" s="1025"/>
      <c r="DU119" s="1026"/>
      <c r="DV119" s="1027" t="s">
        <v>130</v>
      </c>
      <c r="DW119" s="1028"/>
      <c r="DX119" s="1028"/>
      <c r="DY119" s="1028"/>
      <c r="DZ119" s="1029"/>
    </row>
    <row r="120" spans="1:130" s="230" customFormat="1" ht="26.25" customHeight="1" x14ac:dyDescent="0.15">
      <c r="A120" s="1096"/>
      <c r="B120" s="988"/>
      <c r="C120" s="961" t="s">
        <v>439</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130</v>
      </c>
      <c r="AB120" s="998"/>
      <c r="AC120" s="998"/>
      <c r="AD120" s="998"/>
      <c r="AE120" s="999"/>
      <c r="AF120" s="1000" t="s">
        <v>130</v>
      </c>
      <c r="AG120" s="998"/>
      <c r="AH120" s="998"/>
      <c r="AI120" s="998"/>
      <c r="AJ120" s="999"/>
      <c r="AK120" s="1000" t="s">
        <v>130</v>
      </c>
      <c r="AL120" s="998"/>
      <c r="AM120" s="998"/>
      <c r="AN120" s="998"/>
      <c r="AO120" s="999"/>
      <c r="AP120" s="1001" t="s">
        <v>130</v>
      </c>
      <c r="AQ120" s="1002"/>
      <c r="AR120" s="1002"/>
      <c r="AS120" s="1002"/>
      <c r="AT120" s="1003"/>
      <c r="AU120" s="1030" t="s">
        <v>466</v>
      </c>
      <c r="AV120" s="1031"/>
      <c r="AW120" s="1031"/>
      <c r="AX120" s="1031"/>
      <c r="AY120" s="1032"/>
      <c r="AZ120" s="968" t="s">
        <v>467</v>
      </c>
      <c r="BA120" s="936"/>
      <c r="BB120" s="936"/>
      <c r="BC120" s="936"/>
      <c r="BD120" s="936"/>
      <c r="BE120" s="936"/>
      <c r="BF120" s="936"/>
      <c r="BG120" s="936"/>
      <c r="BH120" s="936"/>
      <c r="BI120" s="936"/>
      <c r="BJ120" s="936"/>
      <c r="BK120" s="936"/>
      <c r="BL120" s="936"/>
      <c r="BM120" s="936"/>
      <c r="BN120" s="936"/>
      <c r="BO120" s="936"/>
      <c r="BP120" s="937"/>
      <c r="BQ120" s="969">
        <v>4103099</v>
      </c>
      <c r="BR120" s="970"/>
      <c r="BS120" s="970"/>
      <c r="BT120" s="970"/>
      <c r="BU120" s="970"/>
      <c r="BV120" s="970">
        <v>4650490</v>
      </c>
      <c r="BW120" s="970"/>
      <c r="BX120" s="970"/>
      <c r="BY120" s="970"/>
      <c r="BZ120" s="970"/>
      <c r="CA120" s="970">
        <v>5005606</v>
      </c>
      <c r="CB120" s="970"/>
      <c r="CC120" s="970"/>
      <c r="CD120" s="970"/>
      <c r="CE120" s="970"/>
      <c r="CF120" s="983">
        <v>152.80000000000001</v>
      </c>
      <c r="CG120" s="984"/>
      <c r="CH120" s="984"/>
      <c r="CI120" s="984"/>
      <c r="CJ120" s="984"/>
      <c r="CK120" s="1045" t="s">
        <v>468</v>
      </c>
      <c r="CL120" s="1046"/>
      <c r="CM120" s="1046"/>
      <c r="CN120" s="1046"/>
      <c r="CO120" s="1047"/>
      <c r="CP120" s="1053" t="s">
        <v>469</v>
      </c>
      <c r="CQ120" s="1054"/>
      <c r="CR120" s="1054"/>
      <c r="CS120" s="1054"/>
      <c r="CT120" s="1054"/>
      <c r="CU120" s="1054"/>
      <c r="CV120" s="1054"/>
      <c r="CW120" s="1054"/>
      <c r="CX120" s="1054"/>
      <c r="CY120" s="1054"/>
      <c r="CZ120" s="1054"/>
      <c r="DA120" s="1054"/>
      <c r="DB120" s="1054"/>
      <c r="DC120" s="1054"/>
      <c r="DD120" s="1054"/>
      <c r="DE120" s="1054"/>
      <c r="DF120" s="1055"/>
      <c r="DG120" s="969">
        <v>4769</v>
      </c>
      <c r="DH120" s="970"/>
      <c r="DI120" s="970"/>
      <c r="DJ120" s="970"/>
      <c r="DK120" s="970"/>
      <c r="DL120" s="970">
        <v>188127</v>
      </c>
      <c r="DM120" s="970"/>
      <c r="DN120" s="970"/>
      <c r="DO120" s="970"/>
      <c r="DP120" s="970"/>
      <c r="DQ120" s="970">
        <v>271722</v>
      </c>
      <c r="DR120" s="970"/>
      <c r="DS120" s="970"/>
      <c r="DT120" s="970"/>
      <c r="DU120" s="970"/>
      <c r="DV120" s="971">
        <v>8.3000000000000007</v>
      </c>
      <c r="DW120" s="971"/>
      <c r="DX120" s="971"/>
      <c r="DY120" s="971"/>
      <c r="DZ120" s="972"/>
    </row>
    <row r="121" spans="1:130" s="230" customFormat="1" ht="26.25" customHeight="1" x14ac:dyDescent="0.15">
      <c r="A121" s="1096"/>
      <c r="B121" s="988"/>
      <c r="C121" s="1013" t="s">
        <v>470</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v>1032</v>
      </c>
      <c r="AB121" s="998"/>
      <c r="AC121" s="998"/>
      <c r="AD121" s="998"/>
      <c r="AE121" s="999"/>
      <c r="AF121" s="1000">
        <v>13934</v>
      </c>
      <c r="AG121" s="998"/>
      <c r="AH121" s="998"/>
      <c r="AI121" s="998"/>
      <c r="AJ121" s="999"/>
      <c r="AK121" s="1000">
        <v>13240</v>
      </c>
      <c r="AL121" s="998"/>
      <c r="AM121" s="998"/>
      <c r="AN121" s="998"/>
      <c r="AO121" s="999"/>
      <c r="AP121" s="1001">
        <v>0.4</v>
      </c>
      <c r="AQ121" s="1002"/>
      <c r="AR121" s="1002"/>
      <c r="AS121" s="1002"/>
      <c r="AT121" s="1003"/>
      <c r="AU121" s="1033"/>
      <c r="AV121" s="1034"/>
      <c r="AW121" s="1034"/>
      <c r="AX121" s="1034"/>
      <c r="AY121" s="1035"/>
      <c r="AZ121" s="961" t="s">
        <v>471</v>
      </c>
      <c r="BA121" s="962"/>
      <c r="BB121" s="962"/>
      <c r="BC121" s="962"/>
      <c r="BD121" s="962"/>
      <c r="BE121" s="962"/>
      <c r="BF121" s="962"/>
      <c r="BG121" s="962"/>
      <c r="BH121" s="962"/>
      <c r="BI121" s="962"/>
      <c r="BJ121" s="962"/>
      <c r="BK121" s="962"/>
      <c r="BL121" s="962"/>
      <c r="BM121" s="962"/>
      <c r="BN121" s="962"/>
      <c r="BO121" s="962"/>
      <c r="BP121" s="963"/>
      <c r="BQ121" s="964">
        <v>3000</v>
      </c>
      <c r="BR121" s="965"/>
      <c r="BS121" s="965"/>
      <c r="BT121" s="965"/>
      <c r="BU121" s="965"/>
      <c r="BV121" s="965">
        <v>2832</v>
      </c>
      <c r="BW121" s="965"/>
      <c r="BX121" s="965"/>
      <c r="BY121" s="965"/>
      <c r="BZ121" s="965"/>
      <c r="CA121" s="965">
        <v>2440</v>
      </c>
      <c r="CB121" s="965"/>
      <c r="CC121" s="965"/>
      <c r="CD121" s="965"/>
      <c r="CE121" s="965"/>
      <c r="CF121" s="959">
        <v>0.1</v>
      </c>
      <c r="CG121" s="960"/>
      <c r="CH121" s="960"/>
      <c r="CI121" s="960"/>
      <c r="CJ121" s="960"/>
      <c r="CK121" s="1048"/>
      <c r="CL121" s="1049"/>
      <c r="CM121" s="1049"/>
      <c r="CN121" s="1049"/>
      <c r="CO121" s="1050"/>
      <c r="CP121" s="1058"/>
      <c r="CQ121" s="1059"/>
      <c r="CR121" s="1059"/>
      <c r="CS121" s="1059"/>
      <c r="CT121" s="1059"/>
      <c r="CU121" s="1059"/>
      <c r="CV121" s="1059"/>
      <c r="CW121" s="1059"/>
      <c r="CX121" s="1059"/>
      <c r="CY121" s="1059"/>
      <c r="CZ121" s="1059"/>
      <c r="DA121" s="1059"/>
      <c r="DB121" s="1059"/>
      <c r="DC121" s="1059"/>
      <c r="DD121" s="1059"/>
      <c r="DE121" s="1059"/>
      <c r="DF121" s="1060"/>
      <c r="DG121" s="964"/>
      <c r="DH121" s="965"/>
      <c r="DI121" s="965"/>
      <c r="DJ121" s="965"/>
      <c r="DK121" s="965"/>
      <c r="DL121" s="965"/>
      <c r="DM121" s="965"/>
      <c r="DN121" s="965"/>
      <c r="DO121" s="965"/>
      <c r="DP121" s="965"/>
      <c r="DQ121" s="965"/>
      <c r="DR121" s="965"/>
      <c r="DS121" s="965"/>
      <c r="DT121" s="965"/>
      <c r="DU121" s="965"/>
      <c r="DV121" s="966"/>
      <c r="DW121" s="966"/>
      <c r="DX121" s="966"/>
      <c r="DY121" s="966"/>
      <c r="DZ121" s="967"/>
    </row>
    <row r="122" spans="1:130" s="230" customFormat="1" ht="26.25" customHeight="1" x14ac:dyDescent="0.15">
      <c r="A122" s="1096"/>
      <c r="B122" s="988"/>
      <c r="C122" s="961" t="s">
        <v>451</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130</v>
      </c>
      <c r="AB122" s="998"/>
      <c r="AC122" s="998"/>
      <c r="AD122" s="998"/>
      <c r="AE122" s="999"/>
      <c r="AF122" s="1000" t="s">
        <v>130</v>
      </c>
      <c r="AG122" s="998"/>
      <c r="AH122" s="998"/>
      <c r="AI122" s="998"/>
      <c r="AJ122" s="999"/>
      <c r="AK122" s="1000" t="s">
        <v>130</v>
      </c>
      <c r="AL122" s="998"/>
      <c r="AM122" s="998"/>
      <c r="AN122" s="998"/>
      <c r="AO122" s="999"/>
      <c r="AP122" s="1001" t="s">
        <v>130</v>
      </c>
      <c r="AQ122" s="1002"/>
      <c r="AR122" s="1002"/>
      <c r="AS122" s="1002"/>
      <c r="AT122" s="1003"/>
      <c r="AU122" s="1033"/>
      <c r="AV122" s="1034"/>
      <c r="AW122" s="1034"/>
      <c r="AX122" s="1034"/>
      <c r="AY122" s="1035"/>
      <c r="AZ122" s="1012" t="s">
        <v>472</v>
      </c>
      <c r="BA122" s="1004"/>
      <c r="BB122" s="1004"/>
      <c r="BC122" s="1004"/>
      <c r="BD122" s="1004"/>
      <c r="BE122" s="1004"/>
      <c r="BF122" s="1004"/>
      <c r="BG122" s="1004"/>
      <c r="BH122" s="1004"/>
      <c r="BI122" s="1004"/>
      <c r="BJ122" s="1004"/>
      <c r="BK122" s="1004"/>
      <c r="BL122" s="1004"/>
      <c r="BM122" s="1004"/>
      <c r="BN122" s="1004"/>
      <c r="BO122" s="1004"/>
      <c r="BP122" s="1005"/>
      <c r="BQ122" s="1038">
        <v>3885849</v>
      </c>
      <c r="BR122" s="1039"/>
      <c r="BS122" s="1039"/>
      <c r="BT122" s="1039"/>
      <c r="BU122" s="1039"/>
      <c r="BV122" s="1039">
        <v>3775245</v>
      </c>
      <c r="BW122" s="1039"/>
      <c r="BX122" s="1039"/>
      <c r="BY122" s="1039"/>
      <c r="BZ122" s="1039"/>
      <c r="CA122" s="1039">
        <v>3583769</v>
      </c>
      <c r="CB122" s="1039"/>
      <c r="CC122" s="1039"/>
      <c r="CD122" s="1039"/>
      <c r="CE122" s="1039"/>
      <c r="CF122" s="1056">
        <v>109.4</v>
      </c>
      <c r="CG122" s="1057"/>
      <c r="CH122" s="1057"/>
      <c r="CI122" s="1057"/>
      <c r="CJ122" s="1057"/>
      <c r="CK122" s="1048"/>
      <c r="CL122" s="1049"/>
      <c r="CM122" s="1049"/>
      <c r="CN122" s="1049"/>
      <c r="CO122" s="1050"/>
      <c r="CP122" s="1058"/>
      <c r="CQ122" s="1059"/>
      <c r="CR122" s="1059"/>
      <c r="CS122" s="1059"/>
      <c r="CT122" s="1059"/>
      <c r="CU122" s="1059"/>
      <c r="CV122" s="1059"/>
      <c r="CW122" s="1059"/>
      <c r="CX122" s="1059"/>
      <c r="CY122" s="1059"/>
      <c r="CZ122" s="1059"/>
      <c r="DA122" s="1059"/>
      <c r="DB122" s="1059"/>
      <c r="DC122" s="1059"/>
      <c r="DD122" s="1059"/>
      <c r="DE122" s="1059"/>
      <c r="DF122" s="1060"/>
      <c r="DG122" s="964"/>
      <c r="DH122" s="965"/>
      <c r="DI122" s="965"/>
      <c r="DJ122" s="965"/>
      <c r="DK122" s="965"/>
      <c r="DL122" s="965"/>
      <c r="DM122" s="965"/>
      <c r="DN122" s="965"/>
      <c r="DO122" s="965"/>
      <c r="DP122" s="965"/>
      <c r="DQ122" s="965"/>
      <c r="DR122" s="965"/>
      <c r="DS122" s="965"/>
      <c r="DT122" s="965"/>
      <c r="DU122" s="965"/>
      <c r="DV122" s="966"/>
      <c r="DW122" s="966"/>
      <c r="DX122" s="966"/>
      <c r="DY122" s="966"/>
      <c r="DZ122" s="967"/>
    </row>
    <row r="123" spans="1:130" s="230" customFormat="1" ht="26.25" customHeight="1" x14ac:dyDescent="0.15">
      <c r="A123" s="1096"/>
      <c r="B123" s="988"/>
      <c r="C123" s="961" t="s">
        <v>458</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443</v>
      </c>
      <c r="AB123" s="998"/>
      <c r="AC123" s="998"/>
      <c r="AD123" s="998"/>
      <c r="AE123" s="999"/>
      <c r="AF123" s="1000" t="s">
        <v>443</v>
      </c>
      <c r="AG123" s="998"/>
      <c r="AH123" s="998"/>
      <c r="AI123" s="998"/>
      <c r="AJ123" s="999"/>
      <c r="AK123" s="1000" t="s">
        <v>473</v>
      </c>
      <c r="AL123" s="998"/>
      <c r="AM123" s="998"/>
      <c r="AN123" s="998"/>
      <c r="AO123" s="999"/>
      <c r="AP123" s="1001" t="s">
        <v>443</v>
      </c>
      <c r="AQ123" s="1002"/>
      <c r="AR123" s="1002"/>
      <c r="AS123" s="1002"/>
      <c r="AT123" s="1003"/>
      <c r="AU123" s="1036"/>
      <c r="AV123" s="1037"/>
      <c r="AW123" s="1037"/>
      <c r="AX123" s="1037"/>
      <c r="AY123" s="1037"/>
      <c r="AZ123" s="251" t="s">
        <v>188</v>
      </c>
      <c r="BA123" s="251"/>
      <c r="BB123" s="251"/>
      <c r="BC123" s="251"/>
      <c r="BD123" s="251"/>
      <c r="BE123" s="251"/>
      <c r="BF123" s="251"/>
      <c r="BG123" s="251"/>
      <c r="BH123" s="251"/>
      <c r="BI123" s="251"/>
      <c r="BJ123" s="251"/>
      <c r="BK123" s="251"/>
      <c r="BL123" s="251"/>
      <c r="BM123" s="251"/>
      <c r="BN123" s="251"/>
      <c r="BO123" s="1016" t="s">
        <v>474</v>
      </c>
      <c r="BP123" s="1044"/>
      <c r="BQ123" s="1102">
        <v>7991948</v>
      </c>
      <c r="BR123" s="1103"/>
      <c r="BS123" s="1103"/>
      <c r="BT123" s="1103"/>
      <c r="BU123" s="1103"/>
      <c r="BV123" s="1103">
        <v>8428567</v>
      </c>
      <c r="BW123" s="1103"/>
      <c r="BX123" s="1103"/>
      <c r="BY123" s="1103"/>
      <c r="BZ123" s="1103"/>
      <c r="CA123" s="1103">
        <v>8591815</v>
      </c>
      <c r="CB123" s="1103"/>
      <c r="CC123" s="1103"/>
      <c r="CD123" s="1103"/>
      <c r="CE123" s="1103"/>
      <c r="CF123" s="1040"/>
      <c r="CG123" s="1041"/>
      <c r="CH123" s="1041"/>
      <c r="CI123" s="1041"/>
      <c r="CJ123" s="1042"/>
      <c r="CK123" s="1048"/>
      <c r="CL123" s="1049"/>
      <c r="CM123" s="1049"/>
      <c r="CN123" s="1049"/>
      <c r="CO123" s="1050"/>
      <c r="CP123" s="1058"/>
      <c r="CQ123" s="1059"/>
      <c r="CR123" s="1059"/>
      <c r="CS123" s="1059"/>
      <c r="CT123" s="1059"/>
      <c r="CU123" s="1059"/>
      <c r="CV123" s="1059"/>
      <c r="CW123" s="1059"/>
      <c r="CX123" s="1059"/>
      <c r="CY123" s="1059"/>
      <c r="CZ123" s="1059"/>
      <c r="DA123" s="1059"/>
      <c r="DB123" s="1059"/>
      <c r="DC123" s="1059"/>
      <c r="DD123" s="1059"/>
      <c r="DE123" s="1059"/>
      <c r="DF123" s="1060"/>
      <c r="DG123" s="997"/>
      <c r="DH123" s="998"/>
      <c r="DI123" s="998"/>
      <c r="DJ123" s="998"/>
      <c r="DK123" s="999"/>
      <c r="DL123" s="1000"/>
      <c r="DM123" s="998"/>
      <c r="DN123" s="998"/>
      <c r="DO123" s="998"/>
      <c r="DP123" s="999"/>
      <c r="DQ123" s="1000"/>
      <c r="DR123" s="998"/>
      <c r="DS123" s="998"/>
      <c r="DT123" s="998"/>
      <c r="DU123" s="999"/>
      <c r="DV123" s="1001"/>
      <c r="DW123" s="1002"/>
      <c r="DX123" s="1002"/>
      <c r="DY123" s="1002"/>
      <c r="DZ123" s="1003"/>
    </row>
    <row r="124" spans="1:130" s="230" customFormat="1" ht="26.25" customHeight="1" thickBot="1" x14ac:dyDescent="0.2">
      <c r="A124" s="1096"/>
      <c r="B124" s="988"/>
      <c r="C124" s="961" t="s">
        <v>461</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443</v>
      </c>
      <c r="AB124" s="998"/>
      <c r="AC124" s="998"/>
      <c r="AD124" s="998"/>
      <c r="AE124" s="999"/>
      <c r="AF124" s="1000" t="s">
        <v>443</v>
      </c>
      <c r="AG124" s="998"/>
      <c r="AH124" s="998"/>
      <c r="AI124" s="998"/>
      <c r="AJ124" s="999"/>
      <c r="AK124" s="1000" t="s">
        <v>393</v>
      </c>
      <c r="AL124" s="998"/>
      <c r="AM124" s="998"/>
      <c r="AN124" s="998"/>
      <c r="AO124" s="999"/>
      <c r="AP124" s="1001" t="s">
        <v>393</v>
      </c>
      <c r="AQ124" s="1002"/>
      <c r="AR124" s="1002"/>
      <c r="AS124" s="1002"/>
      <c r="AT124" s="1003"/>
      <c r="AU124" s="1098" t="s">
        <v>475</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476</v>
      </c>
      <c r="BR124" s="1066"/>
      <c r="BS124" s="1066"/>
      <c r="BT124" s="1066"/>
      <c r="BU124" s="1066"/>
      <c r="BV124" s="1066" t="s">
        <v>393</v>
      </c>
      <c r="BW124" s="1066"/>
      <c r="BX124" s="1066"/>
      <c r="BY124" s="1066"/>
      <c r="BZ124" s="1066"/>
      <c r="CA124" s="1066" t="s">
        <v>443</v>
      </c>
      <c r="CB124" s="1066"/>
      <c r="CC124" s="1066"/>
      <c r="CD124" s="1066"/>
      <c r="CE124" s="1066"/>
      <c r="CF124" s="1067"/>
      <c r="CG124" s="1068"/>
      <c r="CH124" s="1068"/>
      <c r="CI124" s="1068"/>
      <c r="CJ124" s="1069"/>
      <c r="CK124" s="1051"/>
      <c r="CL124" s="1051"/>
      <c r="CM124" s="1051"/>
      <c r="CN124" s="1051"/>
      <c r="CO124" s="1052"/>
      <c r="CP124" s="1058" t="s">
        <v>477</v>
      </c>
      <c r="CQ124" s="1059"/>
      <c r="CR124" s="1059"/>
      <c r="CS124" s="1059"/>
      <c r="CT124" s="1059"/>
      <c r="CU124" s="1059"/>
      <c r="CV124" s="1059"/>
      <c r="CW124" s="1059"/>
      <c r="CX124" s="1059"/>
      <c r="CY124" s="1059"/>
      <c r="CZ124" s="1059"/>
      <c r="DA124" s="1059"/>
      <c r="DB124" s="1059"/>
      <c r="DC124" s="1059"/>
      <c r="DD124" s="1059"/>
      <c r="DE124" s="1059"/>
      <c r="DF124" s="1060"/>
      <c r="DG124" s="1043" t="s">
        <v>393</v>
      </c>
      <c r="DH124" s="1025"/>
      <c r="DI124" s="1025"/>
      <c r="DJ124" s="1025"/>
      <c r="DK124" s="1026"/>
      <c r="DL124" s="1024" t="s">
        <v>473</v>
      </c>
      <c r="DM124" s="1025"/>
      <c r="DN124" s="1025"/>
      <c r="DO124" s="1025"/>
      <c r="DP124" s="1026"/>
      <c r="DQ124" s="1024" t="s">
        <v>478</v>
      </c>
      <c r="DR124" s="1025"/>
      <c r="DS124" s="1025"/>
      <c r="DT124" s="1025"/>
      <c r="DU124" s="1026"/>
      <c r="DV124" s="1027" t="s">
        <v>437</v>
      </c>
      <c r="DW124" s="1028"/>
      <c r="DX124" s="1028"/>
      <c r="DY124" s="1028"/>
      <c r="DZ124" s="1029"/>
    </row>
    <row r="125" spans="1:130" s="230" customFormat="1" ht="26.25" customHeight="1" x14ac:dyDescent="0.15">
      <c r="A125" s="1096"/>
      <c r="B125" s="988"/>
      <c r="C125" s="961" t="s">
        <v>463</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473</v>
      </c>
      <c r="AB125" s="998"/>
      <c r="AC125" s="998"/>
      <c r="AD125" s="998"/>
      <c r="AE125" s="999"/>
      <c r="AF125" s="1000" t="s">
        <v>473</v>
      </c>
      <c r="AG125" s="998"/>
      <c r="AH125" s="998"/>
      <c r="AI125" s="998"/>
      <c r="AJ125" s="999"/>
      <c r="AK125" s="1000" t="s">
        <v>452</v>
      </c>
      <c r="AL125" s="998"/>
      <c r="AM125" s="998"/>
      <c r="AN125" s="998"/>
      <c r="AO125" s="999"/>
      <c r="AP125" s="1001" t="s">
        <v>452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479</v>
      </c>
      <c r="CL125" s="1046"/>
      <c r="CM125" s="1046"/>
      <c r="CN125" s="1046"/>
      <c r="CO125" s="1047"/>
      <c r="CP125" s="968" t="s">
        <v>480</v>
      </c>
      <c r="CQ125" s="936"/>
      <c r="CR125" s="936"/>
      <c r="CS125" s="936"/>
      <c r="CT125" s="936"/>
      <c r="CU125" s="936"/>
      <c r="CV125" s="936"/>
      <c r="CW125" s="936"/>
      <c r="CX125" s="936"/>
      <c r="CY125" s="936"/>
      <c r="CZ125" s="936"/>
      <c r="DA125" s="936"/>
      <c r="DB125" s="936"/>
      <c r="DC125" s="936"/>
      <c r="DD125" s="936"/>
      <c r="DE125" s="936"/>
      <c r="DF125" s="937"/>
      <c r="DG125" s="969" t="s">
        <v>481</v>
      </c>
      <c r="DH125" s="970"/>
      <c r="DI125" s="970"/>
      <c r="DJ125" s="970"/>
      <c r="DK125" s="970"/>
      <c r="DL125" s="970" t="s">
        <v>393</v>
      </c>
      <c r="DM125" s="970"/>
      <c r="DN125" s="970"/>
      <c r="DO125" s="970"/>
      <c r="DP125" s="970"/>
      <c r="DQ125" s="970" t="s">
        <v>473</v>
      </c>
      <c r="DR125" s="970"/>
      <c r="DS125" s="970"/>
      <c r="DT125" s="970"/>
      <c r="DU125" s="970"/>
      <c r="DV125" s="971" t="s">
        <v>393</v>
      </c>
      <c r="DW125" s="971"/>
      <c r="DX125" s="971"/>
      <c r="DY125" s="971"/>
      <c r="DZ125" s="972"/>
    </row>
    <row r="126" spans="1:130" s="230" customFormat="1" ht="26.25" customHeight="1" thickBot="1" x14ac:dyDescent="0.2">
      <c r="A126" s="1096"/>
      <c r="B126" s="988"/>
      <c r="C126" s="961" t="s">
        <v>465</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473</v>
      </c>
      <c r="AB126" s="998"/>
      <c r="AC126" s="998"/>
      <c r="AD126" s="998"/>
      <c r="AE126" s="999"/>
      <c r="AF126" s="1000" t="s">
        <v>393</v>
      </c>
      <c r="AG126" s="998"/>
      <c r="AH126" s="998"/>
      <c r="AI126" s="998"/>
      <c r="AJ126" s="999"/>
      <c r="AK126" s="1000" t="s">
        <v>393</v>
      </c>
      <c r="AL126" s="998"/>
      <c r="AM126" s="998"/>
      <c r="AN126" s="998"/>
      <c r="AO126" s="999"/>
      <c r="AP126" s="1001" t="s">
        <v>393</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482</v>
      </c>
      <c r="CQ126" s="962"/>
      <c r="CR126" s="962"/>
      <c r="CS126" s="962"/>
      <c r="CT126" s="962"/>
      <c r="CU126" s="962"/>
      <c r="CV126" s="962"/>
      <c r="CW126" s="962"/>
      <c r="CX126" s="962"/>
      <c r="CY126" s="962"/>
      <c r="CZ126" s="962"/>
      <c r="DA126" s="962"/>
      <c r="DB126" s="962"/>
      <c r="DC126" s="962"/>
      <c r="DD126" s="962"/>
      <c r="DE126" s="962"/>
      <c r="DF126" s="963"/>
      <c r="DG126" s="964" t="s">
        <v>481</v>
      </c>
      <c r="DH126" s="965"/>
      <c r="DI126" s="965"/>
      <c r="DJ126" s="965"/>
      <c r="DK126" s="965"/>
      <c r="DL126" s="965" t="s">
        <v>393</v>
      </c>
      <c r="DM126" s="965"/>
      <c r="DN126" s="965"/>
      <c r="DO126" s="965"/>
      <c r="DP126" s="965"/>
      <c r="DQ126" s="965" t="s">
        <v>437</v>
      </c>
      <c r="DR126" s="965"/>
      <c r="DS126" s="965"/>
      <c r="DT126" s="965"/>
      <c r="DU126" s="965"/>
      <c r="DV126" s="966" t="s">
        <v>483</v>
      </c>
      <c r="DW126" s="966"/>
      <c r="DX126" s="966"/>
      <c r="DY126" s="966"/>
      <c r="DZ126" s="967"/>
    </row>
    <row r="127" spans="1:130" s="230" customFormat="1" ht="26.25" customHeight="1" x14ac:dyDescent="0.15">
      <c r="A127" s="1097"/>
      <c r="B127" s="990"/>
      <c r="C127" s="1012" t="s">
        <v>484</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v>73557</v>
      </c>
      <c r="AB127" s="998"/>
      <c r="AC127" s="998"/>
      <c r="AD127" s="998"/>
      <c r="AE127" s="999"/>
      <c r="AF127" s="1000" t="s">
        <v>473</v>
      </c>
      <c r="AG127" s="998"/>
      <c r="AH127" s="998"/>
      <c r="AI127" s="998"/>
      <c r="AJ127" s="999"/>
      <c r="AK127" s="1000" t="s">
        <v>393</v>
      </c>
      <c r="AL127" s="998"/>
      <c r="AM127" s="998"/>
      <c r="AN127" s="998"/>
      <c r="AO127" s="999"/>
      <c r="AP127" s="1001" t="s">
        <v>485</v>
      </c>
      <c r="AQ127" s="1002"/>
      <c r="AR127" s="1002"/>
      <c r="AS127" s="1002"/>
      <c r="AT127" s="1003"/>
      <c r="AU127" s="232"/>
      <c r="AV127" s="232"/>
      <c r="AW127" s="232"/>
      <c r="AX127" s="1070" t="s">
        <v>486</v>
      </c>
      <c r="AY127" s="1071"/>
      <c r="AZ127" s="1071"/>
      <c r="BA127" s="1071"/>
      <c r="BB127" s="1071"/>
      <c r="BC127" s="1071"/>
      <c r="BD127" s="1071"/>
      <c r="BE127" s="1072"/>
      <c r="BF127" s="1073" t="s">
        <v>487</v>
      </c>
      <c r="BG127" s="1071"/>
      <c r="BH127" s="1071"/>
      <c r="BI127" s="1071"/>
      <c r="BJ127" s="1071"/>
      <c r="BK127" s="1071"/>
      <c r="BL127" s="1072"/>
      <c r="BM127" s="1073" t="s">
        <v>488</v>
      </c>
      <c r="BN127" s="1071"/>
      <c r="BO127" s="1071"/>
      <c r="BP127" s="1071"/>
      <c r="BQ127" s="1071"/>
      <c r="BR127" s="1071"/>
      <c r="BS127" s="1072"/>
      <c r="BT127" s="1073" t="s">
        <v>489</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490</v>
      </c>
      <c r="CQ127" s="962"/>
      <c r="CR127" s="962"/>
      <c r="CS127" s="962"/>
      <c r="CT127" s="962"/>
      <c r="CU127" s="962"/>
      <c r="CV127" s="962"/>
      <c r="CW127" s="962"/>
      <c r="CX127" s="962"/>
      <c r="CY127" s="962"/>
      <c r="CZ127" s="962"/>
      <c r="DA127" s="962"/>
      <c r="DB127" s="962"/>
      <c r="DC127" s="962"/>
      <c r="DD127" s="962"/>
      <c r="DE127" s="962"/>
      <c r="DF127" s="963"/>
      <c r="DG127" s="964" t="s">
        <v>393</v>
      </c>
      <c r="DH127" s="965"/>
      <c r="DI127" s="965"/>
      <c r="DJ127" s="965"/>
      <c r="DK127" s="965"/>
      <c r="DL127" s="965" t="s">
        <v>393</v>
      </c>
      <c r="DM127" s="965"/>
      <c r="DN127" s="965"/>
      <c r="DO127" s="965"/>
      <c r="DP127" s="965"/>
      <c r="DQ127" s="965" t="s">
        <v>485</v>
      </c>
      <c r="DR127" s="965"/>
      <c r="DS127" s="965"/>
      <c r="DT127" s="965"/>
      <c r="DU127" s="965"/>
      <c r="DV127" s="966" t="s">
        <v>393</v>
      </c>
      <c r="DW127" s="966"/>
      <c r="DX127" s="966"/>
      <c r="DY127" s="966"/>
      <c r="DZ127" s="967"/>
    </row>
    <row r="128" spans="1:130" s="230" customFormat="1" ht="26.25" customHeight="1" thickBot="1" x14ac:dyDescent="0.2">
      <c r="A128" s="1080" t="s">
        <v>491</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492</v>
      </c>
      <c r="X128" s="1082"/>
      <c r="Y128" s="1082"/>
      <c r="Z128" s="1083"/>
      <c r="AA128" s="1084" t="s">
        <v>393</v>
      </c>
      <c r="AB128" s="1085"/>
      <c r="AC128" s="1085"/>
      <c r="AD128" s="1085"/>
      <c r="AE128" s="1086"/>
      <c r="AF128" s="1087" t="s">
        <v>476</v>
      </c>
      <c r="AG128" s="1085"/>
      <c r="AH128" s="1085"/>
      <c r="AI128" s="1085"/>
      <c r="AJ128" s="1086"/>
      <c r="AK128" s="1087" t="s">
        <v>393</v>
      </c>
      <c r="AL128" s="1085"/>
      <c r="AM128" s="1085"/>
      <c r="AN128" s="1085"/>
      <c r="AO128" s="1086"/>
      <c r="AP128" s="1088"/>
      <c r="AQ128" s="1089"/>
      <c r="AR128" s="1089"/>
      <c r="AS128" s="1089"/>
      <c r="AT128" s="1090"/>
      <c r="AU128" s="232"/>
      <c r="AV128" s="232"/>
      <c r="AW128" s="232"/>
      <c r="AX128" s="935" t="s">
        <v>493</v>
      </c>
      <c r="AY128" s="936"/>
      <c r="AZ128" s="936"/>
      <c r="BA128" s="936"/>
      <c r="BB128" s="936"/>
      <c r="BC128" s="936"/>
      <c r="BD128" s="936"/>
      <c r="BE128" s="937"/>
      <c r="BF128" s="1091" t="s">
        <v>478</v>
      </c>
      <c r="BG128" s="1092"/>
      <c r="BH128" s="1092"/>
      <c r="BI128" s="1092"/>
      <c r="BJ128" s="1092"/>
      <c r="BK128" s="1092"/>
      <c r="BL128" s="1093"/>
      <c r="BM128" s="1091">
        <v>15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494</v>
      </c>
      <c r="CQ128" s="762"/>
      <c r="CR128" s="762"/>
      <c r="CS128" s="762"/>
      <c r="CT128" s="762"/>
      <c r="CU128" s="762"/>
      <c r="CV128" s="762"/>
      <c r="CW128" s="762"/>
      <c r="CX128" s="762"/>
      <c r="CY128" s="762"/>
      <c r="CZ128" s="762"/>
      <c r="DA128" s="762"/>
      <c r="DB128" s="762"/>
      <c r="DC128" s="762"/>
      <c r="DD128" s="762"/>
      <c r="DE128" s="762"/>
      <c r="DF128" s="1075"/>
      <c r="DG128" s="1076" t="s">
        <v>478</v>
      </c>
      <c r="DH128" s="1077"/>
      <c r="DI128" s="1077"/>
      <c r="DJ128" s="1077"/>
      <c r="DK128" s="1077"/>
      <c r="DL128" s="1077" t="s">
        <v>393</v>
      </c>
      <c r="DM128" s="1077"/>
      <c r="DN128" s="1077"/>
      <c r="DO128" s="1077"/>
      <c r="DP128" s="1077"/>
      <c r="DQ128" s="1077" t="s">
        <v>393</v>
      </c>
      <c r="DR128" s="1077"/>
      <c r="DS128" s="1077"/>
      <c r="DT128" s="1077"/>
      <c r="DU128" s="1077"/>
      <c r="DV128" s="1078" t="s">
        <v>393</v>
      </c>
      <c r="DW128" s="1078"/>
      <c r="DX128" s="1078"/>
      <c r="DY128" s="1078"/>
      <c r="DZ128" s="1079"/>
    </row>
    <row r="129" spans="1:131" s="230" customFormat="1" ht="26.25" customHeight="1" x14ac:dyDescent="0.15">
      <c r="A129" s="973" t="s">
        <v>109</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495</v>
      </c>
      <c r="X129" s="1110"/>
      <c r="Y129" s="1110"/>
      <c r="Z129" s="1111"/>
      <c r="AA129" s="997">
        <v>3424425</v>
      </c>
      <c r="AB129" s="998"/>
      <c r="AC129" s="998"/>
      <c r="AD129" s="998"/>
      <c r="AE129" s="999"/>
      <c r="AF129" s="1000">
        <v>3653267</v>
      </c>
      <c r="AG129" s="998"/>
      <c r="AH129" s="998"/>
      <c r="AI129" s="998"/>
      <c r="AJ129" s="999"/>
      <c r="AK129" s="1000">
        <v>3592398</v>
      </c>
      <c r="AL129" s="998"/>
      <c r="AM129" s="998"/>
      <c r="AN129" s="998"/>
      <c r="AO129" s="999"/>
      <c r="AP129" s="1112"/>
      <c r="AQ129" s="1113"/>
      <c r="AR129" s="1113"/>
      <c r="AS129" s="1113"/>
      <c r="AT129" s="1114"/>
      <c r="AU129" s="233"/>
      <c r="AV129" s="233"/>
      <c r="AW129" s="233"/>
      <c r="AX129" s="1104" t="s">
        <v>496</v>
      </c>
      <c r="AY129" s="962"/>
      <c r="AZ129" s="962"/>
      <c r="BA129" s="962"/>
      <c r="BB129" s="962"/>
      <c r="BC129" s="962"/>
      <c r="BD129" s="962"/>
      <c r="BE129" s="963"/>
      <c r="BF129" s="1105" t="s">
        <v>478</v>
      </c>
      <c r="BG129" s="1106"/>
      <c r="BH129" s="1106"/>
      <c r="BI129" s="1106"/>
      <c r="BJ129" s="1106"/>
      <c r="BK129" s="1106"/>
      <c r="BL129" s="1107"/>
      <c r="BM129" s="1105">
        <v>20</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497</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498</v>
      </c>
      <c r="X130" s="1110"/>
      <c r="Y130" s="1110"/>
      <c r="Z130" s="1111"/>
      <c r="AA130" s="997">
        <v>329800</v>
      </c>
      <c r="AB130" s="998"/>
      <c r="AC130" s="998"/>
      <c r="AD130" s="998"/>
      <c r="AE130" s="999"/>
      <c r="AF130" s="1000">
        <v>317757</v>
      </c>
      <c r="AG130" s="998"/>
      <c r="AH130" s="998"/>
      <c r="AI130" s="998"/>
      <c r="AJ130" s="999"/>
      <c r="AK130" s="1000">
        <v>317289</v>
      </c>
      <c r="AL130" s="998"/>
      <c r="AM130" s="998"/>
      <c r="AN130" s="998"/>
      <c r="AO130" s="999"/>
      <c r="AP130" s="1112"/>
      <c r="AQ130" s="1113"/>
      <c r="AR130" s="1113"/>
      <c r="AS130" s="1113"/>
      <c r="AT130" s="1114"/>
      <c r="AU130" s="233"/>
      <c r="AV130" s="233"/>
      <c r="AW130" s="233"/>
      <c r="AX130" s="1104" t="s">
        <v>499</v>
      </c>
      <c r="AY130" s="962"/>
      <c r="AZ130" s="962"/>
      <c r="BA130" s="962"/>
      <c r="BB130" s="962"/>
      <c r="BC130" s="962"/>
      <c r="BD130" s="962"/>
      <c r="BE130" s="963"/>
      <c r="BF130" s="1140">
        <v>6.7</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500</v>
      </c>
      <c r="X131" s="1147"/>
      <c r="Y131" s="1147"/>
      <c r="Z131" s="1148"/>
      <c r="AA131" s="1043">
        <v>3094625</v>
      </c>
      <c r="AB131" s="1025"/>
      <c r="AC131" s="1025"/>
      <c r="AD131" s="1025"/>
      <c r="AE131" s="1026"/>
      <c r="AF131" s="1024">
        <v>3335510</v>
      </c>
      <c r="AG131" s="1025"/>
      <c r="AH131" s="1025"/>
      <c r="AI131" s="1025"/>
      <c r="AJ131" s="1026"/>
      <c r="AK131" s="1024">
        <v>3275109</v>
      </c>
      <c r="AL131" s="1025"/>
      <c r="AM131" s="1025"/>
      <c r="AN131" s="1025"/>
      <c r="AO131" s="1026"/>
      <c r="AP131" s="1149"/>
      <c r="AQ131" s="1150"/>
      <c r="AR131" s="1150"/>
      <c r="AS131" s="1150"/>
      <c r="AT131" s="1151"/>
      <c r="AU131" s="233"/>
      <c r="AV131" s="233"/>
      <c r="AW131" s="233"/>
      <c r="AX131" s="1122" t="s">
        <v>501</v>
      </c>
      <c r="AY131" s="762"/>
      <c r="AZ131" s="762"/>
      <c r="BA131" s="762"/>
      <c r="BB131" s="762"/>
      <c r="BC131" s="762"/>
      <c r="BD131" s="762"/>
      <c r="BE131" s="1075"/>
      <c r="BF131" s="1123" t="s">
        <v>437</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502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503</v>
      </c>
      <c r="W132" s="1133"/>
      <c r="X132" s="1133"/>
      <c r="Y132" s="1133"/>
      <c r="Z132" s="1134"/>
      <c r="AA132" s="1135">
        <v>8.0435270830000007</v>
      </c>
      <c r="AB132" s="1136"/>
      <c r="AC132" s="1136"/>
      <c r="AD132" s="1136"/>
      <c r="AE132" s="1137"/>
      <c r="AF132" s="1138">
        <v>6.227383519</v>
      </c>
      <c r="AG132" s="1136"/>
      <c r="AH132" s="1136"/>
      <c r="AI132" s="1136"/>
      <c r="AJ132" s="1137"/>
      <c r="AK132" s="1138">
        <v>5.9040477740000004</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504</v>
      </c>
      <c r="W133" s="1116"/>
      <c r="X133" s="1116"/>
      <c r="Y133" s="1116"/>
      <c r="Z133" s="1117"/>
      <c r="AA133" s="1118">
        <v>8</v>
      </c>
      <c r="AB133" s="1119"/>
      <c r="AC133" s="1119"/>
      <c r="AD133" s="1119"/>
      <c r="AE133" s="1120"/>
      <c r="AF133" s="1118">
        <v>7.4</v>
      </c>
      <c r="AG133" s="1119"/>
      <c r="AH133" s="1119"/>
      <c r="AI133" s="1119"/>
      <c r="AJ133" s="1120"/>
      <c r="AK133" s="1118">
        <v>6.7</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rBoSP02myKcEr5KA5t/JwfBQPwlTo9ihDyKD2qj0sGKN4tQ1pzaQPDifNhXkvQR7bgEZw9ivI3OFYRS4SBHDw==" saltValue="vv0IzDmsigWL7UeTQZ1s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AJUCe6xb5lu/YmEz/fm5aOjLrttc3KZBR4QqFOTdj9e3K3/zqckf5dxSKkcjFZw+vEyLZNZW3KJIlX5jr9cdw==" saltValue="GysqyFb9qZE+6LvNHwK0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T0b7krS2C7JPPpC0bRftxfNTixaUDaDXISv/azKs4AGzDwyAuoNyX4DZIn2AbFo7X6yiVrhKlqZ399NsMy0ag==" saltValue="RJwrf2Urlwf50eWuobbQM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512</v>
      </c>
      <c r="AL9" s="1156"/>
      <c r="AM9" s="1156"/>
      <c r="AN9" s="1157"/>
      <c r="AO9" s="281">
        <v>1019181</v>
      </c>
      <c r="AP9" s="281">
        <v>73338</v>
      </c>
      <c r="AQ9" s="282">
        <v>108757</v>
      </c>
      <c r="AR9" s="283">
        <v>-32.6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513</v>
      </c>
      <c r="AL10" s="1156"/>
      <c r="AM10" s="1156"/>
      <c r="AN10" s="1157"/>
      <c r="AO10" s="284">
        <v>119041</v>
      </c>
      <c r="AP10" s="284">
        <v>8566</v>
      </c>
      <c r="AQ10" s="285">
        <v>15108</v>
      </c>
      <c r="AR10" s="286">
        <v>-43.3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514</v>
      </c>
      <c r="AL11" s="1156"/>
      <c r="AM11" s="1156"/>
      <c r="AN11" s="1157"/>
      <c r="AO11" s="284" t="s">
        <v>515</v>
      </c>
      <c r="AP11" s="284" t="s">
        <v>515</v>
      </c>
      <c r="AQ11" s="285">
        <v>1414</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516</v>
      </c>
      <c r="AL12" s="1156"/>
      <c r="AM12" s="1156"/>
      <c r="AN12" s="1157"/>
      <c r="AO12" s="284">
        <v>133</v>
      </c>
      <c r="AP12" s="284">
        <v>10</v>
      </c>
      <c r="AQ12" s="285">
        <v>40</v>
      </c>
      <c r="AR12" s="286">
        <v>-75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517</v>
      </c>
      <c r="AL13" s="1156"/>
      <c r="AM13" s="1156"/>
      <c r="AN13" s="1157"/>
      <c r="AO13" s="284">
        <v>34755</v>
      </c>
      <c r="AP13" s="284">
        <v>2501</v>
      </c>
      <c r="AQ13" s="285">
        <v>4611</v>
      </c>
      <c r="AR13" s="286">
        <v>-45.8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518</v>
      </c>
      <c r="AL14" s="1156"/>
      <c r="AM14" s="1156"/>
      <c r="AN14" s="1157"/>
      <c r="AO14" s="284">
        <v>15118</v>
      </c>
      <c r="AP14" s="284">
        <v>1088</v>
      </c>
      <c r="AQ14" s="285">
        <v>2427</v>
      </c>
      <c r="AR14" s="286">
        <v>-55.2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519</v>
      </c>
      <c r="AL15" s="1159"/>
      <c r="AM15" s="1159"/>
      <c r="AN15" s="1160"/>
      <c r="AO15" s="284">
        <v>-55394</v>
      </c>
      <c r="AP15" s="284">
        <v>-3986</v>
      </c>
      <c r="AQ15" s="285">
        <v>-7785</v>
      </c>
      <c r="AR15" s="286">
        <v>-48.8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188</v>
      </c>
      <c r="AL16" s="1159"/>
      <c r="AM16" s="1159"/>
      <c r="AN16" s="1160"/>
      <c r="AO16" s="284">
        <v>1132834</v>
      </c>
      <c r="AP16" s="284">
        <v>81516</v>
      </c>
      <c r="AQ16" s="285">
        <v>124572</v>
      </c>
      <c r="AR16" s="286">
        <v>-34.6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524</v>
      </c>
      <c r="AL21" s="1162"/>
      <c r="AM21" s="1162"/>
      <c r="AN21" s="1163"/>
      <c r="AO21" s="297">
        <v>6.76</v>
      </c>
      <c r="AP21" s="298">
        <v>10.78</v>
      </c>
      <c r="AQ21" s="299">
        <v>-4.0199999999999996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525</v>
      </c>
      <c r="AL22" s="1162"/>
      <c r="AM22" s="1162"/>
      <c r="AN22" s="1163"/>
      <c r="AO22" s="302">
        <v>99.9</v>
      </c>
      <c r="AP22" s="303">
        <v>96.3</v>
      </c>
      <c r="AQ22" s="304">
        <v>3.6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526</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529</v>
      </c>
      <c r="AL32" s="1170"/>
      <c r="AM32" s="1170"/>
      <c r="AN32" s="1171"/>
      <c r="AO32" s="312">
        <v>454236</v>
      </c>
      <c r="AP32" s="312">
        <v>32686</v>
      </c>
      <c r="AQ32" s="313">
        <v>62543</v>
      </c>
      <c r="AR32" s="314">
        <v>-47.7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530</v>
      </c>
      <c r="AL33" s="1170"/>
      <c r="AM33" s="1170"/>
      <c r="AN33" s="1171"/>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531</v>
      </c>
      <c r="AL34" s="1170"/>
      <c r="AM34" s="1170"/>
      <c r="AN34" s="1171"/>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532</v>
      </c>
      <c r="AL35" s="1170"/>
      <c r="AM35" s="1170"/>
      <c r="AN35" s="1171"/>
      <c r="AO35" s="312">
        <v>8903</v>
      </c>
      <c r="AP35" s="312">
        <v>641</v>
      </c>
      <c r="AQ35" s="313">
        <v>16620</v>
      </c>
      <c r="AR35" s="314">
        <v>-96.1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533</v>
      </c>
      <c r="AL36" s="1170"/>
      <c r="AM36" s="1170"/>
      <c r="AN36" s="1171"/>
      <c r="AO36" s="312">
        <v>34274</v>
      </c>
      <c r="AP36" s="312">
        <v>2466</v>
      </c>
      <c r="AQ36" s="313">
        <v>3562</v>
      </c>
      <c r="AR36" s="314">
        <v>-30.8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534</v>
      </c>
      <c r="AL37" s="1170"/>
      <c r="AM37" s="1170"/>
      <c r="AN37" s="1171"/>
      <c r="AO37" s="312">
        <v>13240</v>
      </c>
      <c r="AP37" s="312">
        <v>953</v>
      </c>
      <c r="AQ37" s="313">
        <v>625</v>
      </c>
      <c r="AR37" s="314">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535</v>
      </c>
      <c r="AL38" s="1173"/>
      <c r="AM38" s="1173"/>
      <c r="AN38" s="1174"/>
      <c r="AO38" s="315" t="s">
        <v>515</v>
      </c>
      <c r="AP38" s="315" t="s">
        <v>515</v>
      </c>
      <c r="AQ38" s="316">
        <v>3</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536</v>
      </c>
      <c r="AL39" s="1173"/>
      <c r="AM39" s="1173"/>
      <c r="AN39" s="1174"/>
      <c r="AO39" s="312" t="s">
        <v>515</v>
      </c>
      <c r="AP39" s="312" t="s">
        <v>515</v>
      </c>
      <c r="AQ39" s="313">
        <v>-2822</v>
      </c>
      <c r="AR39" s="314" t="s">
        <v>515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537</v>
      </c>
      <c r="AL40" s="1170"/>
      <c r="AM40" s="1170"/>
      <c r="AN40" s="1171"/>
      <c r="AO40" s="312">
        <v>-317289</v>
      </c>
      <c r="AP40" s="312">
        <v>-22831</v>
      </c>
      <c r="AQ40" s="313">
        <v>-53912</v>
      </c>
      <c r="AR40" s="314">
        <v>-57.7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301</v>
      </c>
      <c r="AL41" s="1176"/>
      <c r="AM41" s="1176"/>
      <c r="AN41" s="1177"/>
      <c r="AO41" s="312">
        <v>193364</v>
      </c>
      <c r="AP41" s="312">
        <v>13914</v>
      </c>
      <c r="AQ41" s="313">
        <v>26618</v>
      </c>
      <c r="AR41" s="314">
        <v>-47.7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507</v>
      </c>
      <c r="AN49" s="1166" t="s">
        <v>541</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548439</v>
      </c>
      <c r="AN51" s="334">
        <v>38471</v>
      </c>
      <c r="AO51" s="335">
        <v>-21.5</v>
      </c>
      <c r="AP51" s="336">
        <v>88328</v>
      </c>
      <c r="AQ51" s="337">
        <v>-1.9</v>
      </c>
      <c r="AR51" s="338">
        <v>-19.600000000000001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314374</v>
      </c>
      <c r="AN52" s="342">
        <v>22052</v>
      </c>
      <c r="AO52" s="343">
        <v>7.1</v>
      </c>
      <c r="AP52" s="344">
        <v>49013</v>
      </c>
      <c r="AQ52" s="345">
        <v>6.4</v>
      </c>
      <c r="AR52" s="346">
        <v>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419126</v>
      </c>
      <c r="AN53" s="334">
        <v>29497</v>
      </c>
      <c r="AO53" s="335">
        <v>-23.3</v>
      </c>
      <c r="AP53" s="336">
        <v>103390</v>
      </c>
      <c r="AQ53" s="337">
        <v>17.100000000000001</v>
      </c>
      <c r="AR53" s="338">
        <v>-40.4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155952</v>
      </c>
      <c r="AN54" s="342">
        <v>10976</v>
      </c>
      <c r="AO54" s="343">
        <v>-50.2</v>
      </c>
      <c r="AP54" s="344">
        <v>51269</v>
      </c>
      <c r="AQ54" s="345">
        <v>4.5999999999999996</v>
      </c>
      <c r="AR54" s="346">
        <v>-54.8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865453</v>
      </c>
      <c r="AN55" s="334">
        <v>61445</v>
      </c>
      <c r="AO55" s="335">
        <v>108.3</v>
      </c>
      <c r="AP55" s="336">
        <v>117234</v>
      </c>
      <c r="AQ55" s="337">
        <v>13.4</v>
      </c>
      <c r="AR55" s="338">
        <v>94.9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420202</v>
      </c>
      <c r="AN56" s="342">
        <v>29833</v>
      </c>
      <c r="AO56" s="343">
        <v>171.8</v>
      </c>
      <c r="AP56" s="344">
        <v>59796</v>
      </c>
      <c r="AQ56" s="345">
        <v>16.600000000000001</v>
      </c>
      <c r="AR56" s="346">
        <v>155.19999999999999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273045</v>
      </c>
      <c r="AN57" s="334">
        <v>19510</v>
      </c>
      <c r="AO57" s="335">
        <v>-68.2</v>
      </c>
      <c r="AP57" s="336">
        <v>97758</v>
      </c>
      <c r="AQ57" s="337">
        <v>-16.600000000000001</v>
      </c>
      <c r="AR57" s="338">
        <v>-51.6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157640</v>
      </c>
      <c r="AN58" s="342">
        <v>11264</v>
      </c>
      <c r="AO58" s="343">
        <v>-62.2</v>
      </c>
      <c r="AP58" s="344">
        <v>45946</v>
      </c>
      <c r="AQ58" s="345">
        <v>-23.2</v>
      </c>
      <c r="AR58" s="346">
        <v>-39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647703</v>
      </c>
      <c r="AN59" s="334">
        <v>46607</v>
      </c>
      <c r="AO59" s="335">
        <v>138.9</v>
      </c>
      <c r="AP59" s="336">
        <v>91338</v>
      </c>
      <c r="AQ59" s="337">
        <v>-6.6</v>
      </c>
      <c r="AR59" s="338">
        <v>145.5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196033</v>
      </c>
      <c r="AN60" s="342">
        <v>14106</v>
      </c>
      <c r="AO60" s="343">
        <v>25.2</v>
      </c>
      <c r="AP60" s="344">
        <v>43989</v>
      </c>
      <c r="AQ60" s="345">
        <v>-4.3</v>
      </c>
      <c r="AR60" s="346">
        <v>29.5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550753</v>
      </c>
      <c r="AN61" s="349">
        <v>39106</v>
      </c>
      <c r="AO61" s="350">
        <v>26.8</v>
      </c>
      <c r="AP61" s="351">
        <v>99610</v>
      </c>
      <c r="AQ61" s="352">
        <v>1.1000000000000001</v>
      </c>
      <c r="AR61" s="338">
        <v>25.7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248840</v>
      </c>
      <c r="AN62" s="342">
        <v>17646</v>
      </c>
      <c r="AO62" s="343">
        <v>18.3</v>
      </c>
      <c r="AP62" s="344">
        <v>50003</v>
      </c>
      <c r="AQ62" s="345">
        <v>0</v>
      </c>
      <c r="AR62" s="346">
        <v>18.3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B5+h/XD+7IeHdy2s8apZhCqsFP8mN5w+/T5XlVotb7/TJWyAfZmEjsyTmLnDZNyAVNy7dcE4+ukqZF+VJzMzw==" saltValue="QAXRVMbNZJeeOizis2/O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SDoiY3+0sFVuJfMxMxkWMnPe3t4WxL3MV7xJ+Rm30mi93q8TPPYaFrvck7V1hUViSMJC6zRi/h2NH+X9mXDqHQ==" saltValue="8/nM47PESl2Ep8GyneFk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8h4oGF60T2CFB3g6bguDDymtXChEiBCpPTNKJo7hcDR7/gMmaRuPeiuoHrTb1tVsIcCGNvrq/gwCjA+SvI45xg==" saltValue="taf66dNyAlLR2IVmcLcz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8" t="s">
        <v>3</v>
      </c>
      <c r="D47" s="1178"/>
      <c r="E47" s="1179"/>
      <c r="F47" s="11">
        <v>62.81</v>
      </c>
      <c r="G47" s="12">
        <v>59.55</v>
      </c>
      <c r="H47" s="12">
        <v>60.16</v>
      </c>
      <c r="I47" s="12">
        <v>60.74</v>
      </c>
      <c r="J47" s="13">
        <v>62.25</v>
      </c>
    </row>
    <row r="48" spans="2:10" ht="57.75" customHeight="1" x14ac:dyDescent="0.15">
      <c r="B48" s="14"/>
      <c r="C48" s="1180" t="s">
        <v>4</v>
      </c>
      <c r="D48" s="1180"/>
      <c r="E48" s="1181"/>
      <c r="F48" s="15">
        <v>6.89</v>
      </c>
      <c r="G48" s="16">
        <v>7.85</v>
      </c>
      <c r="H48" s="16">
        <v>14.23</v>
      </c>
      <c r="I48" s="16">
        <v>14.07</v>
      </c>
      <c r="J48" s="17">
        <v>13.26</v>
      </c>
    </row>
    <row r="49" spans="2:10" ht="57.75" customHeight="1" thickBot="1" x14ac:dyDescent="0.2">
      <c r="B49" s="18"/>
      <c r="C49" s="1182" t="s">
        <v>5</v>
      </c>
      <c r="D49" s="1182"/>
      <c r="E49" s="1183"/>
      <c r="F49" s="19">
        <v>6.66</v>
      </c>
      <c r="G49" s="20" t="s">
        <v>562</v>
      </c>
      <c r="H49" s="20">
        <v>10.53</v>
      </c>
      <c r="I49" s="20">
        <v>5.09</v>
      </c>
      <c r="J49" s="21" t="s">
        <v>563</v>
      </c>
    </row>
    <row r="50" spans="2:10" x14ac:dyDescent="0.15"/>
  </sheetData>
  <sheetProtection algorithmName="SHA-512" hashValue="0wyW5EWLoBDUy8YGep2CFRUnt6VbodLq6jpQ9R5l75Kd8Ev6wZ7/0GTJ5uFb8gHyEsvBlI8SE8lTF9XgLyRABQ==" saltValue="qVfbY4fGcEuErTjhXZti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2024-02-05T03:26:03Z</dcterms:created>
  <dcterms:modified xsi:type="dcterms:W3CDTF">2024-09-30T06:32:40Z</dcterms:modified>
  <cp:category/>
</cp:coreProperties>
</file>